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https://cnrsc-my.sharepoint.com/personal/enrico_arneri_cnr_it/Documents/Backups/Brumatti 1/2021_onwards/Raccolta dati 2021/relazione tecnica attività svolte 2021/Annual report/22 giugno/"/>
    </mc:Choice>
  </mc:AlternateContent>
  <xr:revisionPtr revIDLastSave="32" documentId="8_{75886229-5E98-487F-8FB7-1FBAB9939C5E}" xr6:coauthVersionLast="47" xr6:coauthVersionMax="47" xr10:uidLastSave="{CC905F67-874F-426F-A715-D7B505A355A8}"/>
  <bookViews>
    <workbookView xWindow="-120" yWindow="-120" windowWidth="29040" windowHeight="15720" tabRatio="775" firstSheet="2" activeTab="5" xr2:uid="{00000000-000D-0000-FFFF-FFFF00000000}"/>
  </bookViews>
  <sheets>
    <sheet name="Table1A List of required stocks" sheetId="45" r:id="rId1"/>
    <sheet name="Table 1B Planning of sampling" sheetId="83" r:id="rId2"/>
    <sheet name="Table1C Sampling intensity " sheetId="47" r:id="rId3"/>
    <sheet name="Table1D Recreational Fisheries" sheetId="55" r:id="rId4"/>
    <sheet name="Table1E Anadromous catadromous" sheetId="64" r:id="rId5"/>
    <sheet name="Table1F Incidental by catch" sheetId="65" r:id="rId6"/>
    <sheet name="Table1G List of research survey" sheetId="79" r:id="rId7"/>
    <sheet name="Table1H Research survey data" sheetId="81" r:id="rId8"/>
    <sheet name="Table2A Fishing activity variab" sheetId="56" r:id="rId9"/>
    <sheet name="Table3A  Pop segment fisheries" sheetId="76" r:id="rId10"/>
    <sheet name="Table3B Pop segments aquacultur" sheetId="77" r:id="rId11"/>
    <sheet name="Table3C Pop segments processin" sheetId="78" r:id="rId12"/>
    <sheet name="Table4A Sampling plan descripti" sheetId="71" r:id="rId13"/>
    <sheet name="Table4B Sampling frame descrip" sheetId="72" r:id="rId14"/>
    <sheet name="Table4C Data on the fisheries" sheetId="73" r:id="rId15"/>
    <sheet name="Table4D Landing locations" sheetId="74" r:id="rId16"/>
    <sheet name="Table5A Quality assurance frame" sheetId="44" r:id="rId17"/>
    <sheet name="Table5B Quality assurance frame" sheetId="60" r:id="rId18"/>
    <sheet name="Table6A_Data_availability" sheetId="70" r:id="rId19"/>
    <sheet name="Table7A_Planned Regional_coord" sheetId="61" r:id="rId20"/>
    <sheet name="Table7B_Follow up of Recommenda" sheetId="62" r:id="rId21"/>
    <sheet name="Table7C_Bi- and multilateral " sheetId="63" r:id="rId22"/>
  </sheets>
  <externalReferences>
    <externalReference r:id="rId23"/>
  </externalReferences>
  <definedNames>
    <definedName name="_xlnm._FilterDatabase" localSheetId="0" hidden="1">'Table1A List of required stocks'!$A$4:$M$4</definedName>
    <definedName name="_xlnm._FilterDatabase" localSheetId="2" hidden="1">'Table1C Sampling intensity '!$A$4:$Q$1329</definedName>
    <definedName name="_xlnm._FilterDatabase" localSheetId="3" hidden="1">'Table1D Recreational Fisheries'!$A$4:$Y$4</definedName>
    <definedName name="_xlnm._FilterDatabase" localSheetId="4" hidden="1">'Table1E Anadromous catadromous'!#REF!</definedName>
    <definedName name="_xlnm._FilterDatabase" localSheetId="5" hidden="1">'Table1F Incidental by catch'!$A$5:$X$54</definedName>
    <definedName name="_xlnm._FilterDatabase" localSheetId="6" hidden="1">'Table1G List of research survey'!$A$4:$AM$12</definedName>
    <definedName name="_xlnm._FilterDatabase" localSheetId="7" hidden="1">'Table1H Research survey data'!$A$4:$P$29</definedName>
    <definedName name="_xlnm._FilterDatabase" localSheetId="8" hidden="1">'Table2A Fishing activity variab'!$A$4:$T$388</definedName>
    <definedName name="_xlnm._FilterDatabase" localSheetId="9" hidden="1">'Table3A  Pop segment fisheries'!$A$4:$R$4</definedName>
    <definedName name="_xlnm._FilterDatabase" localSheetId="10" hidden="1">'Table3B Pop segments aquacultur'!$A$4:$R$4</definedName>
    <definedName name="_xlnm._FilterDatabase" localSheetId="11" hidden="1">'Table3C Pop segments processin'!$A$4:$O$4</definedName>
    <definedName name="_xlnm._FilterDatabase" localSheetId="12" hidden="1">'Table4A Sampling plan descripti'!$A$5:$Y$80</definedName>
    <definedName name="_xlnm._FilterDatabase" localSheetId="13" hidden="1">'Table4B Sampling frame descrip'!$A$4:$F$107</definedName>
    <definedName name="_xlnm._FilterDatabase" localSheetId="14" hidden="1">'Table4C Data on the fisheries'!#REF!</definedName>
    <definedName name="_xlnm._FilterDatabase" localSheetId="15" hidden="1">'Table4D Landing locations'!$A$4:$K$4</definedName>
    <definedName name="_xlnm._FilterDatabase" localSheetId="16" hidden="1">'Table5A Quality assurance frame'!$A$5:$T$69</definedName>
    <definedName name="_xlnm._FilterDatabase" localSheetId="17" hidden="1">'Table5B Quality assurance frame'!$A$6:$AE$6</definedName>
    <definedName name="_xlnm._FilterDatabase" localSheetId="18" hidden="1">Table6A_Data_availability!$A$4:$J$17</definedName>
    <definedName name="_xlnm._FilterDatabase" localSheetId="19" hidden="1">'Table7A_Planned Regional_coord'!$A$4:$H$47</definedName>
    <definedName name="_xlnm._FilterDatabase" localSheetId="20" hidden="1">'Table7B_Follow up of Recommenda'!#REF!</definedName>
    <definedName name="_xlnm._FilterDatabase" localSheetId="21" hidden="1">'Table7C_Bi- and multilateral '!$A$5:$J$5</definedName>
    <definedName name="aa">#REF!</definedName>
    <definedName name="_xlnm.Print_Area" localSheetId="6">'Table1G List of research survey'!$A$4:$AA$4</definedName>
    <definedName name="_xlnm.Print_Area" localSheetId="7">'Table1H Research survey data'!$A$1:$M$4</definedName>
    <definedName name="_xlnm.Print_Area" localSheetId="9">'Table3A  Pop segment fisheries'!#REF!</definedName>
    <definedName name="Edd" localSheetId="8">#REF!</definedName>
    <definedName name="Edd">#REF!</definedName>
    <definedName name="Excel_BuiltIn_Print_Area_1_1" localSheetId="3">#REF!</definedName>
    <definedName name="Excel_BuiltIn_Print_Area_1_1" localSheetId="4">#REF!</definedName>
    <definedName name="Excel_BuiltIn_Print_Area_1_1" localSheetId="5">#REF!</definedName>
    <definedName name="Excel_BuiltIn_Print_Area_1_1" localSheetId="6">#REF!</definedName>
    <definedName name="Excel_BuiltIn_Print_Area_1_1" localSheetId="7">#REF!</definedName>
    <definedName name="Excel_BuiltIn_Print_Area_1_1" localSheetId="8">#REF!</definedName>
    <definedName name="Excel_BuiltIn_Print_Area_1_1" localSheetId="16">#REF!</definedName>
    <definedName name="Excel_BuiltIn_Print_Area_1_1" localSheetId="18">#REF!</definedName>
    <definedName name="Excel_BuiltIn_Print_Area_1_1">#REF!</definedName>
    <definedName name="Excel_BuiltIn_Print_Area_1_1_1" localSheetId="3">#REF!</definedName>
    <definedName name="Excel_BuiltIn_Print_Area_1_1_1" localSheetId="5">#REF!</definedName>
    <definedName name="Excel_BuiltIn_Print_Area_1_1_1" localSheetId="6">#REF!</definedName>
    <definedName name="Excel_BuiltIn_Print_Area_1_1_1" localSheetId="7">#REF!</definedName>
    <definedName name="Excel_BuiltIn_Print_Area_1_1_1" localSheetId="8">#REF!</definedName>
    <definedName name="Excel_BuiltIn_Print_Area_1_1_1" localSheetId="16">#REF!</definedName>
    <definedName name="Excel_BuiltIn_Print_Area_1_1_1">#REF!</definedName>
    <definedName name="Excel_BuiltIn_Print_Area_10_1" localSheetId="3">#REF!</definedName>
    <definedName name="Excel_BuiltIn_Print_Area_10_1" localSheetId="5">#REF!</definedName>
    <definedName name="Excel_BuiltIn_Print_Area_10_1" localSheetId="6">#REF!</definedName>
    <definedName name="Excel_BuiltIn_Print_Area_10_1" localSheetId="7">#REF!</definedName>
    <definedName name="Excel_BuiltIn_Print_Area_10_1">#REF!</definedName>
    <definedName name="Excel_BuiltIn_Print_Area_10_1_1" localSheetId="3">#REF!</definedName>
    <definedName name="Excel_BuiltIn_Print_Area_10_1_1" localSheetId="5">#REF!</definedName>
    <definedName name="Excel_BuiltIn_Print_Area_10_1_1" localSheetId="6">#REF!</definedName>
    <definedName name="Excel_BuiltIn_Print_Area_10_1_1" localSheetId="7">#REF!</definedName>
    <definedName name="Excel_BuiltIn_Print_Area_10_1_1" localSheetId="16">#REF!</definedName>
    <definedName name="Excel_BuiltIn_Print_Area_10_1_1">#REF!</definedName>
    <definedName name="Excel_BuiltIn_Print_Area_11_1" localSheetId="3">#REF!</definedName>
    <definedName name="Excel_BuiltIn_Print_Area_11_1" localSheetId="5">#REF!</definedName>
    <definedName name="Excel_BuiltIn_Print_Area_11_1" localSheetId="6">#REF!</definedName>
    <definedName name="Excel_BuiltIn_Print_Area_11_1" localSheetId="7">#REF!</definedName>
    <definedName name="Excel_BuiltIn_Print_Area_11_1">#REF!</definedName>
    <definedName name="Excel_BuiltIn_Print_Area_12_1" localSheetId="3">#REF!</definedName>
    <definedName name="Excel_BuiltIn_Print_Area_12_1" localSheetId="5">#REF!</definedName>
    <definedName name="Excel_BuiltIn_Print_Area_12_1" localSheetId="6">#REF!</definedName>
    <definedName name="Excel_BuiltIn_Print_Area_12_1" localSheetId="7">#REF!</definedName>
    <definedName name="Excel_BuiltIn_Print_Area_12_1">#REF!</definedName>
    <definedName name="Excel_BuiltIn_Print_Area_12_1_1" localSheetId="3">#REF!</definedName>
    <definedName name="Excel_BuiltIn_Print_Area_12_1_1" localSheetId="5">#REF!</definedName>
    <definedName name="Excel_BuiltIn_Print_Area_12_1_1" localSheetId="6">#REF!</definedName>
    <definedName name="Excel_BuiltIn_Print_Area_12_1_1" localSheetId="7">#REF!</definedName>
    <definedName name="Excel_BuiltIn_Print_Area_12_1_1">#REF!</definedName>
    <definedName name="Excel_BuiltIn_Print_Area_14_1" localSheetId="3">#REF!</definedName>
    <definedName name="Excel_BuiltIn_Print_Area_14_1" localSheetId="5">#REF!</definedName>
    <definedName name="Excel_BuiltIn_Print_Area_14_1" localSheetId="6">#REF!</definedName>
    <definedName name="Excel_BuiltIn_Print_Area_14_1" localSheetId="7">#REF!</definedName>
    <definedName name="Excel_BuiltIn_Print_Area_14_1">#REF!</definedName>
    <definedName name="Excel_BuiltIn_Print_Area_15_1" localSheetId="3">#REF!</definedName>
    <definedName name="Excel_BuiltIn_Print_Area_15_1" localSheetId="5">#REF!</definedName>
    <definedName name="Excel_BuiltIn_Print_Area_15_1" localSheetId="6">#REF!</definedName>
    <definedName name="Excel_BuiltIn_Print_Area_15_1" localSheetId="7">#REF!</definedName>
    <definedName name="Excel_BuiltIn_Print_Area_15_1">#REF!</definedName>
    <definedName name="Excel_BuiltIn_Print_Area_24_1" localSheetId="3">#REF!</definedName>
    <definedName name="Excel_BuiltIn_Print_Area_24_1" localSheetId="5">#REF!</definedName>
    <definedName name="Excel_BuiltIn_Print_Area_24_1" localSheetId="6">#REF!</definedName>
    <definedName name="Excel_BuiltIn_Print_Area_24_1" localSheetId="7">#REF!</definedName>
    <definedName name="Excel_BuiltIn_Print_Area_24_1">#REF!</definedName>
    <definedName name="Excel_BuiltIn_Print_Area_4_1" localSheetId="3">#REF!</definedName>
    <definedName name="Excel_BuiltIn_Print_Area_4_1" localSheetId="5">#REF!</definedName>
    <definedName name="Excel_BuiltIn_Print_Area_4_1" localSheetId="6">#REF!</definedName>
    <definedName name="Excel_BuiltIn_Print_Area_4_1" localSheetId="7">#REF!</definedName>
    <definedName name="Excel_BuiltIn_Print_Area_4_1">#REF!</definedName>
    <definedName name="Excel_BuiltIn_Print_Area_5_1" localSheetId="3">#REF!</definedName>
    <definedName name="Excel_BuiltIn_Print_Area_5_1" localSheetId="5">#REF!</definedName>
    <definedName name="Excel_BuiltIn_Print_Area_5_1" localSheetId="6">#REF!</definedName>
    <definedName name="Excel_BuiltIn_Print_Area_5_1" localSheetId="7">#REF!</definedName>
    <definedName name="Excel_BuiltIn_Print_Area_5_1">#REF!</definedName>
    <definedName name="Excel_BuiltIn_Print_Area_7_1" localSheetId="3">#REF!</definedName>
    <definedName name="Excel_BuiltIn_Print_Area_7_1" localSheetId="5">#REF!</definedName>
    <definedName name="Excel_BuiltIn_Print_Area_7_1" localSheetId="6">#REF!</definedName>
    <definedName name="Excel_BuiltIn_Print_Area_7_1" localSheetId="7">#REF!</definedName>
    <definedName name="Excel_BuiltIn_Print_Area_7_1">#REF!</definedName>
    <definedName name="Excel_BuiltIn_Print_Area_8_1" localSheetId="3">#REF!</definedName>
    <definedName name="Excel_BuiltIn_Print_Area_8_1" localSheetId="5">#REF!</definedName>
    <definedName name="Excel_BuiltIn_Print_Area_8_1" localSheetId="6">#REF!</definedName>
    <definedName name="Excel_BuiltIn_Print_Area_8_1" localSheetId="7">#REF!</definedName>
    <definedName name="Excel_BuiltIn_Print_Area_8_1">#REF!</definedName>
    <definedName name="Excel_BuiltIn_Print_Area_9_1" localSheetId="3">#REF!</definedName>
    <definedName name="Excel_BuiltIn_Print_Area_9_1" localSheetId="5">#REF!</definedName>
    <definedName name="Excel_BuiltIn_Print_Area_9_1" localSheetId="6">#REF!</definedName>
    <definedName name="Excel_BuiltIn_Print_Area_9_1" localSheetId="7">#REF!</definedName>
    <definedName name="Excel_BuiltIn_Print_Area_9_1">#REF!</definedName>
    <definedName name="Excel_Builtin_PrintArea_10_1_2">#REF!</definedName>
    <definedName name="fffff">#REF!</definedName>
    <definedName name="g">#REF!</definedName>
    <definedName name="GSA">[1]codification!$A$51:$A$81</definedName>
    <definedName name="nuevo">#REF!</definedName>
    <definedName name="print" localSheetId="3">#REF!</definedName>
    <definedName name="print" localSheetId="4">#REF!</definedName>
    <definedName name="print" localSheetId="5">#REF!</definedName>
    <definedName name="print" localSheetId="6">#REF!</definedName>
    <definedName name="print" localSheetId="7">#REF!</definedName>
    <definedName name="print" localSheetId="18">#REF!</definedName>
    <definedName name="pri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03" i="77" l="1"/>
  <c r="O803" i="77"/>
  <c r="Q802" i="77"/>
  <c r="O802" i="77"/>
  <c r="Q801" i="77"/>
  <c r="O801" i="77"/>
  <c r="Q800" i="77"/>
  <c r="O800" i="77"/>
  <c r="Q799" i="77"/>
  <c r="O799" i="77"/>
  <c r="Q798" i="77"/>
  <c r="O798" i="77"/>
  <c r="Q797" i="77"/>
  <c r="O797" i="77"/>
  <c r="Q796" i="77"/>
  <c r="O796" i="77"/>
  <c r="Q795" i="77"/>
  <c r="O795" i="77"/>
  <c r="Q794" i="77"/>
  <c r="O794" i="77"/>
  <c r="Q793" i="77"/>
  <c r="O793" i="77"/>
  <c r="Q792" i="77"/>
  <c r="O792" i="77"/>
  <c r="Q791" i="77"/>
  <c r="O791" i="77"/>
  <c r="Q790" i="77"/>
  <c r="O790" i="77"/>
  <c r="Q789" i="77"/>
  <c r="O789" i="77"/>
  <c r="Q788" i="77"/>
  <c r="O788" i="77"/>
  <c r="Q787" i="77"/>
  <c r="O787" i="77"/>
  <c r="Q786" i="77"/>
  <c r="O786" i="77"/>
  <c r="Q785" i="77"/>
  <c r="O785" i="77"/>
  <c r="Q784" i="77"/>
  <c r="O784" i="77"/>
  <c r="Q783" i="77"/>
  <c r="O783" i="77"/>
  <c r="Q782" i="77"/>
  <c r="O782" i="77"/>
  <c r="Q781" i="77"/>
  <c r="O781" i="77"/>
  <c r="Q780" i="77"/>
  <c r="O780" i="77"/>
  <c r="Q779" i="77"/>
  <c r="O779" i="77"/>
  <c r="Q778" i="77"/>
  <c r="O778" i="77"/>
  <c r="Q777" i="77"/>
  <c r="O777" i="77"/>
  <c r="Q776" i="77"/>
  <c r="O776" i="77"/>
  <c r="Q775" i="77"/>
  <c r="O775" i="77"/>
  <c r="Q774" i="77"/>
  <c r="O774" i="77"/>
  <c r="Q773" i="77"/>
  <c r="O773" i="77"/>
  <c r="Q772" i="77"/>
  <c r="O772" i="77"/>
  <c r="Q771" i="77"/>
  <c r="O771" i="77"/>
  <c r="Q770" i="77"/>
  <c r="O770" i="77"/>
  <c r="Q769" i="77"/>
  <c r="O769" i="77"/>
  <c r="Q768" i="77"/>
  <c r="O768" i="77"/>
  <c r="Q767" i="77"/>
  <c r="O767" i="77"/>
  <c r="Q766" i="77"/>
  <c r="O766" i="77"/>
  <c r="Q765" i="77"/>
  <c r="O765" i="77"/>
  <c r="Q764" i="77"/>
  <c r="O764" i="77"/>
  <c r="Q763" i="77"/>
  <c r="O763" i="77"/>
  <c r="Q762" i="77"/>
  <c r="O762" i="77"/>
  <c r="Q761" i="77"/>
  <c r="O761" i="77"/>
  <c r="Q760" i="77"/>
  <c r="O760" i="77"/>
  <c r="Q759" i="77"/>
  <c r="O759" i="77"/>
  <c r="Q758" i="77"/>
  <c r="O758" i="77"/>
  <c r="Q757" i="77"/>
  <c r="O757" i="77"/>
  <c r="Q756" i="77"/>
  <c r="O756" i="77"/>
  <c r="Q755" i="77"/>
  <c r="O755" i="77"/>
  <c r="Q754" i="77"/>
  <c r="O754" i="77"/>
  <c r="Q753" i="77"/>
  <c r="O753" i="77"/>
  <c r="Q752" i="77"/>
  <c r="O752" i="77"/>
  <c r="Q751" i="77"/>
  <c r="O751" i="77"/>
  <c r="Q750" i="77"/>
  <c r="O750" i="77"/>
  <c r="Q749" i="77"/>
  <c r="O749" i="77"/>
  <c r="Q748" i="77"/>
  <c r="O748" i="77"/>
  <c r="Q747" i="77"/>
  <c r="O747" i="77"/>
  <c r="Q746" i="77"/>
  <c r="O746" i="77"/>
  <c r="Q745" i="77"/>
  <c r="O745" i="77"/>
  <c r="Q744" i="77"/>
  <c r="O744" i="77"/>
  <c r="Q743" i="77"/>
  <c r="O743" i="77"/>
  <c r="Q742" i="77"/>
  <c r="O742" i="77"/>
  <c r="Q741" i="77"/>
  <c r="O741" i="77"/>
  <c r="Q740" i="77"/>
  <c r="O740" i="77"/>
  <c r="Q228" i="77"/>
  <c r="O228" i="77"/>
  <c r="Q227" i="77"/>
  <c r="O227" i="77"/>
  <c r="Q226" i="77"/>
  <c r="O226" i="77"/>
  <c r="Q225" i="77"/>
  <c r="O225" i="77"/>
  <c r="Q224" i="77"/>
  <c r="O224" i="77"/>
  <c r="Q223" i="77"/>
  <c r="O223" i="77"/>
  <c r="Q222" i="77"/>
  <c r="O222" i="77"/>
  <c r="Q221" i="77"/>
  <c r="O221" i="77"/>
  <c r="Q220" i="77"/>
  <c r="O220" i="77"/>
  <c r="Q219" i="77"/>
  <c r="O219" i="77"/>
  <c r="Q218" i="77"/>
  <c r="O218" i="77"/>
  <c r="Q217" i="77"/>
  <c r="O217" i="77"/>
  <c r="Q216" i="77"/>
  <c r="O216" i="77"/>
  <c r="Q215" i="77"/>
  <c r="O215" i="77"/>
  <c r="Q214" i="77"/>
  <c r="O214" i="77"/>
  <c r="Q213" i="77"/>
  <c r="O213" i="77"/>
  <c r="Q212" i="77"/>
  <c r="O212" i="77"/>
  <c r="Q211" i="77"/>
  <c r="O211" i="77"/>
  <c r="Q210" i="77"/>
  <c r="O210" i="77"/>
  <c r="Q209" i="77"/>
  <c r="O209" i="77"/>
  <c r="Q208" i="77"/>
  <c r="O208" i="77"/>
  <c r="Q207" i="77"/>
  <c r="O207" i="77"/>
  <c r="Q206" i="77"/>
  <c r="O206" i="77"/>
  <c r="Q205" i="77"/>
  <c r="O205" i="77"/>
  <c r="Q204" i="77"/>
  <c r="O204" i="77"/>
  <c r="Q203" i="77"/>
  <c r="O203" i="77"/>
  <c r="Q202" i="77"/>
  <c r="O202" i="77"/>
  <c r="Q201" i="77"/>
  <c r="O201" i="77"/>
  <c r="Q200" i="77"/>
  <c r="O200" i="77"/>
  <c r="Q199" i="77"/>
  <c r="O199" i="77"/>
  <c r="Q198" i="77"/>
  <c r="O198" i="77"/>
  <c r="Q197" i="77"/>
  <c r="O197" i="77"/>
  <c r="Q196" i="77"/>
  <c r="O196" i="77"/>
  <c r="Q195" i="77"/>
  <c r="O195" i="77"/>
  <c r="Q194" i="77"/>
  <c r="O194" i="77"/>
  <c r="Q193" i="77"/>
  <c r="O193" i="77"/>
  <c r="Q192" i="77"/>
  <c r="O192" i="77"/>
  <c r="Q191" i="77"/>
  <c r="O191" i="77"/>
  <c r="Q190" i="77"/>
  <c r="O190" i="77"/>
  <c r="Q189" i="77"/>
  <c r="O189" i="77"/>
  <c r="Q188" i="77"/>
  <c r="O188" i="77"/>
  <c r="Q187" i="77"/>
  <c r="O187" i="77"/>
  <c r="Q186" i="77"/>
  <c r="O186" i="77"/>
  <c r="Q185" i="77"/>
  <c r="O185" i="77"/>
  <c r="Q184" i="77"/>
  <c r="O184" i="77"/>
  <c r="Q183" i="77"/>
  <c r="O183" i="77"/>
  <c r="Q182" i="77"/>
  <c r="O182" i="77"/>
  <c r="Q181" i="77"/>
  <c r="O181" i="77"/>
  <c r="Q180" i="77"/>
  <c r="O180" i="77"/>
  <c r="Q179" i="77"/>
  <c r="O179" i="77"/>
  <c r="Q178" i="77"/>
  <c r="O178" i="77"/>
  <c r="Q177" i="77"/>
  <c r="O177" i="77"/>
  <c r="Q176" i="77"/>
  <c r="O176" i="77"/>
  <c r="Q175" i="77"/>
  <c r="O175" i="77"/>
  <c r="Q174" i="77"/>
  <c r="O174" i="77"/>
  <c r="Q173" i="77"/>
  <c r="O173" i="77"/>
  <c r="Q172" i="77"/>
  <c r="O172" i="77"/>
  <c r="Q171" i="77"/>
  <c r="O171" i="77"/>
  <c r="Q170" i="77"/>
  <c r="O170" i="77"/>
  <c r="Q169" i="77"/>
  <c r="O169" i="77"/>
  <c r="Q168" i="77"/>
  <c r="O168" i="77"/>
  <c r="Q167" i="77"/>
  <c r="O167" i="77"/>
  <c r="Q166" i="77"/>
  <c r="O166" i="77"/>
  <c r="Q165" i="77"/>
  <c r="O165" i="77"/>
  <c r="Q36" i="77"/>
  <c r="O36" i="77"/>
  <c r="Q35" i="77"/>
  <c r="O35" i="77"/>
  <c r="Q34" i="77"/>
  <c r="O34" i="77"/>
  <c r="Q33" i="77"/>
  <c r="O33" i="77"/>
  <c r="Q32" i="77"/>
  <c r="O32" i="77"/>
  <c r="Q31" i="77"/>
  <c r="O31" i="77"/>
  <c r="Q30" i="77"/>
  <c r="O30" i="77"/>
  <c r="Q29" i="77"/>
  <c r="O29" i="77"/>
  <c r="Q28" i="77"/>
  <c r="O28" i="77"/>
  <c r="Q27" i="77"/>
  <c r="O27" i="77"/>
  <c r="Q26" i="77"/>
  <c r="O26" i="77"/>
  <c r="Q25" i="77"/>
  <c r="O25" i="77"/>
  <c r="Q24" i="77"/>
  <c r="O24" i="77"/>
  <c r="Q23" i="77"/>
  <c r="O23" i="77"/>
  <c r="Q22" i="77"/>
  <c r="O22" i="77"/>
  <c r="Q21" i="77"/>
  <c r="O21" i="77"/>
  <c r="Q20" i="77"/>
  <c r="O20" i="77"/>
  <c r="Q19" i="77"/>
  <c r="O19" i="77"/>
  <c r="Q18" i="77"/>
  <c r="O18" i="77"/>
  <c r="Q17" i="77"/>
  <c r="O17" i="77"/>
  <c r="Q16" i="77"/>
  <c r="O16" i="77"/>
  <c r="Q15" i="77"/>
  <c r="O15" i="77"/>
  <c r="Q14" i="77"/>
  <c r="O14" i="77"/>
  <c r="Q13" i="77"/>
  <c r="O13" i="77"/>
  <c r="Q12" i="77"/>
  <c r="O12" i="77"/>
  <c r="Q11" i="77"/>
  <c r="O11" i="77"/>
  <c r="Q10" i="77"/>
  <c r="O10" i="77"/>
  <c r="Q9" i="77"/>
  <c r="O9" i="77"/>
  <c r="Q8" i="77"/>
  <c r="O8" i="77"/>
  <c r="Q7" i="77"/>
  <c r="O7" i="77"/>
  <c r="Q6" i="77"/>
  <c r="O6" i="77"/>
  <c r="Q5" i="77"/>
  <c r="O5" i="77"/>
  <c r="R109" i="71" l="1"/>
  <c r="R108" i="71"/>
  <c r="R107" i="71"/>
  <c r="R106" i="71"/>
  <c r="R105" i="71"/>
  <c r="R104" i="71"/>
  <c r="R103" i="71"/>
  <c r="R102" i="71"/>
  <c r="R101" i="71"/>
  <c r="R100" i="71"/>
  <c r="R99" i="71"/>
  <c r="R98" i="71"/>
  <c r="R97" i="71"/>
  <c r="R96" i="71"/>
  <c r="R95" i="71"/>
  <c r="R94" i="71"/>
  <c r="R93" i="71"/>
  <c r="R92" i="71"/>
  <c r="R91" i="71"/>
  <c r="R90" i="71"/>
  <c r="R89" i="71"/>
  <c r="R88" i="71"/>
  <c r="R87" i="71"/>
  <c r="R86" i="71"/>
  <c r="R85" i="71"/>
  <c r="R84" i="71"/>
  <c r="R83" i="71"/>
  <c r="R82" i="71"/>
  <c r="R81" i="71"/>
  <c r="R80" i="71"/>
  <c r="R79" i="71"/>
  <c r="R78" i="71"/>
  <c r="R77" i="71"/>
  <c r="R76" i="71"/>
  <c r="R75" i="71"/>
  <c r="R74" i="71"/>
  <c r="R73" i="71"/>
  <c r="R72" i="71"/>
  <c r="R71" i="71"/>
  <c r="R70" i="71"/>
  <c r="R69" i="71"/>
  <c r="R68" i="71"/>
  <c r="R67" i="71"/>
  <c r="R66" i="71"/>
  <c r="R65" i="71"/>
  <c r="R64" i="71"/>
  <c r="R63" i="71"/>
  <c r="R62" i="71"/>
  <c r="R61" i="71"/>
  <c r="R60" i="71"/>
  <c r="R59" i="71"/>
  <c r="R58" i="71"/>
  <c r="R57" i="71"/>
  <c r="R56" i="71"/>
  <c r="R55" i="71"/>
  <c r="R54" i="71"/>
  <c r="R53" i="71"/>
  <c r="R52" i="71"/>
  <c r="R51" i="71"/>
  <c r="R50" i="71"/>
  <c r="R49" i="71"/>
  <c r="R48" i="71"/>
  <c r="R47" i="71"/>
  <c r="R46" i="71"/>
  <c r="R45" i="71"/>
  <c r="R44" i="71"/>
  <c r="R43" i="71"/>
  <c r="R42" i="71"/>
  <c r="R41" i="71"/>
  <c r="R40" i="71"/>
  <c r="R39" i="71"/>
  <c r="R38" i="71"/>
  <c r="R37" i="71"/>
  <c r="R36" i="71"/>
  <c r="R35" i="71"/>
  <c r="R34" i="71"/>
  <c r="R33" i="71"/>
  <c r="R32" i="71"/>
  <c r="R31" i="71"/>
  <c r="R30" i="71"/>
  <c r="R29" i="71"/>
  <c r="R28" i="71"/>
  <c r="R27" i="71"/>
  <c r="R26" i="71"/>
  <c r="R25" i="71"/>
  <c r="R24" i="71"/>
  <c r="R23" i="71"/>
  <c r="R22" i="71"/>
  <c r="R21" i="71"/>
  <c r="R20" i="71"/>
  <c r="R19" i="71"/>
  <c r="R18" i="71"/>
  <c r="R17" i="71"/>
  <c r="R16" i="71"/>
  <c r="R15" i="71"/>
  <c r="R14" i="71"/>
  <c r="R13" i="71"/>
  <c r="R12" i="71"/>
  <c r="R11" i="71"/>
  <c r="R10" i="71"/>
  <c r="R9" i="71"/>
  <c r="R8" i="71"/>
  <c r="R7" i="71"/>
  <c r="N32" i="78" l="1"/>
  <c r="L32" i="78"/>
  <c r="N31" i="78"/>
  <c r="L31" i="78"/>
  <c r="N30" i="78"/>
  <c r="L30" i="78"/>
  <c r="N29" i="78"/>
  <c r="L29" i="78"/>
  <c r="N27" i="78"/>
  <c r="L27" i="78"/>
  <c r="N23" i="78"/>
  <c r="L23" i="78"/>
  <c r="N22" i="78"/>
  <c r="L22" i="78"/>
  <c r="N21" i="78"/>
  <c r="L21" i="78"/>
  <c r="N20" i="78"/>
  <c r="L20" i="78"/>
  <c r="N19" i="78"/>
  <c r="L19" i="78"/>
  <c r="N18" i="78"/>
  <c r="L18" i="78"/>
  <c r="N17" i="78"/>
  <c r="L17" i="78"/>
  <c r="N16" i="78"/>
  <c r="L16" i="78"/>
  <c r="N15" i="78"/>
  <c r="L15" i="78"/>
  <c r="N14" i="78"/>
  <c r="L14" i="78"/>
  <c r="N13" i="78"/>
  <c r="L13" i="78"/>
  <c r="N11" i="78"/>
  <c r="L11" i="78"/>
  <c r="N10" i="78"/>
  <c r="L10" i="78"/>
  <c r="N9" i="78"/>
  <c r="L9" i="78"/>
  <c r="N8" i="78"/>
  <c r="L8" i="78"/>
  <c r="N7" i="78"/>
  <c r="L7" i="78"/>
  <c r="N6" i="78"/>
  <c r="L6" i="78"/>
  <c r="N5" i="78"/>
  <c r="L5" i="78"/>
  <c r="N659" i="47"/>
  <c r="N658" i="47"/>
  <c r="N657" i="47"/>
  <c r="N656" i="47"/>
  <c r="N655" i="47"/>
  <c r="N654" i="47"/>
  <c r="Q945" i="76" l="1"/>
  <c r="P945" i="76"/>
  <c r="O945" i="76"/>
  <c r="Q944" i="76"/>
  <c r="P944" i="76"/>
  <c r="O944" i="76"/>
  <c r="Q943" i="76"/>
  <c r="O943" i="76"/>
  <c r="P943" i="76" s="1"/>
  <c r="Q942" i="76"/>
  <c r="O942" i="76"/>
  <c r="P942" i="76" s="1"/>
  <c r="Q941" i="76"/>
  <c r="P941" i="76"/>
  <c r="O941" i="76"/>
  <c r="Q940" i="76"/>
  <c r="O940" i="76"/>
  <c r="P940" i="76" s="1"/>
  <c r="Q939" i="76"/>
  <c r="O939" i="76"/>
  <c r="P939" i="76" s="1"/>
  <c r="Q938" i="76"/>
  <c r="P938" i="76"/>
  <c r="O938" i="76"/>
  <c r="Q937" i="76"/>
  <c r="P937" i="76"/>
  <c r="O937" i="76"/>
  <c r="Q936" i="76"/>
  <c r="P936" i="76"/>
  <c r="O936" i="76"/>
  <c r="Q935" i="76"/>
  <c r="O935" i="76"/>
  <c r="P935" i="76" s="1"/>
  <c r="Q934" i="76"/>
  <c r="O934" i="76"/>
  <c r="P934" i="76" s="1"/>
  <c r="Q933" i="76"/>
  <c r="P933" i="76"/>
  <c r="O933" i="76"/>
  <c r="Q932" i="76"/>
  <c r="O932" i="76"/>
  <c r="P932" i="76" s="1"/>
  <c r="Q931" i="76"/>
  <c r="O931" i="76"/>
  <c r="P931" i="76" s="1"/>
  <c r="Q930" i="76"/>
  <c r="P930" i="76"/>
  <c r="O930" i="76"/>
  <c r="Q929" i="76"/>
  <c r="P929" i="76"/>
  <c r="O929" i="76"/>
  <c r="Q928" i="76"/>
  <c r="P928" i="76"/>
  <c r="O928" i="76"/>
  <c r="Q927" i="76"/>
  <c r="O927" i="76"/>
  <c r="P927" i="76" s="1"/>
  <c r="Q926" i="76"/>
  <c r="O926" i="76"/>
  <c r="P926" i="76" s="1"/>
  <c r="Q925" i="76"/>
  <c r="P925" i="76"/>
  <c r="O925" i="76"/>
  <c r="Q924" i="76"/>
  <c r="O924" i="76"/>
  <c r="P924" i="76" s="1"/>
  <c r="Q923" i="76"/>
  <c r="O923" i="76"/>
  <c r="P923" i="76" s="1"/>
  <c r="Q922" i="76"/>
  <c r="P922" i="76"/>
  <c r="O922" i="76"/>
  <c r="Q921" i="76"/>
  <c r="P921" i="76"/>
  <c r="O921" i="76"/>
  <c r="Q920" i="76"/>
  <c r="P920" i="76"/>
  <c r="O920" i="76"/>
  <c r="Q919" i="76"/>
  <c r="O919" i="76"/>
  <c r="P919" i="76" s="1"/>
  <c r="Q918" i="76"/>
  <c r="O918" i="76"/>
  <c r="P918" i="76" s="1"/>
  <c r="Q917" i="76"/>
  <c r="P917" i="76"/>
  <c r="O917" i="76"/>
  <c r="Q916" i="76"/>
  <c r="O916" i="76"/>
  <c r="P916" i="76" s="1"/>
  <c r="Q915" i="76"/>
  <c r="O915" i="76"/>
  <c r="P915" i="76" s="1"/>
  <c r="Q914" i="76"/>
  <c r="P914" i="76"/>
  <c r="O914" i="76"/>
  <c r="Q913" i="76"/>
  <c r="P913" i="76"/>
  <c r="O913" i="76"/>
  <c r="Q912" i="76"/>
  <c r="P912" i="76"/>
  <c r="O912" i="76"/>
  <c r="Q911" i="76"/>
  <c r="O911" i="76"/>
  <c r="P911" i="76" s="1"/>
  <c r="Q910" i="76"/>
  <c r="P910" i="76"/>
  <c r="O910" i="76"/>
  <c r="Q909" i="76"/>
  <c r="P909" i="76"/>
  <c r="O909" i="76"/>
  <c r="Q908" i="76"/>
  <c r="O908" i="76"/>
  <c r="P908" i="76" s="1"/>
  <c r="Q907" i="76"/>
  <c r="O907" i="76"/>
  <c r="P907" i="76" s="1"/>
  <c r="Q906" i="76"/>
  <c r="P906" i="76"/>
  <c r="O906" i="76"/>
  <c r="Q905" i="76"/>
  <c r="P905" i="76"/>
  <c r="O905" i="76"/>
  <c r="Q904" i="76"/>
  <c r="P904" i="76"/>
  <c r="O904" i="76"/>
  <c r="Q903" i="76"/>
  <c r="O903" i="76"/>
  <c r="P903" i="76" s="1"/>
  <c r="Q902" i="76"/>
  <c r="P902" i="76"/>
  <c r="O902" i="76"/>
  <c r="Q901" i="76"/>
  <c r="P901" i="76"/>
  <c r="O901" i="76"/>
  <c r="Q900" i="76"/>
  <c r="P900" i="76"/>
  <c r="O900" i="76"/>
  <c r="Q899" i="76"/>
  <c r="O899" i="76"/>
  <c r="P899" i="76" s="1"/>
  <c r="Q898" i="76"/>
  <c r="P898" i="76"/>
  <c r="O898" i="76"/>
  <c r="Q897" i="76"/>
  <c r="P897" i="76"/>
  <c r="O897" i="76"/>
  <c r="Q896" i="76"/>
  <c r="P896" i="76"/>
  <c r="O896" i="76"/>
  <c r="Q895" i="76"/>
  <c r="O895" i="76"/>
  <c r="P895" i="76" s="1"/>
  <c r="Q894" i="76"/>
  <c r="P894" i="76"/>
  <c r="O894" i="76"/>
  <c r="Q893" i="76"/>
  <c r="P893" i="76"/>
  <c r="O893" i="76"/>
  <c r="Q892" i="76"/>
  <c r="P892" i="76"/>
  <c r="O892" i="76"/>
  <c r="Q891" i="76"/>
  <c r="O891" i="76"/>
  <c r="P891" i="76" s="1"/>
  <c r="Q890" i="76"/>
  <c r="P890" i="76"/>
  <c r="O890" i="76"/>
  <c r="Q889" i="76"/>
  <c r="P889" i="76"/>
  <c r="O889" i="76"/>
  <c r="Q888" i="76"/>
  <c r="P888" i="76"/>
  <c r="O888" i="76"/>
  <c r="Q887" i="76"/>
  <c r="O887" i="76"/>
  <c r="P887" i="76" s="1"/>
  <c r="Q886" i="76"/>
  <c r="O886" i="76"/>
  <c r="P886" i="76" s="1"/>
  <c r="Q885" i="76"/>
  <c r="P885" i="76"/>
  <c r="O885" i="76"/>
  <c r="Q884" i="76"/>
  <c r="P884" i="76"/>
  <c r="O884" i="76"/>
  <c r="Q883" i="76"/>
  <c r="O883" i="76"/>
  <c r="P883" i="76" s="1"/>
  <c r="Q882" i="76"/>
  <c r="P882" i="76"/>
  <c r="O882" i="76"/>
  <c r="Q881" i="76"/>
  <c r="P881" i="76"/>
  <c r="O881" i="76"/>
  <c r="Q880" i="76"/>
  <c r="P880" i="76"/>
  <c r="O880" i="76"/>
  <c r="Q879" i="76"/>
  <c r="O879" i="76"/>
  <c r="P879" i="76" s="1"/>
  <c r="Q878" i="76"/>
  <c r="O878" i="76"/>
  <c r="P878" i="76" s="1"/>
  <c r="Q877" i="76"/>
  <c r="P877" i="76"/>
  <c r="O877" i="76"/>
  <c r="Q876" i="76"/>
  <c r="P876" i="76"/>
  <c r="O876" i="76"/>
  <c r="Q875" i="76"/>
  <c r="O875" i="76"/>
  <c r="P875" i="76" s="1"/>
  <c r="Q874" i="76"/>
  <c r="P874" i="76"/>
  <c r="O874" i="76"/>
  <c r="Q873" i="76"/>
  <c r="P873" i="76"/>
  <c r="O873" i="76"/>
  <c r="Q872" i="76"/>
  <c r="P872" i="76"/>
  <c r="O872" i="76"/>
  <c r="Q871" i="76"/>
  <c r="O871" i="76"/>
  <c r="P871" i="76" s="1"/>
  <c r="Q870" i="76"/>
  <c r="O870" i="76"/>
  <c r="P870" i="76" s="1"/>
  <c r="Q869" i="76"/>
  <c r="P869" i="76"/>
  <c r="O869" i="76"/>
  <c r="Q868" i="76"/>
  <c r="O868" i="76"/>
  <c r="P868" i="76" s="1"/>
  <c r="Q867" i="76"/>
  <c r="O867" i="76"/>
  <c r="P867" i="76" s="1"/>
  <c r="Q866" i="76"/>
  <c r="P866" i="76"/>
  <c r="O866" i="76"/>
  <c r="Q865" i="76"/>
  <c r="P865" i="76"/>
  <c r="O865" i="76"/>
  <c r="Q864" i="76"/>
  <c r="P864" i="76"/>
  <c r="O864" i="76"/>
  <c r="Q863" i="76"/>
  <c r="O863" i="76"/>
  <c r="P863" i="76" s="1"/>
  <c r="Q862" i="76"/>
  <c r="O862" i="76"/>
  <c r="P862" i="76" s="1"/>
  <c r="Q861" i="76"/>
  <c r="P861" i="76"/>
  <c r="O861" i="76"/>
  <c r="Q860" i="76"/>
  <c r="O860" i="76"/>
  <c r="P860" i="76" s="1"/>
  <c r="Q859" i="76"/>
  <c r="O859" i="76"/>
  <c r="P859" i="76" s="1"/>
  <c r="Q858" i="76"/>
  <c r="P858" i="76"/>
  <c r="O858" i="76"/>
  <c r="Q857" i="76"/>
  <c r="P857" i="76"/>
  <c r="O857" i="76"/>
  <c r="Q856" i="76"/>
  <c r="P856" i="76"/>
  <c r="O856" i="76"/>
  <c r="Q855" i="76"/>
  <c r="O855" i="76"/>
  <c r="P855" i="76" s="1"/>
  <c r="Q854" i="76"/>
  <c r="O854" i="76"/>
  <c r="P854" i="76" s="1"/>
  <c r="Q853" i="76"/>
  <c r="P853" i="76"/>
  <c r="O853" i="76"/>
  <c r="Q852" i="76"/>
  <c r="O852" i="76"/>
  <c r="P852" i="76" s="1"/>
  <c r="Q851" i="76"/>
  <c r="O851" i="76"/>
  <c r="P851" i="76" s="1"/>
  <c r="Q850" i="76"/>
  <c r="P850" i="76"/>
  <c r="O850" i="76"/>
  <c r="Q849" i="76"/>
  <c r="P849" i="76"/>
  <c r="O849" i="76"/>
  <c r="Q848" i="76"/>
  <c r="P848" i="76"/>
  <c r="O848" i="76"/>
  <c r="Q847" i="76"/>
  <c r="O847" i="76"/>
  <c r="P847" i="76" s="1"/>
  <c r="Q846" i="76"/>
  <c r="O846" i="76"/>
  <c r="P846" i="76" s="1"/>
  <c r="Q845" i="76"/>
  <c r="P845" i="76"/>
  <c r="O845" i="76"/>
  <c r="Q844" i="76"/>
  <c r="O844" i="76"/>
  <c r="P844" i="76" s="1"/>
  <c r="Q843" i="76"/>
  <c r="O843" i="76"/>
  <c r="P843" i="76" s="1"/>
  <c r="Q842" i="76"/>
  <c r="P842" i="76"/>
  <c r="O842" i="76"/>
  <c r="Q841" i="76"/>
  <c r="P841" i="76"/>
  <c r="O841" i="76"/>
  <c r="Q840" i="76"/>
  <c r="P840" i="76"/>
  <c r="O840" i="76"/>
  <c r="Q839" i="76"/>
  <c r="O839" i="76"/>
  <c r="P839" i="76" s="1"/>
  <c r="Q838" i="76"/>
  <c r="O838" i="76"/>
  <c r="P838" i="76" s="1"/>
  <c r="Q837" i="76"/>
  <c r="P837" i="76"/>
  <c r="O837" i="76"/>
  <c r="Q836" i="76"/>
  <c r="O836" i="76"/>
  <c r="P836" i="76" s="1"/>
  <c r="Q835" i="76"/>
  <c r="O835" i="76"/>
  <c r="P835" i="76" s="1"/>
  <c r="Q834" i="76"/>
  <c r="P834" i="76"/>
  <c r="O834" i="76"/>
  <c r="Q833" i="76"/>
  <c r="P833" i="76"/>
  <c r="O833" i="76"/>
  <c r="Q832" i="76"/>
  <c r="P832" i="76"/>
  <c r="O832" i="76"/>
  <c r="Q831" i="76"/>
  <c r="O831" i="76"/>
  <c r="P831" i="76" s="1"/>
  <c r="Q830" i="76"/>
  <c r="O830" i="76"/>
  <c r="P830" i="76" s="1"/>
  <c r="Q829" i="76"/>
  <c r="P829" i="76"/>
  <c r="O829" i="76"/>
  <c r="Q828" i="76"/>
  <c r="P828" i="76"/>
  <c r="O828" i="76"/>
  <c r="Q827" i="76"/>
  <c r="O827" i="76"/>
  <c r="P827" i="76" s="1"/>
  <c r="Q826" i="76"/>
  <c r="P826" i="76"/>
  <c r="O826" i="76"/>
  <c r="Q825" i="76"/>
  <c r="P825" i="76"/>
  <c r="O825" i="76"/>
  <c r="Q824" i="76"/>
  <c r="P824" i="76"/>
  <c r="O824" i="76"/>
  <c r="Q823" i="76"/>
  <c r="O823" i="76"/>
  <c r="P823" i="76" s="1"/>
  <c r="Q822" i="76"/>
  <c r="O822" i="76"/>
  <c r="P822" i="76" s="1"/>
  <c r="Q821" i="76"/>
  <c r="P821" i="76"/>
  <c r="O821" i="76"/>
  <c r="Q820" i="76"/>
  <c r="P820" i="76"/>
  <c r="O820" i="76"/>
  <c r="Q819" i="76"/>
  <c r="O819" i="76"/>
  <c r="P819" i="76" s="1"/>
  <c r="Q818" i="76"/>
  <c r="P818" i="76"/>
  <c r="O818" i="76"/>
  <c r="Q817" i="76"/>
  <c r="P817" i="76"/>
  <c r="O817" i="76"/>
  <c r="Q816" i="76"/>
  <c r="P816" i="76"/>
  <c r="O816" i="76"/>
  <c r="Q815" i="76"/>
  <c r="O815" i="76"/>
  <c r="P815" i="76" s="1"/>
  <c r="Q814" i="76"/>
  <c r="O814" i="76"/>
  <c r="P814" i="76" s="1"/>
  <c r="Q813" i="76"/>
  <c r="P813" i="76"/>
  <c r="O813" i="76"/>
  <c r="Q812" i="76"/>
  <c r="P812" i="76"/>
  <c r="O812" i="76"/>
  <c r="Q811" i="76"/>
  <c r="O811" i="76"/>
  <c r="P811" i="76" s="1"/>
  <c r="Q810" i="76"/>
  <c r="P810" i="76"/>
  <c r="O810" i="76"/>
  <c r="Q809" i="76"/>
  <c r="P809" i="76"/>
  <c r="O809" i="76"/>
  <c r="Q808" i="76"/>
  <c r="P808" i="76"/>
  <c r="O808" i="76"/>
  <c r="Q807" i="76"/>
  <c r="O807" i="76"/>
  <c r="P807" i="76" s="1"/>
  <c r="Q806" i="76"/>
  <c r="O806" i="76"/>
  <c r="P806" i="76" s="1"/>
  <c r="Q805" i="76"/>
  <c r="P805" i="76"/>
  <c r="O805" i="76"/>
  <c r="Q804" i="76"/>
  <c r="O804" i="76"/>
  <c r="P804" i="76" s="1"/>
  <c r="Q803" i="76"/>
  <c r="O803" i="76"/>
  <c r="P803" i="76" s="1"/>
  <c r="Q802" i="76"/>
  <c r="P802" i="76"/>
  <c r="O802" i="76"/>
  <c r="Q801" i="76"/>
  <c r="P801" i="76"/>
  <c r="O801" i="76"/>
  <c r="Q800" i="76"/>
  <c r="P800" i="76"/>
  <c r="O800" i="76"/>
  <c r="Q799" i="76"/>
  <c r="O799" i="76"/>
  <c r="P799" i="76" s="1"/>
  <c r="Q798" i="76"/>
  <c r="O798" i="76"/>
  <c r="P798" i="76" s="1"/>
  <c r="Q797" i="76"/>
  <c r="P797" i="76"/>
  <c r="O797" i="76"/>
  <c r="Q796" i="76"/>
  <c r="O796" i="76"/>
  <c r="P796" i="76" s="1"/>
  <c r="Q795" i="76"/>
  <c r="O795" i="76"/>
  <c r="P795" i="76" s="1"/>
  <c r="Q794" i="76"/>
  <c r="P794" i="76"/>
  <c r="O794" i="76"/>
  <c r="Q793" i="76"/>
  <c r="P793" i="76"/>
  <c r="O793" i="76"/>
  <c r="Q792" i="76"/>
  <c r="P792" i="76"/>
  <c r="O792" i="76"/>
  <c r="Q791" i="76"/>
  <c r="O791" i="76"/>
  <c r="P791" i="76" s="1"/>
  <c r="Q790" i="76"/>
  <c r="O790" i="76"/>
  <c r="P790" i="76" s="1"/>
  <c r="Q789" i="76"/>
  <c r="P789" i="76"/>
  <c r="O789" i="76"/>
  <c r="Q788" i="76"/>
  <c r="O788" i="76"/>
  <c r="P788" i="76" s="1"/>
  <c r="Q787" i="76"/>
  <c r="O787" i="76"/>
  <c r="P787" i="76" s="1"/>
  <c r="Q786" i="76"/>
  <c r="P786" i="76"/>
  <c r="O786" i="76"/>
  <c r="Q785" i="76"/>
  <c r="P785" i="76"/>
  <c r="O785" i="76"/>
  <c r="Q784" i="76"/>
  <c r="P784" i="76"/>
  <c r="O784" i="76"/>
  <c r="Q783" i="76"/>
  <c r="O783" i="76"/>
  <c r="P783" i="76" s="1"/>
  <c r="Q782" i="76"/>
  <c r="O782" i="76"/>
  <c r="P782" i="76" s="1"/>
  <c r="Q781" i="76"/>
  <c r="P781" i="76"/>
  <c r="O781" i="76"/>
  <c r="Q780" i="76"/>
  <c r="O780" i="76"/>
  <c r="P780" i="76" s="1"/>
  <c r="Q779" i="76"/>
  <c r="O779" i="76"/>
  <c r="P779" i="76" s="1"/>
  <c r="Q778" i="76"/>
  <c r="P778" i="76"/>
  <c r="O778" i="76"/>
  <c r="Q777" i="76"/>
  <c r="P777" i="76"/>
  <c r="O777" i="76"/>
  <c r="Q776" i="76"/>
  <c r="P776" i="76"/>
  <c r="O776" i="76"/>
  <c r="Q775" i="76"/>
  <c r="O775" i="76"/>
  <c r="P775" i="76" s="1"/>
  <c r="Q774" i="76"/>
  <c r="O774" i="76"/>
  <c r="P774" i="76" s="1"/>
  <c r="Q773" i="76"/>
  <c r="P773" i="76"/>
  <c r="O773" i="76"/>
  <c r="Q772" i="76"/>
  <c r="O772" i="76"/>
  <c r="P772" i="76" s="1"/>
  <c r="Q771" i="76"/>
  <c r="O771" i="76"/>
  <c r="P771" i="76" s="1"/>
  <c r="Q770" i="76"/>
  <c r="P770" i="76"/>
  <c r="O770" i="76"/>
  <c r="Q769" i="76"/>
  <c r="P769" i="76"/>
  <c r="O769" i="76"/>
  <c r="Q768" i="76"/>
  <c r="P768" i="76"/>
  <c r="O768" i="76"/>
  <c r="Q767" i="76"/>
  <c r="O767" i="76"/>
  <c r="P767" i="76" s="1"/>
  <c r="Q766" i="76"/>
  <c r="O766" i="76"/>
  <c r="P766" i="76" s="1"/>
  <c r="Q765" i="76"/>
  <c r="P765" i="76"/>
  <c r="O765" i="76"/>
  <c r="Q764" i="76"/>
  <c r="P764" i="76"/>
  <c r="O764" i="76"/>
  <c r="Q763" i="76"/>
  <c r="O763" i="76"/>
  <c r="P763" i="76" s="1"/>
  <c r="Q762" i="76"/>
  <c r="P762" i="76"/>
  <c r="O762" i="76"/>
  <c r="Q761" i="76"/>
  <c r="P761" i="76"/>
  <c r="O761" i="76"/>
  <c r="Q760" i="76"/>
  <c r="P760" i="76"/>
  <c r="O760" i="76"/>
  <c r="Q759" i="76"/>
  <c r="O759" i="76"/>
  <c r="P759" i="76" s="1"/>
  <c r="Q758" i="76"/>
  <c r="O758" i="76"/>
  <c r="P758" i="76" s="1"/>
  <c r="Q757" i="76"/>
  <c r="P757" i="76"/>
  <c r="O757" i="76"/>
  <c r="Q756" i="76"/>
  <c r="P756" i="76"/>
  <c r="O756" i="76"/>
  <c r="Q755" i="76"/>
  <c r="O755" i="76"/>
  <c r="P755" i="76" s="1"/>
  <c r="Q754" i="76"/>
  <c r="P754" i="76"/>
  <c r="O754" i="76"/>
  <c r="Q753" i="76"/>
  <c r="P753" i="76"/>
  <c r="O753" i="76"/>
  <c r="Q752" i="76"/>
  <c r="P752" i="76"/>
  <c r="O752" i="76"/>
  <c r="Q751" i="76"/>
  <c r="O751" i="76"/>
  <c r="P751" i="76" s="1"/>
  <c r="Q750" i="76"/>
  <c r="O750" i="76"/>
  <c r="P750" i="76" s="1"/>
  <c r="Q749" i="76"/>
  <c r="P749" i="76"/>
  <c r="O749" i="76"/>
  <c r="Q748" i="76"/>
  <c r="P748" i="76"/>
  <c r="O748" i="76"/>
  <c r="Q747" i="76"/>
  <c r="O747" i="76"/>
  <c r="P747" i="76" s="1"/>
  <c r="Q746" i="76"/>
  <c r="P746" i="76"/>
  <c r="O746" i="76"/>
  <c r="Q745" i="76"/>
  <c r="P745" i="76"/>
  <c r="O745" i="76"/>
  <c r="Q744" i="76"/>
  <c r="P744" i="76"/>
  <c r="O744" i="76"/>
  <c r="Q743" i="76"/>
  <c r="O743" i="76"/>
  <c r="P743" i="76" s="1"/>
  <c r="Q742" i="76"/>
  <c r="O742" i="76"/>
  <c r="P742" i="76" s="1"/>
  <c r="Q741" i="76"/>
  <c r="P741" i="76"/>
  <c r="O741" i="76"/>
  <c r="Q740" i="76"/>
  <c r="O740" i="76"/>
  <c r="P740" i="76" s="1"/>
  <c r="Q739" i="76"/>
  <c r="P739" i="76"/>
  <c r="O739" i="76"/>
  <c r="Q738" i="76"/>
  <c r="P738" i="76"/>
  <c r="O738" i="76"/>
  <c r="Q737" i="76"/>
  <c r="P737" i="76"/>
  <c r="O737" i="76"/>
  <c r="Q736" i="76"/>
  <c r="P736" i="76"/>
  <c r="O736" i="76"/>
  <c r="Q735" i="76"/>
  <c r="O735" i="76"/>
  <c r="P735" i="76" s="1"/>
  <c r="Q734" i="76"/>
  <c r="O734" i="76"/>
  <c r="P734" i="76" s="1"/>
  <c r="Q733" i="76"/>
  <c r="P733" i="76"/>
  <c r="O733" i="76"/>
  <c r="Q732" i="76"/>
  <c r="P732" i="76"/>
  <c r="O732" i="76"/>
  <c r="Q731" i="76"/>
  <c r="P731" i="76"/>
  <c r="O731" i="76"/>
  <c r="Q730" i="76"/>
  <c r="P730" i="76"/>
  <c r="O730" i="76"/>
  <c r="Q729" i="76"/>
  <c r="O729" i="76"/>
  <c r="P729" i="76" s="1"/>
  <c r="Q728" i="76"/>
  <c r="P728" i="76"/>
  <c r="O728" i="76"/>
  <c r="Q727" i="76"/>
  <c r="O727" i="76"/>
  <c r="P727" i="76" s="1"/>
  <c r="Q726" i="76"/>
  <c r="O726" i="76"/>
  <c r="P726" i="76" s="1"/>
  <c r="Q725" i="76"/>
  <c r="P725" i="76"/>
  <c r="O725" i="76"/>
  <c r="Q724" i="76"/>
  <c r="P724" i="76"/>
  <c r="O724" i="76"/>
  <c r="Q723" i="76"/>
  <c r="O723" i="76"/>
  <c r="P723" i="76" s="1"/>
  <c r="Q722" i="76"/>
  <c r="P722" i="76"/>
  <c r="O722" i="76"/>
  <c r="Q721" i="76"/>
  <c r="P721" i="76"/>
  <c r="O721" i="76"/>
  <c r="Q720" i="76"/>
  <c r="P720" i="76"/>
  <c r="O720" i="76"/>
  <c r="Q719" i="76"/>
  <c r="O719" i="76"/>
  <c r="P719" i="76" s="1"/>
  <c r="Q718" i="76"/>
  <c r="P718" i="76"/>
  <c r="O718" i="76"/>
  <c r="Q717" i="76"/>
  <c r="P717" i="76"/>
  <c r="O717" i="76"/>
  <c r="Q716" i="76"/>
  <c r="O716" i="76"/>
  <c r="P716" i="76" s="1"/>
  <c r="Q715" i="76"/>
  <c r="O715" i="76"/>
  <c r="P715" i="76" s="1"/>
  <c r="Q714" i="76"/>
  <c r="P714" i="76"/>
  <c r="O714" i="76"/>
  <c r="Q713" i="76"/>
  <c r="P713" i="76"/>
  <c r="O713" i="76"/>
  <c r="Q712" i="76"/>
  <c r="P712" i="76"/>
  <c r="O712" i="76"/>
  <c r="Q711" i="76"/>
  <c r="O711" i="76"/>
  <c r="P711" i="76" s="1"/>
  <c r="Q710" i="76"/>
  <c r="P710" i="76"/>
  <c r="O710" i="76"/>
  <c r="Q709" i="76"/>
  <c r="P709" i="76"/>
  <c r="O709" i="76"/>
  <c r="Q708" i="76"/>
  <c r="P708" i="76"/>
  <c r="O708" i="76"/>
  <c r="Q707" i="76"/>
  <c r="P707" i="76"/>
  <c r="O707" i="76"/>
  <c r="Q706" i="76"/>
  <c r="P706" i="76"/>
  <c r="O706" i="76"/>
  <c r="Q705" i="76"/>
  <c r="O705" i="76"/>
  <c r="P705" i="76" s="1"/>
  <c r="Q704" i="76"/>
  <c r="P704" i="76"/>
  <c r="O704" i="76"/>
  <c r="Q703" i="76"/>
  <c r="O703" i="76"/>
  <c r="P703" i="76" s="1"/>
  <c r="Q702" i="76"/>
  <c r="O702" i="76"/>
  <c r="P702" i="76" s="1"/>
  <c r="Q701" i="76"/>
  <c r="P701" i="76"/>
  <c r="O701" i="76"/>
  <c r="Q700" i="76"/>
  <c r="O700" i="76"/>
  <c r="P700" i="76" s="1"/>
  <c r="Q699" i="76"/>
  <c r="O699" i="76"/>
  <c r="P699" i="76" s="1"/>
  <c r="Q698" i="76"/>
  <c r="P698" i="76"/>
  <c r="O698" i="76"/>
  <c r="Q697" i="76"/>
  <c r="P697" i="76"/>
  <c r="O697" i="76"/>
  <c r="Q696" i="76"/>
  <c r="P696" i="76"/>
  <c r="O696" i="76"/>
  <c r="Q695" i="76"/>
  <c r="O695" i="76"/>
  <c r="P695" i="76" s="1"/>
  <c r="Q694" i="76"/>
  <c r="P694" i="76"/>
  <c r="O694" i="76"/>
  <c r="Q693" i="76"/>
  <c r="P693" i="76"/>
  <c r="O693" i="76"/>
  <c r="Q692" i="76"/>
  <c r="P692" i="76"/>
  <c r="O692" i="76"/>
  <c r="Q691" i="76"/>
  <c r="O691" i="76"/>
  <c r="P691" i="76" s="1"/>
  <c r="Q690" i="76"/>
  <c r="P690" i="76"/>
  <c r="O690" i="76"/>
  <c r="Q689" i="76"/>
  <c r="O689" i="76"/>
  <c r="P689" i="76" s="1"/>
  <c r="Q688" i="76"/>
  <c r="P688" i="76"/>
  <c r="O688" i="76"/>
  <c r="Q687" i="76"/>
  <c r="O687" i="76"/>
  <c r="P687" i="76" s="1"/>
  <c r="Q686" i="76"/>
  <c r="O686" i="76"/>
  <c r="P686" i="76" s="1"/>
  <c r="Q685" i="76"/>
  <c r="P685" i="76"/>
  <c r="O685" i="76"/>
  <c r="Q684" i="76"/>
  <c r="O684" i="76"/>
  <c r="P684" i="76" s="1"/>
  <c r="Q683" i="76"/>
  <c r="P683" i="76"/>
  <c r="O683" i="76"/>
  <c r="Q682" i="76"/>
  <c r="P682" i="76"/>
  <c r="O682" i="76"/>
  <c r="Q681" i="76"/>
  <c r="P681" i="76"/>
  <c r="O681" i="76"/>
  <c r="Q680" i="76"/>
  <c r="P680" i="76"/>
  <c r="O680" i="76"/>
  <c r="Q679" i="76"/>
  <c r="O679" i="76"/>
  <c r="P679" i="76" s="1"/>
  <c r="Q678" i="76"/>
  <c r="P678" i="76"/>
  <c r="O678" i="76"/>
  <c r="Q677" i="76"/>
  <c r="P677" i="76"/>
  <c r="O677" i="76"/>
  <c r="Q676" i="76"/>
  <c r="O676" i="76"/>
  <c r="P676" i="76" s="1"/>
  <c r="Q675" i="76"/>
  <c r="O675" i="76"/>
  <c r="P675" i="76" s="1"/>
  <c r="Q674" i="76"/>
  <c r="P674" i="76"/>
  <c r="O674" i="76"/>
  <c r="Q673" i="76"/>
  <c r="O673" i="76"/>
  <c r="P673" i="76" s="1"/>
  <c r="Q672" i="76"/>
  <c r="P672" i="76"/>
  <c r="O672" i="76"/>
  <c r="Q671" i="76"/>
  <c r="O671" i="76"/>
  <c r="P671" i="76" s="1"/>
  <c r="Q670" i="76"/>
  <c r="O670" i="76"/>
  <c r="P670" i="76" s="1"/>
  <c r="Q669" i="76"/>
  <c r="P669" i="76"/>
  <c r="O669" i="76"/>
  <c r="Q668" i="76"/>
  <c r="P668" i="76"/>
  <c r="O668" i="76"/>
  <c r="Q667" i="76"/>
  <c r="P667" i="76"/>
  <c r="O667" i="76"/>
  <c r="Q666" i="76"/>
  <c r="P666" i="76"/>
  <c r="O666" i="76"/>
  <c r="Q665" i="76"/>
  <c r="O665" i="76"/>
  <c r="P665" i="76" s="1"/>
  <c r="Q664" i="76"/>
  <c r="P664" i="76"/>
  <c r="O664" i="76"/>
  <c r="Q663" i="76"/>
  <c r="O663" i="76"/>
  <c r="P663" i="76" s="1"/>
  <c r="Q662" i="76"/>
  <c r="O662" i="76"/>
  <c r="P662" i="76" s="1"/>
  <c r="Q661" i="76"/>
  <c r="P661" i="76"/>
  <c r="O661" i="76"/>
  <c r="Q660" i="76"/>
  <c r="O660" i="76"/>
  <c r="P660" i="76" s="1"/>
  <c r="Q659" i="76"/>
  <c r="O659" i="76"/>
  <c r="P659" i="76" s="1"/>
  <c r="Q658" i="76"/>
  <c r="P658" i="76"/>
  <c r="O658" i="76"/>
  <c r="Q657" i="76"/>
  <c r="P657" i="76"/>
  <c r="O657" i="76"/>
  <c r="Q656" i="76"/>
  <c r="P656" i="76"/>
  <c r="O656" i="76"/>
  <c r="Q655" i="76"/>
  <c r="O655" i="76"/>
  <c r="P655" i="76" s="1"/>
  <c r="Q654" i="76"/>
  <c r="P654" i="76"/>
  <c r="O654" i="76"/>
  <c r="Q653" i="76"/>
  <c r="P653" i="76"/>
  <c r="O653" i="76"/>
  <c r="Q652" i="76"/>
  <c r="O652" i="76"/>
  <c r="P652" i="76" s="1"/>
  <c r="Q651" i="76"/>
  <c r="O651" i="76"/>
  <c r="P651" i="76" s="1"/>
  <c r="Q650" i="76"/>
  <c r="P650" i="76"/>
  <c r="O650" i="76"/>
  <c r="Q649" i="76"/>
  <c r="O649" i="76"/>
  <c r="P649" i="76" s="1"/>
  <c r="Q648" i="76"/>
  <c r="P648" i="76"/>
  <c r="O648" i="76"/>
  <c r="Q647" i="76"/>
  <c r="O647" i="76"/>
  <c r="P647" i="76" s="1"/>
  <c r="Q646" i="76"/>
  <c r="O646" i="76"/>
  <c r="P646" i="76" s="1"/>
  <c r="Q645" i="76"/>
  <c r="P645" i="76"/>
  <c r="O645" i="76"/>
  <c r="Q644" i="76"/>
  <c r="P644" i="76"/>
  <c r="O644" i="76"/>
  <c r="Q643" i="76"/>
  <c r="P643" i="76"/>
  <c r="O643" i="76"/>
  <c r="Q642" i="76"/>
  <c r="P642" i="76"/>
  <c r="O642" i="76"/>
  <c r="Q641" i="76"/>
  <c r="O641" i="76"/>
  <c r="P641" i="76" s="1"/>
  <c r="Q640" i="76"/>
  <c r="P640" i="76"/>
  <c r="O640" i="76"/>
  <c r="Q639" i="76"/>
  <c r="O639" i="76"/>
  <c r="P639" i="76" s="1"/>
  <c r="Q638" i="76"/>
  <c r="O638" i="76"/>
  <c r="P638" i="76" s="1"/>
  <c r="Q637" i="76"/>
  <c r="P637" i="76"/>
  <c r="O637" i="76"/>
  <c r="Q636" i="76"/>
  <c r="O636" i="76"/>
  <c r="P636" i="76" s="1"/>
  <c r="Q635" i="76"/>
  <c r="O635" i="76"/>
  <c r="P635" i="76" s="1"/>
  <c r="Q634" i="76"/>
  <c r="P634" i="76"/>
  <c r="O634" i="76"/>
  <c r="Q633" i="76"/>
  <c r="P633" i="76"/>
  <c r="O633" i="76"/>
  <c r="Q632" i="76"/>
  <c r="P632" i="76"/>
  <c r="O632" i="76"/>
  <c r="Q631" i="76"/>
  <c r="O631" i="76"/>
  <c r="P631" i="76" s="1"/>
  <c r="Q630" i="76"/>
  <c r="P630" i="76"/>
  <c r="O630" i="76"/>
  <c r="Q629" i="76"/>
  <c r="P629" i="76"/>
  <c r="O629" i="76"/>
  <c r="Q628" i="76"/>
  <c r="P628" i="76"/>
  <c r="O628" i="76"/>
  <c r="Q627" i="76"/>
  <c r="O627" i="76"/>
  <c r="P627" i="76" s="1"/>
  <c r="Q626" i="76"/>
  <c r="P626" i="76"/>
  <c r="O626" i="76"/>
  <c r="Q625" i="76"/>
  <c r="O625" i="76"/>
  <c r="P625" i="76" s="1"/>
  <c r="Q624" i="76"/>
  <c r="P624" i="76"/>
  <c r="O624" i="76"/>
  <c r="Q623" i="76"/>
  <c r="O623" i="76"/>
  <c r="P623" i="76" s="1"/>
  <c r="Q622" i="76"/>
  <c r="O622" i="76"/>
  <c r="P622" i="76" s="1"/>
  <c r="Q621" i="76"/>
  <c r="P621" i="76"/>
  <c r="O621" i="76"/>
  <c r="Q620" i="76"/>
  <c r="O620" i="76"/>
  <c r="P620" i="76" s="1"/>
  <c r="Q619" i="76"/>
  <c r="P619" i="76"/>
  <c r="O619" i="76"/>
  <c r="Q618" i="76"/>
  <c r="P618" i="76"/>
  <c r="O618" i="76"/>
  <c r="Q617" i="76"/>
  <c r="P617" i="76"/>
  <c r="O617" i="76"/>
  <c r="Q616" i="76"/>
  <c r="P616" i="76"/>
  <c r="O616" i="76"/>
  <c r="Q615" i="76"/>
  <c r="O615" i="76"/>
  <c r="P615" i="76" s="1"/>
  <c r="Q614" i="76"/>
  <c r="P614" i="76"/>
  <c r="O614" i="76"/>
  <c r="Q613" i="76"/>
  <c r="P613" i="76"/>
  <c r="O613" i="76"/>
  <c r="Q612" i="76"/>
  <c r="O612" i="76"/>
  <c r="P612" i="76" s="1"/>
  <c r="Q611" i="76"/>
  <c r="O611" i="76"/>
  <c r="P611" i="76" s="1"/>
  <c r="Q610" i="76"/>
  <c r="P610" i="76"/>
  <c r="O610" i="76"/>
  <c r="Q609" i="76"/>
  <c r="O609" i="76"/>
  <c r="P609" i="76" s="1"/>
  <c r="Q608" i="76"/>
  <c r="P608" i="76"/>
  <c r="O608" i="76"/>
  <c r="Q607" i="76"/>
  <c r="O607" i="76"/>
  <c r="P607" i="76" s="1"/>
  <c r="Q606" i="76"/>
  <c r="O606" i="76"/>
  <c r="P606" i="76" s="1"/>
  <c r="Q605" i="76"/>
  <c r="O605" i="76"/>
  <c r="P605" i="76" s="1"/>
  <c r="Q604" i="76"/>
  <c r="O604" i="76"/>
  <c r="P604" i="76" s="1"/>
  <c r="Q603" i="76"/>
  <c r="O603" i="76"/>
  <c r="P603" i="76" s="1"/>
  <c r="Q602" i="76"/>
  <c r="P602" i="76"/>
  <c r="O602" i="76"/>
  <c r="Q601" i="76"/>
  <c r="P601" i="76"/>
  <c r="O601" i="76"/>
  <c r="Q600" i="76"/>
  <c r="P600" i="76"/>
  <c r="O600" i="76"/>
  <c r="Q599" i="76"/>
  <c r="O599" i="76"/>
  <c r="P599" i="76" s="1"/>
  <c r="Q598" i="76"/>
  <c r="P598" i="76"/>
  <c r="O598" i="76"/>
  <c r="Q597" i="76"/>
  <c r="O597" i="76"/>
  <c r="P597" i="76" s="1"/>
  <c r="Q596" i="76"/>
  <c r="P596" i="76"/>
  <c r="O596" i="76"/>
  <c r="Q595" i="76"/>
  <c r="P595" i="76"/>
  <c r="O595" i="76"/>
  <c r="Q594" i="76"/>
  <c r="P594" i="76"/>
  <c r="O594" i="76"/>
  <c r="Q593" i="76"/>
  <c r="O593" i="76"/>
  <c r="P593" i="76" s="1"/>
  <c r="Q592" i="76"/>
  <c r="P592" i="76"/>
  <c r="O592" i="76"/>
  <c r="Q591" i="76"/>
  <c r="O591" i="76"/>
  <c r="P591" i="76" s="1"/>
  <c r="Q590" i="76"/>
  <c r="O590" i="76"/>
  <c r="P590" i="76" s="1"/>
  <c r="Q589" i="76"/>
  <c r="O589" i="76"/>
  <c r="P589" i="76" s="1"/>
  <c r="Q588" i="76"/>
  <c r="P588" i="76"/>
  <c r="O588" i="76"/>
  <c r="Q587" i="76"/>
  <c r="O587" i="76"/>
  <c r="P587" i="76" s="1"/>
  <c r="Q586" i="76"/>
  <c r="P586" i="76"/>
  <c r="O586" i="76"/>
  <c r="Q585" i="76"/>
  <c r="O585" i="76"/>
  <c r="P585" i="76" s="1"/>
  <c r="Q584" i="76"/>
  <c r="P584" i="76"/>
  <c r="O584" i="76"/>
  <c r="Q583" i="76"/>
  <c r="O583" i="76"/>
  <c r="P583" i="76" s="1"/>
  <c r="Q582" i="76"/>
  <c r="O582" i="76"/>
  <c r="P582" i="76" s="1"/>
  <c r="Q581" i="76"/>
  <c r="O581" i="76"/>
  <c r="P581" i="76" s="1"/>
  <c r="Q580" i="76"/>
  <c r="O580" i="76"/>
  <c r="P580" i="76" s="1"/>
  <c r="Q579" i="76"/>
  <c r="O579" i="76"/>
  <c r="P579" i="76" s="1"/>
  <c r="Q578" i="76"/>
  <c r="P578" i="76"/>
  <c r="O578" i="76"/>
  <c r="Q577" i="76"/>
  <c r="O577" i="76"/>
  <c r="P577" i="76" s="1"/>
  <c r="Q576" i="76"/>
  <c r="P576" i="76"/>
  <c r="O576" i="76"/>
  <c r="Q575" i="76"/>
  <c r="O575" i="76"/>
  <c r="P575" i="76" s="1"/>
  <c r="Q574" i="76"/>
  <c r="O574" i="76"/>
  <c r="P574" i="76" s="1"/>
  <c r="Q573" i="76"/>
  <c r="O573" i="76"/>
  <c r="P573" i="76" s="1"/>
  <c r="Q572" i="76"/>
  <c r="O572" i="76"/>
  <c r="P572" i="76" s="1"/>
  <c r="Q571" i="76"/>
  <c r="O571" i="76"/>
  <c r="P571" i="76" s="1"/>
  <c r="Q570" i="76"/>
  <c r="P570" i="76"/>
  <c r="O570" i="76"/>
  <c r="Q569" i="76"/>
  <c r="P569" i="76"/>
  <c r="O569" i="76"/>
  <c r="Q568" i="76"/>
  <c r="P568" i="76"/>
  <c r="O568" i="76"/>
  <c r="Q567" i="76"/>
  <c r="O567" i="76"/>
  <c r="P567" i="76" s="1"/>
  <c r="Q566" i="76"/>
  <c r="P566" i="76"/>
  <c r="O566" i="76"/>
  <c r="Q565" i="76"/>
  <c r="O565" i="76"/>
  <c r="P565" i="76" s="1"/>
  <c r="Q564" i="76"/>
  <c r="P564" i="76"/>
  <c r="O564" i="76"/>
  <c r="Q563" i="76"/>
  <c r="P563" i="76"/>
  <c r="O563" i="76"/>
  <c r="Q562" i="76"/>
  <c r="P562" i="76"/>
  <c r="O562" i="76"/>
  <c r="Q561" i="76"/>
  <c r="O561" i="76"/>
  <c r="P561" i="76" s="1"/>
  <c r="Q560" i="76"/>
  <c r="P560" i="76"/>
  <c r="O560" i="76"/>
  <c r="Q559" i="76"/>
  <c r="O559" i="76"/>
  <c r="P559" i="76" s="1"/>
  <c r="Q558" i="76"/>
  <c r="O558" i="76"/>
  <c r="P558" i="76" s="1"/>
  <c r="Q557" i="76"/>
  <c r="O557" i="76"/>
  <c r="P557" i="76" s="1"/>
  <c r="Q556" i="76"/>
  <c r="P556" i="76"/>
  <c r="O556" i="76"/>
  <c r="Q555" i="76"/>
  <c r="O555" i="76"/>
  <c r="P555" i="76" s="1"/>
  <c r="Q554" i="76"/>
  <c r="P554" i="76"/>
  <c r="O554" i="76"/>
  <c r="Q553" i="76"/>
  <c r="O553" i="76"/>
  <c r="P553" i="76" s="1"/>
  <c r="Q552" i="76"/>
  <c r="P552" i="76"/>
  <c r="O552" i="76"/>
  <c r="Q551" i="76"/>
  <c r="O551" i="76"/>
  <c r="P551" i="76" s="1"/>
  <c r="Q550" i="76"/>
  <c r="O550" i="76"/>
  <c r="P550" i="76" s="1"/>
  <c r="Q549" i="76"/>
  <c r="O549" i="76"/>
  <c r="P549" i="76" s="1"/>
  <c r="Q548" i="76"/>
  <c r="O548" i="76"/>
  <c r="P548" i="76" s="1"/>
  <c r="Q547" i="76"/>
  <c r="O547" i="76"/>
  <c r="P547" i="76" s="1"/>
  <c r="Q546" i="76"/>
  <c r="P546" i="76"/>
  <c r="O546" i="76"/>
  <c r="Q545" i="76"/>
  <c r="O545" i="76"/>
  <c r="P545" i="76" s="1"/>
  <c r="Q544" i="76"/>
  <c r="P544" i="76"/>
  <c r="O544" i="76"/>
  <c r="Q543" i="76"/>
  <c r="O543" i="76"/>
  <c r="P543" i="76" s="1"/>
  <c r="Q542" i="76"/>
  <c r="O542" i="76"/>
  <c r="P542" i="76" s="1"/>
  <c r="Q541" i="76"/>
  <c r="O541" i="76"/>
  <c r="P541" i="76" s="1"/>
  <c r="Q540" i="76"/>
  <c r="O540" i="76"/>
  <c r="P540" i="76" s="1"/>
  <c r="Q539" i="76"/>
  <c r="O539" i="76"/>
  <c r="P539" i="76" s="1"/>
  <c r="Q538" i="76"/>
  <c r="P538" i="76"/>
  <c r="O538" i="76"/>
  <c r="Q537" i="76"/>
  <c r="P537" i="76"/>
  <c r="O537" i="76"/>
  <c r="Q536" i="76"/>
  <c r="P536" i="76"/>
  <c r="O536" i="76"/>
  <c r="Q535" i="76"/>
  <c r="O535" i="76"/>
  <c r="P535" i="76" s="1"/>
  <c r="Q534" i="76"/>
  <c r="P534" i="76"/>
  <c r="O534" i="76"/>
  <c r="Q533" i="76"/>
  <c r="O533" i="76"/>
  <c r="P533" i="76" s="1"/>
  <c r="Q532" i="76"/>
  <c r="P532" i="76"/>
  <c r="O532" i="76"/>
  <c r="Q531" i="76"/>
  <c r="P531" i="76"/>
  <c r="O531" i="76"/>
  <c r="Q530" i="76"/>
  <c r="P530" i="76"/>
  <c r="O530" i="76"/>
  <c r="Q529" i="76"/>
  <c r="O529" i="76"/>
  <c r="P529" i="76" s="1"/>
  <c r="Q528" i="76"/>
  <c r="P528" i="76"/>
  <c r="O528" i="76"/>
  <c r="Q527" i="76"/>
  <c r="O527" i="76"/>
  <c r="P527" i="76" s="1"/>
  <c r="Q526" i="76"/>
  <c r="O526" i="76"/>
  <c r="P526" i="76" s="1"/>
  <c r="Q525" i="76"/>
  <c r="O525" i="76"/>
  <c r="P525" i="76" s="1"/>
  <c r="Q524" i="76"/>
  <c r="P524" i="76"/>
  <c r="O524" i="76"/>
  <c r="Q523" i="76"/>
  <c r="O523" i="76"/>
  <c r="P523" i="76" s="1"/>
  <c r="Q522" i="76"/>
  <c r="P522" i="76"/>
  <c r="O522" i="76"/>
  <c r="Q521" i="76"/>
  <c r="O521" i="76"/>
  <c r="P521" i="76" s="1"/>
  <c r="Q520" i="76"/>
  <c r="P520" i="76"/>
  <c r="O520" i="76"/>
  <c r="Q519" i="76"/>
  <c r="O519" i="76"/>
  <c r="P519" i="76" s="1"/>
  <c r="Q518" i="76"/>
  <c r="O518" i="76"/>
  <c r="P518" i="76" s="1"/>
  <c r="Q517" i="76"/>
  <c r="O517" i="76"/>
  <c r="P517" i="76" s="1"/>
  <c r="Q516" i="76"/>
  <c r="O516" i="76"/>
  <c r="P516" i="76" s="1"/>
  <c r="Q515" i="76"/>
  <c r="O515" i="76"/>
  <c r="P515" i="76" s="1"/>
  <c r="Q514" i="76"/>
  <c r="P514" i="76"/>
  <c r="O514" i="76"/>
  <c r="Q513" i="76"/>
  <c r="O513" i="76"/>
  <c r="P513" i="76" s="1"/>
  <c r="Q512" i="76"/>
  <c r="P512" i="76"/>
  <c r="O512" i="76"/>
  <c r="Q511" i="76"/>
  <c r="O511" i="76"/>
  <c r="P511" i="76" s="1"/>
  <c r="Q510" i="76"/>
  <c r="O510" i="76"/>
  <c r="P510" i="76" s="1"/>
  <c r="Q509" i="76"/>
  <c r="O509" i="76"/>
  <c r="P509" i="76" s="1"/>
  <c r="Q508" i="76"/>
  <c r="O508" i="76"/>
  <c r="P508" i="76" s="1"/>
  <c r="Q507" i="76"/>
  <c r="O507" i="76"/>
  <c r="P507" i="76" s="1"/>
  <c r="Q506" i="76"/>
  <c r="P506" i="76"/>
  <c r="O506" i="76"/>
  <c r="Q505" i="76"/>
  <c r="P505" i="76"/>
  <c r="O505" i="76"/>
  <c r="Q504" i="76"/>
  <c r="P504" i="76"/>
  <c r="O504" i="76"/>
  <c r="Q503" i="76"/>
  <c r="O503" i="76"/>
  <c r="P503" i="76" s="1"/>
  <c r="Q502" i="76"/>
  <c r="P502" i="76"/>
  <c r="O502" i="76"/>
  <c r="Q501" i="76"/>
  <c r="O501" i="76"/>
  <c r="P501" i="76" s="1"/>
  <c r="Q500" i="76"/>
  <c r="P500" i="76"/>
  <c r="O500" i="76"/>
  <c r="Q499" i="76"/>
  <c r="P499" i="76"/>
  <c r="O499" i="76"/>
  <c r="Q498" i="76"/>
  <c r="P498" i="76"/>
  <c r="O498" i="76"/>
  <c r="Q497" i="76"/>
  <c r="O497" i="76"/>
  <c r="P497" i="76" s="1"/>
  <c r="Q496" i="76"/>
  <c r="P496" i="76"/>
  <c r="O496" i="76"/>
  <c r="Q495" i="76"/>
  <c r="O495" i="76"/>
  <c r="P495" i="76" s="1"/>
  <c r="Q494" i="76"/>
  <c r="O494" i="76"/>
  <c r="P494" i="76" s="1"/>
  <c r="Q493" i="76"/>
  <c r="O493" i="76"/>
  <c r="P493" i="76" s="1"/>
  <c r="Q492" i="76"/>
  <c r="P492" i="76"/>
  <c r="O492" i="76"/>
  <c r="Q491" i="76"/>
  <c r="O491" i="76"/>
  <c r="P491" i="76" s="1"/>
  <c r="Q490" i="76"/>
  <c r="P490" i="76"/>
  <c r="O490" i="76"/>
  <c r="Q489" i="76"/>
  <c r="O489" i="76"/>
  <c r="P489" i="76" s="1"/>
  <c r="Q488" i="76"/>
  <c r="P488" i="76"/>
  <c r="O488" i="76"/>
  <c r="Q487" i="76"/>
  <c r="O487" i="76"/>
  <c r="P487" i="76" s="1"/>
  <c r="Q486" i="76"/>
  <c r="O486" i="76"/>
  <c r="P486" i="76" s="1"/>
  <c r="Q485" i="76"/>
  <c r="O485" i="76"/>
  <c r="P485" i="76" s="1"/>
  <c r="Q484" i="76"/>
  <c r="O484" i="76"/>
  <c r="P484" i="76" s="1"/>
  <c r="Q483" i="76"/>
  <c r="O483" i="76"/>
  <c r="P483" i="76" s="1"/>
  <c r="Q482" i="76"/>
  <c r="P482" i="76"/>
  <c r="O482" i="76"/>
  <c r="Q481" i="76"/>
  <c r="O481" i="76"/>
  <c r="P481" i="76" s="1"/>
  <c r="Q480" i="76"/>
  <c r="P480" i="76"/>
  <c r="O480" i="76"/>
  <c r="Q479" i="76"/>
  <c r="O479" i="76"/>
  <c r="P479" i="76" s="1"/>
  <c r="Q478" i="76"/>
  <c r="O478" i="76"/>
  <c r="P478" i="76" s="1"/>
  <c r="Q477" i="76"/>
  <c r="O477" i="76"/>
  <c r="P477" i="76" s="1"/>
  <c r="Q476" i="76"/>
  <c r="O476" i="76"/>
  <c r="P476" i="76" s="1"/>
  <c r="Q475" i="76"/>
  <c r="O475" i="76"/>
  <c r="P475" i="76" s="1"/>
  <c r="Q474" i="76"/>
  <c r="P474" i="76"/>
  <c r="O474" i="76"/>
  <c r="Q473" i="76"/>
  <c r="P473" i="76"/>
  <c r="O473" i="76"/>
  <c r="Q472" i="76"/>
  <c r="P472" i="76"/>
  <c r="O472" i="76"/>
  <c r="Q471" i="76"/>
  <c r="O471" i="76"/>
  <c r="P471" i="76" s="1"/>
  <c r="Q470" i="76"/>
  <c r="P470" i="76"/>
  <c r="O470" i="76"/>
  <c r="Q469" i="76"/>
  <c r="O469" i="76"/>
  <c r="P469" i="76" s="1"/>
  <c r="Q468" i="76"/>
  <c r="P468" i="76"/>
  <c r="O468" i="76"/>
  <c r="Q467" i="76"/>
  <c r="P467" i="76"/>
  <c r="O467" i="76"/>
  <c r="Q466" i="76"/>
  <c r="P466" i="76"/>
  <c r="O466" i="76"/>
  <c r="Q465" i="76"/>
  <c r="O465" i="76"/>
  <c r="P465" i="76" s="1"/>
  <c r="Q464" i="76"/>
  <c r="P464" i="76"/>
  <c r="O464" i="76"/>
  <c r="Q463" i="76"/>
  <c r="O463" i="76"/>
  <c r="P463" i="76" s="1"/>
  <c r="Q462" i="76"/>
  <c r="O462" i="76"/>
  <c r="P462" i="76" s="1"/>
  <c r="Q461" i="76"/>
  <c r="O461" i="76"/>
  <c r="P461" i="76" s="1"/>
  <c r="Q460" i="76"/>
  <c r="P460" i="76"/>
  <c r="O460" i="76"/>
  <c r="Q459" i="76"/>
  <c r="O459" i="76"/>
  <c r="P459" i="76" s="1"/>
  <c r="Q458" i="76"/>
  <c r="P458" i="76"/>
  <c r="O458" i="76"/>
  <c r="Q457" i="76"/>
  <c r="O457" i="76"/>
  <c r="P457" i="76" s="1"/>
  <c r="Q456" i="76"/>
  <c r="P456" i="76"/>
  <c r="O456" i="76"/>
  <c r="Q455" i="76"/>
  <c r="O455" i="76"/>
  <c r="P455" i="76" s="1"/>
  <c r="Q454" i="76"/>
  <c r="O454" i="76"/>
  <c r="P454" i="76" s="1"/>
  <c r="Q453" i="76"/>
  <c r="O453" i="76"/>
  <c r="P453" i="76" s="1"/>
  <c r="Q452" i="76"/>
  <c r="O452" i="76"/>
  <c r="P452" i="76" s="1"/>
  <c r="Q451" i="76"/>
  <c r="O451" i="76"/>
  <c r="P451" i="76" s="1"/>
  <c r="Q450" i="76"/>
  <c r="P450" i="76"/>
  <c r="O450" i="76"/>
  <c r="Q449" i="76"/>
  <c r="O449" i="76"/>
  <c r="P449" i="76" s="1"/>
  <c r="Q448" i="76"/>
  <c r="P448" i="76"/>
  <c r="O448" i="76"/>
  <c r="Q447" i="76"/>
  <c r="O447" i="76"/>
  <c r="P447" i="76" s="1"/>
  <c r="Q446" i="76"/>
  <c r="O446" i="76"/>
  <c r="P446" i="76" s="1"/>
  <c r="Q445" i="76"/>
  <c r="O445" i="76"/>
  <c r="P445" i="76" s="1"/>
  <c r="Q444" i="76"/>
  <c r="O444" i="76"/>
  <c r="P444" i="76" s="1"/>
  <c r="Q443" i="76"/>
  <c r="O443" i="76"/>
  <c r="P443" i="76" s="1"/>
  <c r="Q442" i="76"/>
  <c r="P442" i="76"/>
  <c r="O442" i="76"/>
  <c r="Q441" i="76"/>
  <c r="P441" i="76"/>
  <c r="O441" i="76"/>
  <c r="Q440" i="76"/>
  <c r="P440" i="76"/>
  <c r="O440" i="76"/>
  <c r="Q439" i="76"/>
  <c r="O439" i="76"/>
  <c r="P439" i="76" s="1"/>
  <c r="Q438" i="76"/>
  <c r="P438" i="76"/>
  <c r="O438" i="76"/>
  <c r="Q437" i="76"/>
  <c r="O437" i="76"/>
  <c r="P437" i="76" s="1"/>
  <c r="Q436" i="76"/>
  <c r="P436" i="76"/>
  <c r="O436" i="76"/>
  <c r="Q435" i="76"/>
  <c r="P435" i="76"/>
  <c r="O435" i="76"/>
  <c r="Q434" i="76"/>
  <c r="P434" i="76"/>
  <c r="O434" i="76"/>
  <c r="Q433" i="76"/>
  <c r="O433" i="76"/>
  <c r="P433" i="76" s="1"/>
  <c r="Q432" i="76"/>
  <c r="P432" i="76"/>
  <c r="O432" i="76"/>
  <c r="Q431" i="76"/>
  <c r="O431" i="76"/>
  <c r="P431" i="76" s="1"/>
  <c r="Q430" i="76"/>
  <c r="O430" i="76"/>
  <c r="P430" i="76" s="1"/>
  <c r="Q429" i="76"/>
  <c r="O429" i="76"/>
  <c r="P429" i="76" s="1"/>
  <c r="Q428" i="76"/>
  <c r="P428" i="76"/>
  <c r="O428" i="76"/>
  <c r="Q427" i="76"/>
  <c r="O427" i="76"/>
  <c r="P427" i="76" s="1"/>
  <c r="Q426" i="76"/>
  <c r="P426" i="76"/>
  <c r="O426" i="76"/>
  <c r="Q425" i="76"/>
  <c r="O425" i="76"/>
  <c r="P425" i="76" s="1"/>
  <c r="Q424" i="76"/>
  <c r="P424" i="76"/>
  <c r="O424" i="76"/>
  <c r="Q423" i="76"/>
  <c r="O423" i="76"/>
  <c r="P423" i="76" s="1"/>
  <c r="Q422" i="76"/>
  <c r="O422" i="76"/>
  <c r="P422" i="76" s="1"/>
  <c r="Q421" i="76"/>
  <c r="O421" i="76"/>
  <c r="P421" i="76" s="1"/>
  <c r="Q420" i="76"/>
  <c r="O420" i="76"/>
  <c r="P420" i="76" s="1"/>
  <c r="Q419" i="76"/>
  <c r="O419" i="76"/>
  <c r="P419" i="76" s="1"/>
  <c r="Q418" i="76"/>
  <c r="P418" i="76"/>
  <c r="O418" i="76"/>
  <c r="Q417" i="76"/>
  <c r="O417" i="76"/>
  <c r="P417" i="76" s="1"/>
  <c r="Q416" i="76"/>
  <c r="P416" i="76"/>
  <c r="O416" i="76"/>
  <c r="Q415" i="76"/>
  <c r="O415" i="76"/>
  <c r="P415" i="76" s="1"/>
  <c r="Q414" i="76"/>
  <c r="O414" i="76"/>
  <c r="P414" i="76" s="1"/>
  <c r="Q413" i="76"/>
  <c r="O413" i="76"/>
  <c r="P413" i="76" s="1"/>
  <c r="Q412" i="76"/>
  <c r="O412" i="76"/>
  <c r="P412" i="76" s="1"/>
  <c r="Q411" i="76"/>
  <c r="O411" i="76"/>
  <c r="P411" i="76" s="1"/>
  <c r="Q410" i="76"/>
  <c r="P410" i="76"/>
  <c r="O410" i="76"/>
  <c r="Q409" i="76"/>
  <c r="P409" i="76"/>
  <c r="O409" i="76"/>
  <c r="Q408" i="76"/>
  <c r="P408" i="76"/>
  <c r="O408" i="76"/>
  <c r="Q407" i="76"/>
  <c r="O407" i="76"/>
  <c r="P407" i="76" s="1"/>
  <c r="Q406" i="76"/>
  <c r="P406" i="76"/>
  <c r="O406" i="76"/>
  <c r="Q405" i="76"/>
  <c r="O405" i="76"/>
  <c r="P405" i="76" s="1"/>
  <c r="Q404" i="76"/>
  <c r="P404" i="76"/>
  <c r="O404" i="76"/>
  <c r="Q403" i="76"/>
  <c r="P403" i="76"/>
  <c r="O403" i="76"/>
  <c r="Q402" i="76"/>
  <c r="P402" i="76"/>
  <c r="O402" i="76"/>
  <c r="Q401" i="76"/>
  <c r="O401" i="76"/>
  <c r="P401" i="76" s="1"/>
  <c r="Q400" i="76"/>
  <c r="P400" i="76"/>
  <c r="O400" i="76"/>
  <c r="Q399" i="76"/>
  <c r="O399" i="76"/>
  <c r="P399" i="76" s="1"/>
  <c r="Q398" i="76"/>
  <c r="O398" i="76"/>
  <c r="P398" i="76" s="1"/>
  <c r="Q397" i="76"/>
  <c r="O397" i="76"/>
  <c r="P397" i="76" s="1"/>
  <c r="Q396" i="76"/>
  <c r="P396" i="76"/>
  <c r="O396" i="76"/>
  <c r="Q395" i="76"/>
  <c r="O395" i="76"/>
  <c r="P395" i="76" s="1"/>
  <c r="Q394" i="76"/>
  <c r="P394" i="76"/>
  <c r="O394" i="76"/>
  <c r="Q393" i="76"/>
  <c r="O393" i="76"/>
  <c r="P393" i="76" s="1"/>
  <c r="Q392" i="76"/>
  <c r="P392" i="76"/>
  <c r="O392" i="76"/>
  <c r="Q391" i="76"/>
  <c r="O391" i="76"/>
  <c r="P391" i="76" s="1"/>
  <c r="Q390" i="76"/>
  <c r="O390" i="76"/>
  <c r="P390" i="76" s="1"/>
  <c r="Q389" i="76"/>
  <c r="O389" i="76"/>
  <c r="P389" i="76" s="1"/>
  <c r="Q388" i="76"/>
  <c r="O388" i="76"/>
  <c r="P388" i="76" s="1"/>
  <c r="Q387" i="76"/>
  <c r="O387" i="76"/>
  <c r="P387" i="76" s="1"/>
  <c r="Q386" i="76"/>
  <c r="P386" i="76"/>
  <c r="O386" i="76"/>
  <c r="Q385" i="76"/>
  <c r="O385" i="76"/>
  <c r="P385" i="76" s="1"/>
  <c r="Q384" i="76"/>
  <c r="P384" i="76"/>
  <c r="O384" i="76"/>
  <c r="Q383" i="76"/>
  <c r="O383" i="76"/>
  <c r="P383" i="76" s="1"/>
  <c r="Q382" i="76"/>
  <c r="O382" i="76"/>
  <c r="P382" i="76" s="1"/>
  <c r="Q381" i="76"/>
  <c r="O381" i="76"/>
  <c r="P381" i="76" s="1"/>
  <c r="Q380" i="76"/>
  <c r="O380" i="76"/>
  <c r="P380" i="76" s="1"/>
  <c r="Q379" i="76"/>
  <c r="O379" i="76"/>
  <c r="P379" i="76" s="1"/>
  <c r="Q378" i="76"/>
  <c r="P378" i="76"/>
  <c r="O378" i="76"/>
  <c r="Q377" i="76"/>
  <c r="P377" i="76"/>
  <c r="O377" i="76"/>
  <c r="Q376" i="76"/>
  <c r="P376" i="76"/>
  <c r="O376" i="76"/>
  <c r="Q375" i="76"/>
  <c r="O375" i="76"/>
  <c r="P375" i="76" s="1"/>
  <c r="Q374" i="76"/>
  <c r="P374" i="76"/>
  <c r="O374" i="76"/>
  <c r="Q373" i="76"/>
  <c r="O373" i="76"/>
  <c r="P373" i="76" s="1"/>
  <c r="Q372" i="76"/>
  <c r="P372" i="76"/>
  <c r="O372" i="76"/>
  <c r="Q371" i="76"/>
  <c r="P371" i="76"/>
  <c r="O371" i="76"/>
  <c r="Q370" i="76"/>
  <c r="P370" i="76"/>
  <c r="O370" i="76"/>
  <c r="Q369" i="76"/>
  <c r="O369" i="76"/>
  <c r="P369" i="76" s="1"/>
  <c r="Q368" i="76"/>
  <c r="P368" i="76"/>
  <c r="O368" i="76"/>
  <c r="Q367" i="76"/>
  <c r="O367" i="76"/>
  <c r="P367" i="76" s="1"/>
  <c r="Q366" i="76"/>
  <c r="O366" i="76"/>
  <c r="P366" i="76" s="1"/>
  <c r="Q365" i="76"/>
  <c r="O365" i="76"/>
  <c r="P365" i="76" s="1"/>
  <c r="Q364" i="76"/>
  <c r="P364" i="76"/>
  <c r="O364" i="76"/>
  <c r="Q363" i="76"/>
  <c r="O363" i="76"/>
  <c r="P363" i="76" s="1"/>
  <c r="Q362" i="76"/>
  <c r="P362" i="76"/>
  <c r="O362" i="76"/>
  <c r="Q361" i="76"/>
  <c r="O361" i="76"/>
  <c r="P361" i="76" s="1"/>
  <c r="Q360" i="76"/>
  <c r="P360" i="76"/>
  <c r="O360" i="76"/>
  <c r="Q359" i="76"/>
  <c r="O359" i="76"/>
  <c r="P359" i="76" s="1"/>
  <c r="Q358" i="76"/>
  <c r="O358" i="76"/>
  <c r="P358" i="76" s="1"/>
  <c r="Q357" i="76"/>
  <c r="O357" i="76"/>
  <c r="P357" i="76" s="1"/>
  <c r="Q356" i="76"/>
  <c r="O356" i="76"/>
  <c r="P356" i="76" s="1"/>
  <c r="Q355" i="76"/>
  <c r="O355" i="76"/>
  <c r="P355" i="76" s="1"/>
  <c r="Q354" i="76"/>
  <c r="P354" i="76"/>
  <c r="O354" i="76"/>
  <c r="Q353" i="76"/>
  <c r="O353" i="76"/>
  <c r="P353" i="76" s="1"/>
  <c r="Q352" i="76"/>
  <c r="P352" i="76"/>
  <c r="O352" i="76"/>
  <c r="Q351" i="76"/>
  <c r="O351" i="76"/>
  <c r="P351" i="76" s="1"/>
  <c r="Q350" i="76"/>
  <c r="O350" i="76"/>
  <c r="P350" i="76" s="1"/>
  <c r="Q349" i="76"/>
  <c r="O349" i="76"/>
  <c r="P349" i="76" s="1"/>
  <c r="Q348" i="76"/>
  <c r="O348" i="76"/>
  <c r="P348" i="76" s="1"/>
  <c r="Q347" i="76"/>
  <c r="O347" i="76"/>
  <c r="P347" i="76" s="1"/>
  <c r="Q346" i="76"/>
  <c r="P346" i="76"/>
  <c r="O346" i="76"/>
  <c r="Q345" i="76"/>
  <c r="P345" i="76"/>
  <c r="O345" i="76"/>
  <c r="Q344" i="76"/>
  <c r="P344" i="76"/>
  <c r="O344" i="76"/>
  <c r="Q343" i="76"/>
  <c r="O343" i="76"/>
  <c r="P343" i="76" s="1"/>
  <c r="Q342" i="76"/>
  <c r="P342" i="76"/>
  <c r="O342" i="76"/>
  <c r="Q341" i="76"/>
  <c r="O341" i="76"/>
  <c r="P341" i="76" s="1"/>
  <c r="Q340" i="76"/>
  <c r="P340" i="76"/>
  <c r="O340" i="76"/>
  <c r="Q339" i="76"/>
  <c r="P339" i="76"/>
  <c r="O339" i="76"/>
  <c r="Q338" i="76"/>
  <c r="P338" i="76"/>
  <c r="O338" i="76"/>
  <c r="Q337" i="76"/>
  <c r="O337" i="76"/>
  <c r="P337" i="76" s="1"/>
  <c r="Q336" i="76"/>
  <c r="P336" i="76"/>
  <c r="O336" i="76"/>
  <c r="Q335" i="76"/>
  <c r="O335" i="76"/>
  <c r="P335" i="76" s="1"/>
  <c r="Q334" i="76"/>
  <c r="O334" i="76"/>
  <c r="P334" i="76" s="1"/>
  <c r="Q333" i="76"/>
  <c r="O333" i="76"/>
  <c r="P333" i="76" s="1"/>
  <c r="Q332" i="76"/>
  <c r="P332" i="76"/>
  <c r="O332" i="76"/>
  <c r="Q331" i="76"/>
  <c r="O331" i="76"/>
  <c r="P331" i="76" s="1"/>
  <c r="Q330" i="76"/>
  <c r="P330" i="76"/>
  <c r="O330" i="76"/>
  <c r="Q329" i="76"/>
  <c r="O329" i="76"/>
  <c r="P329" i="76" s="1"/>
  <c r="Q328" i="76"/>
  <c r="P328" i="76"/>
  <c r="O328" i="76"/>
  <c r="Q327" i="76"/>
  <c r="O327" i="76"/>
  <c r="P327" i="76" s="1"/>
  <c r="Q326" i="76"/>
  <c r="O326" i="76"/>
  <c r="P326" i="76" s="1"/>
  <c r="Q325" i="76"/>
  <c r="O325" i="76"/>
  <c r="P325" i="76" s="1"/>
  <c r="Q324" i="76"/>
  <c r="O324" i="76"/>
  <c r="P324" i="76" s="1"/>
  <c r="Q323" i="76"/>
  <c r="O323" i="76"/>
  <c r="P323" i="76" s="1"/>
  <c r="Q322" i="76"/>
  <c r="P322" i="76"/>
  <c r="O322" i="76"/>
  <c r="Q321" i="76"/>
  <c r="O321" i="76"/>
  <c r="P321" i="76" s="1"/>
  <c r="Q320" i="76"/>
  <c r="P320" i="76"/>
  <c r="O320" i="76"/>
  <c r="Q319" i="76"/>
  <c r="O319" i="76"/>
  <c r="P319" i="76" s="1"/>
  <c r="Q318" i="76"/>
  <c r="O318" i="76"/>
  <c r="P318" i="76" s="1"/>
  <c r="Q317" i="76"/>
  <c r="O317" i="76"/>
  <c r="P317" i="76" s="1"/>
  <c r="Q316" i="76"/>
  <c r="O316" i="76"/>
  <c r="P316" i="76" s="1"/>
  <c r="Q315" i="76"/>
  <c r="O315" i="76"/>
  <c r="P315" i="76" s="1"/>
  <c r="Q314" i="76"/>
  <c r="P314" i="76"/>
  <c r="O314" i="76"/>
  <c r="Q313" i="76"/>
  <c r="P313" i="76"/>
  <c r="O313" i="76"/>
  <c r="Q312" i="76"/>
  <c r="P312" i="76"/>
  <c r="O312" i="76"/>
  <c r="Q311" i="76"/>
  <c r="O311" i="76"/>
  <c r="P311" i="76" s="1"/>
  <c r="Q310" i="76"/>
  <c r="P310" i="76"/>
  <c r="O310" i="76"/>
  <c r="Q309" i="76"/>
  <c r="O309" i="76"/>
  <c r="P309" i="76" s="1"/>
  <c r="Q308" i="76"/>
  <c r="P308" i="76"/>
  <c r="O308" i="76"/>
  <c r="Q307" i="76"/>
  <c r="P307" i="76"/>
  <c r="O307" i="76"/>
  <c r="Q306" i="76"/>
  <c r="P306" i="76"/>
  <c r="O306" i="76"/>
  <c r="Q305" i="76"/>
  <c r="O305" i="76"/>
  <c r="P305" i="76" s="1"/>
  <c r="Q304" i="76"/>
  <c r="O304" i="76"/>
  <c r="P304" i="76" s="1"/>
  <c r="Q303" i="76"/>
  <c r="O303" i="76"/>
  <c r="P303" i="76" s="1"/>
  <c r="Q302" i="76"/>
  <c r="O302" i="76"/>
  <c r="P302" i="76" s="1"/>
  <c r="Q301" i="76"/>
  <c r="O301" i="76"/>
  <c r="P301" i="76" s="1"/>
  <c r="Q300" i="76"/>
  <c r="O300" i="76"/>
  <c r="P300" i="76" s="1"/>
  <c r="Q299" i="76"/>
  <c r="O299" i="76"/>
  <c r="P299" i="76" s="1"/>
  <c r="Q298" i="76"/>
  <c r="P298" i="76"/>
  <c r="O298" i="76"/>
  <c r="Q297" i="76"/>
  <c r="P297" i="76"/>
  <c r="O297" i="76"/>
  <c r="Q296" i="76"/>
  <c r="P296" i="76"/>
  <c r="O296" i="76"/>
  <c r="Q295" i="76"/>
  <c r="O295" i="76"/>
  <c r="P295" i="76" s="1"/>
  <c r="Q294" i="76"/>
  <c r="P294" i="76"/>
  <c r="O294" i="76"/>
  <c r="Q293" i="76"/>
  <c r="P293" i="76"/>
  <c r="O293" i="76"/>
  <c r="Q292" i="76"/>
  <c r="P292" i="76"/>
  <c r="O292" i="76"/>
  <c r="Q291" i="76"/>
  <c r="O291" i="76"/>
  <c r="P291" i="76" s="1"/>
  <c r="Q290" i="76"/>
  <c r="P290" i="76"/>
  <c r="O290" i="76"/>
  <c r="Q289" i="76"/>
  <c r="O289" i="76"/>
  <c r="P289" i="76" s="1"/>
  <c r="Q288" i="76"/>
  <c r="O288" i="76"/>
  <c r="P288" i="76" s="1"/>
  <c r="Q287" i="76"/>
  <c r="O287" i="76"/>
  <c r="P287" i="76" s="1"/>
  <c r="Q286" i="76"/>
  <c r="O286" i="76"/>
  <c r="P286" i="76" s="1"/>
  <c r="Q285" i="76"/>
  <c r="O285" i="76"/>
  <c r="P285" i="76" s="1"/>
  <c r="Q284" i="76"/>
  <c r="O284" i="76"/>
  <c r="P284" i="76" s="1"/>
  <c r="Q283" i="76"/>
  <c r="P283" i="76"/>
  <c r="O283" i="76"/>
  <c r="Q282" i="76"/>
  <c r="P282" i="76"/>
  <c r="O282" i="76"/>
  <c r="Q281" i="76"/>
  <c r="P281" i="76"/>
  <c r="O281" i="76"/>
  <c r="Q280" i="76"/>
  <c r="O280" i="76"/>
  <c r="P280" i="76" s="1"/>
  <c r="Q279" i="76"/>
  <c r="O279" i="76"/>
  <c r="P279" i="76" s="1"/>
  <c r="Q278" i="76"/>
  <c r="P278" i="76"/>
  <c r="O278" i="76"/>
  <c r="Q277" i="76"/>
  <c r="O277" i="76"/>
  <c r="P277" i="76" s="1"/>
  <c r="Q276" i="76"/>
  <c r="O276" i="76"/>
  <c r="P276" i="76" s="1"/>
  <c r="Q275" i="76"/>
  <c r="O275" i="76"/>
  <c r="P275" i="76" s="1"/>
  <c r="Q274" i="76"/>
  <c r="P274" i="76"/>
  <c r="O274" i="76"/>
  <c r="Q273" i="76"/>
  <c r="O273" i="76"/>
  <c r="P273" i="76" s="1"/>
  <c r="Q272" i="76"/>
  <c r="P272" i="76"/>
  <c r="O272" i="76"/>
  <c r="Q271" i="76"/>
  <c r="O271" i="76"/>
  <c r="P271" i="76" s="1"/>
  <c r="Q270" i="76"/>
  <c r="O270" i="76"/>
  <c r="P270" i="76" s="1"/>
  <c r="Q269" i="76"/>
  <c r="P269" i="76"/>
  <c r="O269" i="76"/>
  <c r="Q268" i="76"/>
  <c r="P268" i="76"/>
  <c r="O268" i="76"/>
  <c r="Q267" i="76"/>
  <c r="P267" i="76"/>
  <c r="O267" i="76"/>
  <c r="Q266" i="76"/>
  <c r="O266" i="76"/>
  <c r="P266" i="76" s="1"/>
  <c r="Q265" i="76"/>
  <c r="O265" i="76"/>
  <c r="P265" i="76" s="1"/>
  <c r="Q264" i="76"/>
  <c r="O264" i="76"/>
  <c r="P264" i="76" s="1"/>
  <c r="Q263" i="76"/>
  <c r="O263" i="76"/>
  <c r="P263" i="76" s="1"/>
  <c r="Q262" i="76"/>
  <c r="O262" i="76"/>
  <c r="P262" i="76" s="1"/>
  <c r="Q261" i="76"/>
  <c r="P261" i="76"/>
  <c r="O261" i="76"/>
  <c r="Q260" i="76"/>
  <c r="P260" i="76"/>
  <c r="O260" i="76"/>
  <c r="Q259" i="76"/>
  <c r="P259" i="76"/>
  <c r="O259" i="76"/>
  <c r="Q258" i="76"/>
  <c r="O258" i="76"/>
  <c r="P258" i="76" s="1"/>
  <c r="Q257" i="76"/>
  <c r="O257" i="76"/>
  <c r="P257" i="76" s="1"/>
  <c r="Q256" i="76"/>
  <c r="O256" i="76"/>
  <c r="P256" i="76" s="1"/>
  <c r="Q255" i="76"/>
  <c r="O255" i="76"/>
  <c r="P255" i="76" s="1"/>
  <c r="Q254" i="76"/>
  <c r="O254" i="76"/>
  <c r="P254" i="76" s="1"/>
  <c r="Q253" i="76"/>
  <c r="P253" i="76"/>
  <c r="O253" i="76"/>
  <c r="Q252" i="76"/>
  <c r="P252" i="76"/>
  <c r="O252" i="76"/>
  <c r="Q251" i="76"/>
  <c r="P251" i="76"/>
  <c r="O251" i="76"/>
  <c r="Q250" i="76"/>
  <c r="O250" i="76"/>
  <c r="P250" i="76" s="1"/>
  <c r="Q249" i="76"/>
  <c r="O249" i="76"/>
  <c r="P249" i="76" s="1"/>
  <c r="Q248" i="76"/>
  <c r="O248" i="76"/>
  <c r="P248" i="76" s="1"/>
  <c r="Q247" i="76"/>
  <c r="O247" i="76"/>
  <c r="P247" i="76" s="1"/>
  <c r="Q246" i="76"/>
  <c r="O246" i="76"/>
  <c r="P246" i="76" s="1"/>
  <c r="Q245" i="76"/>
  <c r="P245" i="76"/>
  <c r="O245" i="76"/>
  <c r="Q244" i="76"/>
  <c r="P244" i="76"/>
  <c r="O244" i="76"/>
  <c r="Q243" i="76"/>
  <c r="P243" i="76"/>
  <c r="O243" i="76"/>
  <c r="Q242" i="76"/>
  <c r="O242" i="76"/>
  <c r="P242" i="76" s="1"/>
  <c r="Q241" i="76"/>
  <c r="O241" i="76"/>
  <c r="P241" i="76" s="1"/>
  <c r="Q240" i="76"/>
  <c r="O240" i="76"/>
  <c r="P240" i="76" s="1"/>
  <c r="Q239" i="76"/>
  <c r="O239" i="76"/>
  <c r="P239" i="76" s="1"/>
  <c r="Q238" i="76"/>
  <c r="O238" i="76"/>
  <c r="P238" i="76" s="1"/>
  <c r="Q237" i="76"/>
  <c r="P237" i="76"/>
  <c r="O237" i="76"/>
  <c r="Q236" i="76"/>
  <c r="P236" i="76"/>
  <c r="O236" i="76"/>
  <c r="Q235" i="76"/>
  <c r="P235" i="76"/>
  <c r="O235" i="76"/>
  <c r="Q234" i="76"/>
  <c r="O234" i="76"/>
  <c r="P234" i="76" s="1"/>
  <c r="Q233" i="76"/>
  <c r="O233" i="76"/>
  <c r="P233" i="76" s="1"/>
  <c r="Q232" i="76"/>
  <c r="O232" i="76"/>
  <c r="P232" i="76" s="1"/>
  <c r="Q231" i="76"/>
  <c r="O231" i="76"/>
  <c r="P231" i="76" s="1"/>
  <c r="Q230" i="76"/>
  <c r="O230" i="76"/>
  <c r="P230" i="76" s="1"/>
  <c r="Q229" i="76"/>
  <c r="P229" i="76"/>
  <c r="O229" i="76"/>
  <c r="Q228" i="76"/>
  <c r="P228" i="76"/>
  <c r="O228" i="76"/>
  <c r="Q227" i="76"/>
  <c r="P227" i="76"/>
  <c r="O227" i="76"/>
  <c r="Q226" i="76"/>
  <c r="O226" i="76"/>
  <c r="P226" i="76" s="1"/>
  <c r="Q225" i="76"/>
  <c r="O225" i="76"/>
  <c r="P225" i="76" s="1"/>
  <c r="Q224" i="76"/>
  <c r="O224" i="76"/>
  <c r="P224" i="76" s="1"/>
  <c r="Q223" i="76"/>
  <c r="O223" i="76"/>
  <c r="P223" i="76" s="1"/>
  <c r="Q222" i="76"/>
  <c r="O222" i="76"/>
  <c r="P222" i="76" s="1"/>
  <c r="Q221" i="76"/>
  <c r="P221" i="76"/>
  <c r="O221" i="76"/>
  <c r="Q220" i="76"/>
  <c r="P220" i="76"/>
  <c r="O220" i="76"/>
  <c r="Q219" i="76"/>
  <c r="P219" i="76"/>
  <c r="O219" i="76"/>
  <c r="Q218" i="76"/>
  <c r="O218" i="76"/>
  <c r="P218" i="76" s="1"/>
  <c r="Q217" i="76"/>
  <c r="O217" i="76"/>
  <c r="P217" i="76" s="1"/>
  <c r="Q216" i="76"/>
  <c r="O216" i="76"/>
  <c r="P216" i="76" s="1"/>
  <c r="Q215" i="76"/>
  <c r="O215" i="76"/>
  <c r="P215" i="76" s="1"/>
  <c r="Q214" i="76"/>
  <c r="O214" i="76"/>
  <c r="P214" i="76" s="1"/>
  <c r="Q213" i="76"/>
  <c r="P213" i="76"/>
  <c r="O213" i="76"/>
  <c r="Q212" i="76"/>
  <c r="P212" i="76"/>
  <c r="O212" i="76"/>
  <c r="Q211" i="76"/>
  <c r="P211" i="76"/>
  <c r="O211" i="76"/>
  <c r="Q210" i="76"/>
  <c r="O210" i="76"/>
  <c r="P210" i="76" s="1"/>
  <c r="Q209" i="76"/>
  <c r="O209" i="76"/>
  <c r="P209" i="76" s="1"/>
  <c r="Q208" i="76"/>
  <c r="O208" i="76"/>
  <c r="P208" i="76" s="1"/>
  <c r="Q207" i="76"/>
  <c r="O207" i="76"/>
  <c r="P207" i="76" s="1"/>
  <c r="Q206" i="76"/>
  <c r="O206" i="76"/>
  <c r="P206" i="76" s="1"/>
  <c r="Q205" i="76"/>
  <c r="P205" i="76"/>
  <c r="O205" i="76"/>
  <c r="Q204" i="76"/>
  <c r="P204" i="76"/>
  <c r="O204" i="76"/>
  <c r="Q203" i="76"/>
  <c r="P203" i="76"/>
  <c r="O203" i="76"/>
  <c r="Q202" i="76"/>
  <c r="O202" i="76"/>
  <c r="P202" i="76" s="1"/>
  <c r="Q201" i="76"/>
  <c r="O201" i="76"/>
  <c r="P201" i="76" s="1"/>
  <c r="Q200" i="76"/>
  <c r="O200" i="76"/>
  <c r="P200" i="76" s="1"/>
  <c r="Q199" i="76"/>
  <c r="O199" i="76"/>
  <c r="P199" i="76" s="1"/>
  <c r="Q198" i="76"/>
  <c r="O198" i="76"/>
  <c r="P198" i="76" s="1"/>
  <c r="Q197" i="76"/>
  <c r="P197" i="76"/>
  <c r="O197" i="76"/>
  <c r="Q196" i="76"/>
  <c r="P196" i="76"/>
  <c r="O196" i="76"/>
  <c r="Q195" i="76"/>
  <c r="P195" i="76"/>
  <c r="O195" i="76"/>
  <c r="Q194" i="76"/>
  <c r="O194" i="76"/>
  <c r="P194" i="76" s="1"/>
  <c r="Q193" i="76"/>
  <c r="O193" i="76"/>
  <c r="P193" i="76" s="1"/>
  <c r="Q192" i="76"/>
  <c r="O192" i="76"/>
  <c r="P192" i="76" s="1"/>
  <c r="Q191" i="76"/>
  <c r="O191" i="76"/>
  <c r="P191" i="76" s="1"/>
  <c r="Q190" i="76"/>
  <c r="O190" i="76"/>
  <c r="P190" i="76" s="1"/>
  <c r="Q189" i="76"/>
  <c r="P189" i="76"/>
  <c r="O189" i="76"/>
  <c r="Q188" i="76"/>
  <c r="P188" i="76"/>
  <c r="O188" i="76"/>
  <c r="Q187" i="76"/>
  <c r="P187" i="76"/>
  <c r="O187" i="76"/>
  <c r="Q186" i="76"/>
  <c r="O186" i="76"/>
  <c r="P186" i="76" s="1"/>
  <c r="Q185" i="76"/>
  <c r="O185" i="76"/>
  <c r="P185" i="76" s="1"/>
  <c r="Q184" i="76"/>
  <c r="O184" i="76"/>
  <c r="P184" i="76" s="1"/>
  <c r="Q183" i="76"/>
  <c r="O183" i="76"/>
  <c r="P183" i="76" s="1"/>
  <c r="Q182" i="76"/>
  <c r="O182" i="76"/>
  <c r="P182" i="76" s="1"/>
  <c r="Q181" i="76"/>
  <c r="P181" i="76"/>
  <c r="O181" i="76"/>
  <c r="Q180" i="76"/>
  <c r="P180" i="76"/>
  <c r="O180" i="76"/>
  <c r="Q179" i="76"/>
  <c r="P179" i="76"/>
  <c r="O179" i="76"/>
  <c r="Q178" i="76"/>
  <c r="O178" i="76"/>
  <c r="P178" i="76" s="1"/>
  <c r="Q177" i="76"/>
  <c r="O177" i="76"/>
  <c r="P177" i="76" s="1"/>
  <c r="Q176" i="76"/>
  <c r="O176" i="76"/>
  <c r="P176" i="76" s="1"/>
  <c r="Q175" i="76"/>
  <c r="O175" i="76"/>
  <c r="P175" i="76" s="1"/>
  <c r="Q174" i="76"/>
  <c r="O174" i="76"/>
  <c r="P174" i="76" s="1"/>
  <c r="Q173" i="76"/>
  <c r="P173" i="76"/>
  <c r="O173" i="76"/>
  <c r="Q172" i="76"/>
  <c r="P172" i="76"/>
  <c r="O172" i="76"/>
  <c r="Q171" i="76"/>
  <c r="P171" i="76"/>
  <c r="O171" i="76"/>
  <c r="Q170" i="76"/>
  <c r="O170" i="76"/>
  <c r="P170" i="76" s="1"/>
  <c r="Q169" i="76"/>
  <c r="O169" i="76"/>
  <c r="P169" i="76" s="1"/>
  <c r="Q168" i="76"/>
  <c r="O168" i="76"/>
  <c r="P168" i="76" s="1"/>
  <c r="Q167" i="76"/>
  <c r="O167" i="76"/>
  <c r="P167" i="76" s="1"/>
  <c r="Q166" i="76"/>
  <c r="O166" i="76"/>
  <c r="P166" i="76" s="1"/>
  <c r="Q165" i="76"/>
  <c r="P165" i="76"/>
  <c r="O165" i="76"/>
  <c r="Q164" i="76"/>
  <c r="P164" i="76"/>
  <c r="O164" i="76"/>
  <c r="Q163" i="76"/>
  <c r="P163" i="76"/>
  <c r="O163" i="76"/>
  <c r="Q162" i="76"/>
  <c r="O162" i="76"/>
  <c r="P162" i="76" s="1"/>
  <c r="Q161" i="76"/>
  <c r="O161" i="76"/>
  <c r="P161" i="76" s="1"/>
  <c r="Q160" i="76"/>
  <c r="O160" i="76"/>
  <c r="P160" i="76" s="1"/>
  <c r="Q159" i="76"/>
  <c r="O159" i="76"/>
  <c r="P159" i="76" s="1"/>
  <c r="Q158" i="76"/>
  <c r="O158" i="76"/>
  <c r="P158" i="76" s="1"/>
  <c r="Q157" i="76"/>
  <c r="P157" i="76"/>
  <c r="O157" i="76"/>
  <c r="Q156" i="76"/>
  <c r="P156" i="76"/>
  <c r="O156" i="76"/>
  <c r="Q155" i="76"/>
  <c r="P155" i="76"/>
  <c r="O155" i="76"/>
  <c r="Q154" i="76"/>
  <c r="O154" i="76"/>
  <c r="P154" i="76" s="1"/>
  <c r="Q153" i="76"/>
  <c r="O153" i="76"/>
  <c r="P153" i="76" s="1"/>
  <c r="Q152" i="76"/>
  <c r="O152" i="76"/>
  <c r="P152" i="76" s="1"/>
  <c r="Q151" i="76"/>
  <c r="O151" i="76"/>
  <c r="P151" i="76" s="1"/>
  <c r="Q150" i="76"/>
  <c r="O150" i="76"/>
  <c r="P150" i="76" s="1"/>
  <c r="Q149" i="76"/>
  <c r="P149" i="76"/>
  <c r="O149" i="76"/>
  <c r="Q148" i="76"/>
  <c r="P148" i="76"/>
  <c r="O148" i="76"/>
  <c r="Q147" i="76"/>
  <c r="P147" i="76"/>
  <c r="O147" i="76"/>
  <c r="Q146" i="76"/>
  <c r="O146" i="76"/>
  <c r="P146" i="76" s="1"/>
  <c r="Q145" i="76"/>
  <c r="O145" i="76"/>
  <c r="P145" i="76" s="1"/>
  <c r="Q144" i="76"/>
  <c r="O144" i="76"/>
  <c r="P144" i="76" s="1"/>
  <c r="Q143" i="76"/>
  <c r="O143" i="76"/>
  <c r="P143" i="76" s="1"/>
  <c r="Q142" i="76"/>
  <c r="O142" i="76"/>
  <c r="P142" i="76" s="1"/>
  <c r="Q141" i="76"/>
  <c r="P141" i="76"/>
  <c r="O141" i="76"/>
  <c r="Q140" i="76"/>
  <c r="P140" i="76"/>
  <c r="O140" i="76"/>
  <c r="Q139" i="76"/>
  <c r="P139" i="76"/>
  <c r="O139" i="76"/>
  <c r="Q138" i="76"/>
  <c r="O138" i="76"/>
  <c r="P138" i="76" s="1"/>
  <c r="Q137" i="76"/>
  <c r="O137" i="76"/>
  <c r="P137" i="76" s="1"/>
  <c r="Q136" i="76"/>
  <c r="O136" i="76"/>
  <c r="P136" i="76" s="1"/>
  <c r="Q135" i="76"/>
  <c r="O135" i="76"/>
  <c r="P135" i="76" s="1"/>
  <c r="Q134" i="76"/>
  <c r="O134" i="76"/>
  <c r="P134" i="76" s="1"/>
  <c r="Q133" i="76"/>
  <c r="P133" i="76"/>
  <c r="O133" i="76"/>
  <c r="Q132" i="76"/>
  <c r="P132" i="76"/>
  <c r="O132" i="76"/>
  <c r="Q131" i="76"/>
  <c r="P131" i="76"/>
  <c r="O131" i="76"/>
  <c r="Q130" i="76"/>
  <c r="O130" i="76"/>
  <c r="P130" i="76" s="1"/>
  <c r="Q129" i="76"/>
  <c r="O129" i="76"/>
  <c r="P129" i="76" s="1"/>
  <c r="Q128" i="76"/>
  <c r="O128" i="76"/>
  <c r="P128" i="76" s="1"/>
  <c r="Q127" i="76"/>
  <c r="O127" i="76"/>
  <c r="P127" i="76" s="1"/>
  <c r="Q126" i="76"/>
  <c r="O126" i="76"/>
  <c r="P126" i="76" s="1"/>
  <c r="Q125" i="76"/>
  <c r="P125" i="76"/>
  <c r="O125" i="76"/>
  <c r="Q124" i="76"/>
  <c r="P124" i="76"/>
  <c r="O124" i="76"/>
  <c r="Q123" i="76"/>
  <c r="P123" i="76"/>
  <c r="O123" i="76"/>
  <c r="Q122" i="76"/>
  <c r="O122" i="76"/>
  <c r="P122" i="76" s="1"/>
  <c r="Q121" i="76"/>
  <c r="O121" i="76"/>
  <c r="P121" i="76" s="1"/>
  <c r="Q120" i="76"/>
  <c r="O120" i="76"/>
  <c r="P120" i="76" s="1"/>
  <c r="Q119" i="76"/>
  <c r="O119" i="76"/>
  <c r="P119" i="76" s="1"/>
  <c r="Q118" i="76"/>
  <c r="O118" i="76"/>
  <c r="P118" i="76" s="1"/>
  <c r="Q117" i="76"/>
  <c r="P117" i="76"/>
  <c r="O117" i="76"/>
  <c r="Q116" i="76"/>
  <c r="P116" i="76"/>
  <c r="O116" i="76"/>
  <c r="Q115" i="76"/>
  <c r="P115" i="76"/>
  <c r="O115" i="76"/>
  <c r="Q114" i="76"/>
  <c r="O114" i="76"/>
  <c r="P114" i="76" s="1"/>
  <c r="Q113" i="76"/>
  <c r="O113" i="76"/>
  <c r="P113" i="76" s="1"/>
  <c r="Q112" i="76"/>
  <c r="O112" i="76"/>
  <c r="P112" i="76" s="1"/>
  <c r="Q111" i="76"/>
  <c r="O111" i="76"/>
  <c r="P111" i="76" s="1"/>
  <c r="Q110" i="76"/>
  <c r="O110" i="76"/>
  <c r="P110" i="76" s="1"/>
  <c r="Q109" i="76"/>
  <c r="P109" i="76"/>
  <c r="O109" i="76"/>
  <c r="Q108" i="76"/>
  <c r="P108" i="76"/>
  <c r="O108" i="76"/>
  <c r="Q107" i="76"/>
  <c r="P107" i="76"/>
  <c r="O107" i="76"/>
  <c r="Q106" i="76"/>
  <c r="O106" i="76"/>
  <c r="P106" i="76" s="1"/>
  <c r="Q105" i="76"/>
  <c r="O105" i="76"/>
  <c r="P105" i="76" s="1"/>
  <c r="Q104" i="76"/>
  <c r="O104" i="76"/>
  <c r="P104" i="76" s="1"/>
  <c r="Q103" i="76"/>
  <c r="O103" i="76"/>
  <c r="P103" i="76" s="1"/>
  <c r="Q102" i="76"/>
  <c r="O102" i="76"/>
  <c r="P102" i="76" s="1"/>
  <c r="Q101" i="76"/>
  <c r="P101" i="76"/>
  <c r="O101" i="76"/>
  <c r="Q100" i="76"/>
  <c r="P100" i="76"/>
  <c r="O100" i="76"/>
  <c r="Q99" i="76"/>
  <c r="P99" i="76"/>
  <c r="O99" i="76"/>
  <c r="Q98" i="76"/>
  <c r="O98" i="76"/>
  <c r="P98" i="76" s="1"/>
  <c r="Q97" i="76"/>
  <c r="O97" i="76"/>
  <c r="P97" i="76" s="1"/>
  <c r="Q96" i="76"/>
  <c r="O96" i="76"/>
  <c r="P96" i="76" s="1"/>
  <c r="Q95" i="76"/>
  <c r="O95" i="76"/>
  <c r="P95" i="76" s="1"/>
  <c r="Q94" i="76"/>
  <c r="O94" i="76"/>
  <c r="P94" i="76" s="1"/>
  <c r="Q93" i="76"/>
  <c r="P93" i="76"/>
  <c r="O93" i="76"/>
  <c r="Q92" i="76"/>
  <c r="P92" i="76"/>
  <c r="O92" i="76"/>
  <c r="Q91" i="76"/>
  <c r="P91" i="76"/>
  <c r="O91" i="76"/>
  <c r="Q90" i="76"/>
  <c r="O90" i="76"/>
  <c r="P90" i="76" s="1"/>
  <c r="Q89" i="76"/>
  <c r="O89" i="76"/>
  <c r="P89" i="76" s="1"/>
  <c r="Q88" i="76"/>
  <c r="O88" i="76"/>
  <c r="P88" i="76" s="1"/>
  <c r="Q87" i="76"/>
  <c r="O87" i="76"/>
  <c r="P87" i="76" s="1"/>
  <c r="Q86" i="76"/>
  <c r="O86" i="76"/>
  <c r="P86" i="76" s="1"/>
  <c r="Q85" i="76"/>
  <c r="P85" i="76"/>
  <c r="O85" i="76"/>
  <c r="Q84" i="76"/>
  <c r="P84" i="76"/>
  <c r="O84" i="76"/>
  <c r="Q83" i="76"/>
  <c r="P83" i="76"/>
  <c r="O83" i="76"/>
  <c r="Q82" i="76"/>
  <c r="O82" i="76"/>
  <c r="P82" i="76" s="1"/>
  <c r="Q81" i="76"/>
  <c r="O81" i="76"/>
  <c r="P81" i="76" s="1"/>
  <c r="Q80" i="76"/>
  <c r="O80" i="76"/>
  <c r="P80" i="76" s="1"/>
  <c r="Q79" i="76"/>
  <c r="O79" i="76"/>
  <c r="P79" i="76" s="1"/>
  <c r="Q78" i="76"/>
  <c r="O78" i="76"/>
  <c r="P78" i="76" s="1"/>
  <c r="Q77" i="76"/>
  <c r="P77" i="76"/>
  <c r="O77" i="76"/>
  <c r="Q76" i="76"/>
  <c r="P76" i="76"/>
  <c r="O76" i="76"/>
  <c r="Q75" i="76"/>
  <c r="P75" i="76"/>
  <c r="O75" i="76"/>
  <c r="Q74" i="76"/>
  <c r="O74" i="76"/>
  <c r="P74" i="76" s="1"/>
  <c r="Q73" i="76"/>
  <c r="O73" i="76"/>
  <c r="P73" i="76" s="1"/>
  <c r="Q72" i="76"/>
  <c r="O72" i="76"/>
  <c r="P72" i="76" s="1"/>
  <c r="Q71" i="76"/>
  <c r="O71" i="76"/>
  <c r="P71" i="76" s="1"/>
  <c r="Q70" i="76"/>
  <c r="O70" i="76"/>
  <c r="P70" i="76" s="1"/>
  <c r="Q69" i="76"/>
  <c r="P69" i="76"/>
  <c r="O69" i="76"/>
  <c r="Q68" i="76"/>
  <c r="P68" i="76"/>
  <c r="O68" i="76"/>
  <c r="Q67" i="76"/>
  <c r="P67" i="76"/>
  <c r="O67" i="76"/>
  <c r="Q66" i="76"/>
  <c r="O66" i="76"/>
  <c r="P66" i="76" s="1"/>
  <c r="Q65" i="76"/>
  <c r="O65" i="76"/>
  <c r="P65" i="76" s="1"/>
  <c r="Q64" i="76"/>
  <c r="O64" i="76"/>
  <c r="P64" i="76" s="1"/>
  <c r="Q63" i="76"/>
  <c r="O63" i="76"/>
  <c r="P63" i="76" s="1"/>
  <c r="Q62" i="76"/>
  <c r="P62" i="76"/>
  <c r="O62" i="76"/>
  <c r="Q61" i="76"/>
  <c r="P61" i="76"/>
  <c r="O61" i="76"/>
  <c r="Q60" i="76"/>
  <c r="P60" i="76"/>
  <c r="O60" i="76"/>
  <c r="Q59" i="76"/>
  <c r="P59" i="76"/>
  <c r="O59" i="76"/>
  <c r="Q58" i="76"/>
  <c r="O58" i="76"/>
  <c r="P58" i="76" s="1"/>
  <c r="Q57" i="76"/>
  <c r="O57" i="76"/>
  <c r="P57" i="76" s="1"/>
  <c r="Q56" i="76"/>
  <c r="O56" i="76"/>
  <c r="P56" i="76" s="1"/>
  <c r="Q55" i="76"/>
  <c r="O55" i="76"/>
  <c r="P55" i="76" s="1"/>
  <c r="Q54" i="76"/>
  <c r="O54" i="76"/>
  <c r="P54" i="76" s="1"/>
  <c r="Q53" i="76"/>
  <c r="P53" i="76"/>
  <c r="O53" i="76"/>
  <c r="Q52" i="76"/>
  <c r="P52" i="76"/>
  <c r="O52" i="76"/>
  <c r="Q51" i="76"/>
  <c r="P51" i="76"/>
  <c r="O51" i="76"/>
  <c r="Q50" i="76"/>
  <c r="O50" i="76"/>
  <c r="P50" i="76" s="1"/>
  <c r="Q49" i="76"/>
  <c r="O49" i="76"/>
  <c r="P49" i="76" s="1"/>
  <c r="Q48" i="76"/>
  <c r="O48" i="76"/>
  <c r="P48" i="76" s="1"/>
  <c r="Q47" i="76"/>
  <c r="O47" i="76"/>
  <c r="P47" i="76" s="1"/>
  <c r="Q46" i="76"/>
  <c r="P46" i="76"/>
  <c r="O46" i="76"/>
  <c r="Q45" i="76"/>
  <c r="P45" i="76"/>
  <c r="O45" i="76"/>
  <c r="Q44" i="76"/>
  <c r="P44" i="76"/>
  <c r="O44" i="76"/>
  <c r="Q43" i="76"/>
  <c r="P43" i="76"/>
  <c r="O43" i="76"/>
  <c r="Q42" i="76"/>
  <c r="O42" i="76"/>
  <c r="P42" i="76" s="1"/>
  <c r="Q41" i="76"/>
  <c r="O41" i="76"/>
  <c r="P41" i="76" s="1"/>
  <c r="Q40" i="76"/>
  <c r="O40" i="76"/>
  <c r="P40" i="76" s="1"/>
  <c r="Q39" i="76"/>
  <c r="O39" i="76"/>
  <c r="P39" i="76" s="1"/>
  <c r="Q38" i="76"/>
  <c r="O38" i="76"/>
  <c r="P38" i="76" s="1"/>
  <c r="Q37" i="76"/>
  <c r="P37" i="76"/>
  <c r="O37" i="76"/>
  <c r="Q36" i="76"/>
  <c r="P36" i="76"/>
  <c r="O36" i="76"/>
  <c r="Q35" i="76"/>
  <c r="P35" i="76"/>
  <c r="O35" i="76"/>
  <c r="Q34" i="76"/>
  <c r="O34" i="76"/>
  <c r="P34" i="76" s="1"/>
  <c r="Q33" i="76"/>
  <c r="O33" i="76"/>
  <c r="P33" i="76" s="1"/>
  <c r="Q32" i="76"/>
  <c r="P32" i="76"/>
  <c r="O32" i="76"/>
  <c r="Q31" i="76"/>
  <c r="O31" i="76"/>
  <c r="P31" i="76" s="1"/>
  <c r="Q30" i="76"/>
  <c r="P30" i="76"/>
  <c r="O30" i="76"/>
  <c r="Q29" i="76"/>
  <c r="P29" i="76"/>
  <c r="O29" i="76"/>
  <c r="Q28" i="76"/>
  <c r="P28" i="76"/>
  <c r="O28" i="76"/>
  <c r="Q27" i="76"/>
  <c r="P27" i="76"/>
  <c r="O27" i="76"/>
  <c r="Q26" i="76"/>
  <c r="O26" i="76"/>
  <c r="P26" i="76" s="1"/>
  <c r="Q25" i="76"/>
  <c r="O25" i="76"/>
  <c r="P25" i="76" s="1"/>
  <c r="Q24" i="76"/>
  <c r="O24" i="76"/>
  <c r="P24" i="76" s="1"/>
  <c r="Q23" i="76"/>
  <c r="O23" i="76"/>
  <c r="P23" i="76" s="1"/>
  <c r="Q22" i="76"/>
  <c r="O22" i="76"/>
  <c r="P22" i="76" s="1"/>
  <c r="Q21" i="76"/>
  <c r="P21" i="76"/>
  <c r="O21" i="76"/>
  <c r="Q20" i="76"/>
  <c r="P20" i="76"/>
  <c r="O20" i="76"/>
  <c r="Q19" i="76"/>
  <c r="P19" i="76"/>
  <c r="O19" i="76"/>
  <c r="Q18" i="76"/>
  <c r="O18" i="76"/>
  <c r="P18" i="76" s="1"/>
  <c r="Q17" i="76"/>
  <c r="O17" i="76"/>
  <c r="P17" i="76" s="1"/>
  <c r="Q16" i="76"/>
  <c r="O16" i="76"/>
  <c r="P16" i="76" s="1"/>
  <c r="Q15" i="76"/>
  <c r="O15" i="76"/>
  <c r="P15" i="76" s="1"/>
  <c r="Q14" i="76"/>
  <c r="P14" i="76"/>
  <c r="O14" i="76"/>
  <c r="Q13" i="76"/>
  <c r="P13" i="76"/>
  <c r="O13" i="76"/>
  <c r="Q12" i="76"/>
  <c r="P12" i="76"/>
  <c r="O12" i="76"/>
  <c r="Q11" i="76"/>
  <c r="P11" i="76"/>
  <c r="O11" i="76"/>
  <c r="Q10" i="76"/>
  <c r="O10" i="76"/>
  <c r="P10" i="76" s="1"/>
  <c r="Q9" i="76"/>
  <c r="O9" i="76"/>
  <c r="P9" i="76" s="1"/>
  <c r="Q8" i="76"/>
  <c r="O8" i="76"/>
  <c r="P8" i="76" s="1"/>
  <c r="Q7" i="76"/>
  <c r="O7" i="76"/>
  <c r="P7" i="76" s="1"/>
  <c r="Q6" i="76"/>
  <c r="O6" i="76"/>
  <c r="P6" i="76" s="1"/>
  <c r="Q5" i="76"/>
  <c r="P5" i="76"/>
  <c r="O5" i="76"/>
  <c r="Q6" i="64" l="1"/>
  <c r="N1007" i="47" l="1"/>
  <c r="N1009" i="47"/>
  <c r="N1011" i="47"/>
  <c r="N999" i="47"/>
  <c r="N1000" i="47"/>
  <c r="N1001" i="47"/>
  <c r="N1002" i="47"/>
  <c r="N997" i="47"/>
  <c r="N970" i="47"/>
  <c r="N971" i="47"/>
  <c r="N972" i="47"/>
  <c r="N973" i="47"/>
  <c r="N974" i="47"/>
  <c r="N985" i="47"/>
  <c r="N987" i="47"/>
  <c r="N958" i="47"/>
  <c r="N960" i="47"/>
  <c r="N961" i="47"/>
  <c r="N962" i="47"/>
  <c r="N963" i="47"/>
  <c r="N919" i="47"/>
  <c r="N921" i="47"/>
  <c r="N923" i="47"/>
  <c r="N884" i="47"/>
  <c r="N887" i="47"/>
  <c r="N888" i="47"/>
  <c r="N889" i="47"/>
  <c r="N890" i="47"/>
  <c r="N892" i="47"/>
  <c r="N894" i="47"/>
  <c r="N898" i="47"/>
  <c r="N900" i="47"/>
  <c r="N902" i="47"/>
  <c r="N903" i="47"/>
  <c r="N904" i="47"/>
  <c r="N905" i="47"/>
  <c r="N906" i="47"/>
  <c r="Q11" i="64" l="1"/>
  <c r="Q10" i="64"/>
  <c r="Q9" i="64"/>
  <c r="Q8" i="64"/>
  <c r="Q7" i="64"/>
  <c r="L5" i="81" l="1"/>
  <c r="L6" i="81"/>
  <c r="L7" i="81"/>
  <c r="L8" i="81"/>
  <c r="L9" i="81"/>
  <c r="L10" i="81"/>
  <c r="L11" i="81"/>
  <c r="L12" i="81"/>
  <c r="L13" i="81"/>
  <c r="L14" i="81"/>
  <c r="L15" i="81"/>
  <c r="Z12" i="79" l="1"/>
  <c r="Y12" i="79"/>
  <c r="Z8" i="79" l="1"/>
  <c r="Z9" i="79"/>
  <c r="Z6" i="79" l="1"/>
  <c r="Z7" i="79"/>
  <c r="Y7" i="79"/>
  <c r="Y8" i="79"/>
  <c r="Y6" i="79"/>
  <c r="Y5" i="79" l="1"/>
  <c r="Z5" i="79"/>
  <c r="N17" i="47" l="1"/>
  <c r="N16" i="47"/>
  <c r="N15" i="47" l="1"/>
  <c r="N1013" i="47"/>
  <c r="N703" i="47"/>
  <c r="N333" i="47"/>
  <c r="N1282" i="47"/>
  <c r="N1115" i="47"/>
  <c r="N701" i="47"/>
  <c r="N1239" i="47"/>
  <c r="N1114" i="47"/>
  <c r="N882" i="47"/>
  <c r="N696" i="47"/>
  <c r="N695" i="47"/>
  <c r="N694" i="47"/>
  <c r="N693" i="47"/>
  <c r="N692" i="47"/>
  <c r="N329" i="47"/>
  <c r="N1242" i="47"/>
  <c r="N1258" i="47"/>
  <c r="N1259" i="47"/>
  <c r="N1218" i="47"/>
  <c r="N1299" i="47"/>
  <c r="N1113" i="47"/>
  <c r="N881" i="47"/>
  <c r="N687" i="47"/>
  <c r="N686" i="47"/>
  <c r="N685" i="47"/>
  <c r="N684" i="47"/>
  <c r="N683" i="47"/>
  <c r="N327" i="47"/>
  <c r="N1195" i="47"/>
  <c r="N1207" i="47"/>
  <c r="N1208" i="47"/>
  <c r="N1188" i="47"/>
  <c r="N1244" i="47"/>
  <c r="N14" i="47"/>
  <c r="N13" i="47"/>
  <c r="N12" i="47"/>
  <c r="N874" i="47"/>
  <c r="N873" i="47"/>
  <c r="N872" i="47"/>
  <c r="N871" i="47"/>
  <c r="N670" i="47"/>
  <c r="N669" i="47"/>
  <c r="N668" i="47"/>
  <c r="N667" i="47"/>
  <c r="N1285" i="47"/>
  <c r="N1273" i="47"/>
  <c r="N1311" i="47"/>
  <c r="N1313" i="47"/>
  <c r="N1111" i="47"/>
  <c r="N868" i="47"/>
  <c r="N1110" i="47"/>
  <c r="N653" i="47"/>
  <c r="N652" i="47"/>
  <c r="N651" i="47"/>
  <c r="N650" i="47"/>
  <c r="N649" i="47"/>
  <c r="N860" i="47"/>
  <c r="N859" i="47"/>
  <c r="N858" i="47"/>
  <c r="N857" i="47"/>
  <c r="N856" i="47"/>
  <c r="N1109" i="47"/>
  <c r="N992" i="47"/>
  <c r="N991" i="47"/>
  <c r="N990" i="47"/>
  <c r="N989" i="47"/>
  <c r="N849" i="47"/>
  <c r="N644" i="47"/>
  <c r="N643" i="47"/>
  <c r="N642" i="47"/>
  <c r="N641" i="47"/>
  <c r="N320" i="47"/>
  <c r="N1176" i="47"/>
  <c r="N1171" i="47"/>
  <c r="N1170" i="47"/>
  <c r="N1263" i="47"/>
  <c r="N1108" i="47"/>
  <c r="N834" i="47"/>
  <c r="N624" i="47"/>
  <c r="N623" i="47"/>
  <c r="N622" i="47"/>
  <c r="N621" i="47"/>
  <c r="N1166" i="47"/>
  <c r="N1164" i="47"/>
  <c r="N1167" i="47"/>
  <c r="N1152" i="47"/>
  <c r="N1169" i="47"/>
  <c r="N1107" i="47"/>
  <c r="N833" i="47"/>
  <c r="N620" i="47"/>
  <c r="N619" i="47"/>
  <c r="N618" i="47"/>
  <c r="N617" i="47"/>
  <c r="N1189" i="47"/>
  <c r="N1198" i="47"/>
  <c r="N1197" i="47"/>
  <c r="N1184" i="47"/>
  <c r="N1204" i="47"/>
  <c r="N1106" i="47"/>
  <c r="N611" i="47"/>
  <c r="N610" i="47"/>
  <c r="N609" i="47"/>
  <c r="N608" i="47"/>
  <c r="N607" i="47"/>
  <c r="N1183" i="47"/>
  <c r="N1186" i="47"/>
  <c r="N1185" i="47"/>
  <c r="N1182" i="47"/>
  <c r="N1192" i="47"/>
  <c r="N1104" i="47"/>
  <c r="N1103" i="47"/>
  <c r="N1102" i="47"/>
  <c r="N1101" i="47"/>
  <c r="N1100" i="47"/>
  <c r="N825" i="47"/>
  <c r="N824" i="47"/>
  <c r="N823" i="47"/>
  <c r="N822" i="47"/>
  <c r="N821" i="47"/>
  <c r="N591" i="47"/>
  <c r="N590" i="47"/>
  <c r="N589" i="47"/>
  <c r="N588" i="47"/>
  <c r="N587" i="47"/>
  <c r="N1250" i="47"/>
  <c r="N1249" i="47"/>
  <c r="N1243" i="47"/>
  <c r="N1225" i="47"/>
  <c r="N1288" i="47"/>
  <c r="N11" i="47"/>
  <c r="N562" i="47"/>
  <c r="N561" i="47"/>
  <c r="N560" i="47"/>
  <c r="N559" i="47"/>
  <c r="N968" i="47"/>
  <c r="N546" i="47"/>
  <c r="N545" i="47"/>
  <c r="N544" i="47"/>
  <c r="N543" i="47"/>
  <c r="N312" i="47"/>
  <c r="N1151" i="47"/>
  <c r="N1150" i="47"/>
  <c r="N1156" i="47"/>
  <c r="N1149" i="47"/>
  <c r="N1155" i="47"/>
  <c r="N308" i="47"/>
  <c r="N1133" i="47"/>
  <c r="N1137" i="47"/>
  <c r="N1159" i="47"/>
  <c r="N1124" i="47"/>
  <c r="N1168" i="47"/>
  <c r="N1095" i="47"/>
  <c r="N1094" i="47"/>
  <c r="N1093" i="47"/>
  <c r="N1092" i="47"/>
  <c r="N801" i="47"/>
  <c r="N800" i="47"/>
  <c r="N799" i="47"/>
  <c r="N798" i="47"/>
  <c r="N526" i="47"/>
  <c r="N525" i="47"/>
  <c r="N524" i="47"/>
  <c r="N523" i="47"/>
  <c r="N303" i="47"/>
  <c r="N302" i="47"/>
  <c r="N301" i="47"/>
  <c r="N300" i="47"/>
  <c r="N1327" i="47"/>
  <c r="N1328" i="47"/>
  <c r="N1323" i="47"/>
  <c r="N1329" i="47"/>
  <c r="N1090" i="47"/>
  <c r="N791" i="47"/>
  <c r="N518" i="47"/>
  <c r="N517" i="47"/>
  <c r="N516" i="47"/>
  <c r="N515" i="47"/>
  <c r="N514" i="47"/>
  <c r="N298" i="47"/>
  <c r="N1234" i="47"/>
  <c r="N1268" i="47"/>
  <c r="N1270" i="47"/>
  <c r="N1210" i="47"/>
  <c r="N1281" i="47"/>
  <c r="N1140" i="47"/>
  <c r="N1123" i="47"/>
  <c r="N1122" i="47"/>
  <c r="N1138" i="47"/>
  <c r="N1153" i="47"/>
  <c r="N1088" i="47"/>
  <c r="N956" i="47"/>
  <c r="N788" i="47"/>
  <c r="N505" i="47"/>
  <c r="N504" i="47"/>
  <c r="N503" i="47"/>
  <c r="N502" i="47"/>
  <c r="N296" i="47"/>
  <c r="N1194" i="47"/>
  <c r="N1181" i="47"/>
  <c r="N1180" i="47"/>
  <c r="N1202" i="47"/>
  <c r="N1083" i="47"/>
  <c r="N1082" i="47"/>
  <c r="N1081" i="47"/>
  <c r="N1080" i="47"/>
  <c r="N951" i="47"/>
  <c r="N950" i="47"/>
  <c r="N949" i="47"/>
  <c r="N948" i="47"/>
  <c r="N783" i="47"/>
  <c r="N782" i="47"/>
  <c r="N781" i="47"/>
  <c r="N780" i="47"/>
  <c r="N497" i="47"/>
  <c r="N496" i="47"/>
  <c r="N495" i="47"/>
  <c r="N494" i="47"/>
  <c r="N291" i="47"/>
  <c r="N290" i="47"/>
  <c r="N289" i="47"/>
  <c r="N288" i="47"/>
  <c r="N1278" i="47"/>
  <c r="N1309" i="47"/>
  <c r="N1262" i="47"/>
  <c r="N1310" i="47"/>
  <c r="N1074" i="47"/>
  <c r="N1073" i="47"/>
  <c r="N1072" i="47"/>
  <c r="N1071" i="47"/>
  <c r="N1070" i="47"/>
  <c r="N946" i="47"/>
  <c r="N779" i="47"/>
  <c r="N778" i="47"/>
  <c r="N777" i="47"/>
  <c r="N776" i="47"/>
  <c r="N775" i="47"/>
  <c r="N468" i="47"/>
  <c r="N467" i="47"/>
  <c r="N466" i="47"/>
  <c r="N465" i="47"/>
  <c r="N464" i="47"/>
  <c r="N280" i="47"/>
  <c r="N279" i="47"/>
  <c r="N278" i="47"/>
  <c r="N277" i="47"/>
  <c r="N276" i="47"/>
  <c r="N1223" i="47"/>
  <c r="N1222" i="47"/>
  <c r="N1221" i="47"/>
  <c r="N1211" i="47"/>
  <c r="N1289" i="47"/>
  <c r="N1064" i="47"/>
  <c r="N1063" i="47"/>
  <c r="N1062" i="47"/>
  <c r="N1061" i="47"/>
  <c r="N1060" i="47"/>
  <c r="N940" i="47"/>
  <c r="N939" i="47"/>
  <c r="N938" i="47"/>
  <c r="N937" i="47"/>
  <c r="N936" i="47"/>
  <c r="N767" i="47"/>
  <c r="N766" i="47"/>
  <c r="N765" i="47"/>
  <c r="N764" i="47"/>
  <c r="N763" i="47"/>
  <c r="N458" i="47"/>
  <c r="N457" i="47"/>
  <c r="N456" i="47"/>
  <c r="N455" i="47"/>
  <c r="N454" i="47"/>
  <c r="N270" i="47"/>
  <c r="N269" i="47"/>
  <c r="N268" i="47"/>
  <c r="N267" i="47"/>
  <c r="N266" i="47"/>
  <c r="N1317" i="47"/>
  <c r="N1312" i="47"/>
  <c r="N1267" i="47"/>
  <c r="N1316" i="47"/>
  <c r="N1326" i="47"/>
  <c r="N1059" i="47"/>
  <c r="N935" i="47"/>
  <c r="N762" i="47"/>
  <c r="N453" i="47"/>
  <c r="N1130" i="47"/>
  <c r="N263" i="47"/>
  <c r="N1196" i="47"/>
  <c r="N1215" i="47"/>
  <c r="N1214" i="47"/>
  <c r="N1193" i="47"/>
  <c r="N1224" i="47"/>
  <c r="N1053" i="47"/>
  <c r="N1052" i="47"/>
  <c r="N1051" i="47"/>
  <c r="N1050" i="47"/>
  <c r="N1049" i="47"/>
  <c r="N929" i="47"/>
  <c r="N928" i="47"/>
  <c r="N927" i="47"/>
  <c r="N926" i="47"/>
  <c r="N925" i="47"/>
  <c r="N752" i="47"/>
  <c r="N751" i="47"/>
  <c r="N750" i="47"/>
  <c r="N749" i="47"/>
  <c r="N748" i="47"/>
  <c r="N447" i="47"/>
  <c r="N446" i="47"/>
  <c r="N445" i="47"/>
  <c r="N444" i="47"/>
  <c r="N443" i="47"/>
  <c r="N257" i="47"/>
  <c r="N256" i="47"/>
  <c r="N255" i="47"/>
  <c r="N254" i="47"/>
  <c r="N253" i="47"/>
  <c r="N1305" i="47"/>
  <c r="N1318" i="47"/>
  <c r="N1304" i="47"/>
  <c r="N1300" i="47"/>
  <c r="N1266" i="47"/>
  <c r="N1048" i="47"/>
  <c r="N441" i="47"/>
  <c r="N251" i="47"/>
  <c r="N1120" i="47"/>
  <c r="N1047" i="47"/>
  <c r="N436" i="47"/>
  <c r="N435" i="47"/>
  <c r="N434" i="47"/>
  <c r="N433" i="47"/>
  <c r="N432" i="47"/>
  <c r="N1126" i="47"/>
  <c r="N1118" i="47"/>
  <c r="N1119" i="47"/>
  <c r="N1117" i="47"/>
  <c r="N1163" i="47"/>
  <c r="N1045" i="47"/>
  <c r="N742" i="47"/>
  <c r="N430" i="47"/>
  <c r="N247" i="47"/>
  <c r="N1277" i="47"/>
  <c r="N9" i="47"/>
  <c r="N1043" i="47"/>
  <c r="N917" i="47"/>
  <c r="N739" i="47"/>
  <c r="N428" i="47"/>
  <c r="N244" i="47"/>
  <c r="N1272" i="47"/>
  <c r="N242" i="47"/>
  <c r="N1260" i="47"/>
  <c r="N1255" i="47"/>
  <c r="N8" i="47"/>
  <c r="N738" i="47"/>
  <c r="N737" i="47"/>
  <c r="N1041" i="47"/>
  <c r="N1040" i="47"/>
  <c r="N1039" i="47"/>
  <c r="N1038" i="47"/>
  <c r="N1037" i="47"/>
  <c r="N729" i="47"/>
  <c r="N728" i="47"/>
  <c r="N727" i="47"/>
  <c r="N726" i="47"/>
  <c r="N725" i="47"/>
  <c r="N400" i="47"/>
  <c r="N399" i="47"/>
  <c r="N398" i="47"/>
  <c r="N397" i="47"/>
  <c r="N396" i="47"/>
  <c r="N1301" i="47"/>
  <c r="N1308" i="47"/>
  <c r="N1307" i="47"/>
  <c r="N1303" i="47"/>
  <c r="N1314" i="47"/>
  <c r="N1036" i="47"/>
  <c r="N722" i="47"/>
  <c r="N391" i="47"/>
  <c r="N390" i="47"/>
  <c r="N389" i="47"/>
  <c r="N388" i="47"/>
  <c r="N238" i="47"/>
  <c r="N1174" i="47"/>
  <c r="N1173" i="47"/>
  <c r="N1172" i="47"/>
  <c r="N1175" i="47"/>
  <c r="N1034" i="47"/>
  <c r="N719" i="47"/>
  <c r="N383" i="47"/>
  <c r="N382" i="47"/>
  <c r="N381" i="47"/>
  <c r="N380" i="47"/>
  <c r="N236" i="47"/>
  <c r="N1236" i="47"/>
  <c r="N1246" i="47"/>
  <c r="N1245" i="47"/>
  <c r="N1254" i="47"/>
  <c r="N1033" i="47"/>
  <c r="N375" i="47"/>
  <c r="N374" i="47"/>
  <c r="N373" i="47"/>
  <c r="N372" i="47"/>
  <c r="N718" i="47"/>
  <c r="N1116" i="47"/>
  <c r="N7" i="47"/>
  <c r="N716" i="47"/>
  <c r="N715" i="47"/>
  <c r="J897" i="47"/>
  <c r="N897" i="47" s="1"/>
  <c r="J896" i="47"/>
  <c r="N896" i="47" s="1"/>
  <c r="J714" i="47"/>
  <c r="N714" i="47" s="1"/>
  <c r="J713" i="47"/>
  <c r="N713" i="47" s="1"/>
  <c r="J712" i="47"/>
  <c r="N712" i="47" s="1"/>
  <c r="N711" i="47"/>
  <c r="N710" i="47"/>
  <c r="N1031" i="47"/>
  <c r="N707" i="47"/>
  <c r="N355" i="47"/>
  <c r="N354" i="47"/>
  <c r="N353" i="47"/>
  <c r="N352" i="47"/>
  <c r="N351" i="47"/>
  <c r="N228" i="47"/>
  <c r="N1212" i="47"/>
  <c r="N1235" i="47"/>
  <c r="N1238" i="47"/>
  <c r="N1178" i="47"/>
  <c r="N1261" i="47"/>
  <c r="N6" i="47"/>
  <c r="N5" i="47"/>
  <c r="N1026" i="47"/>
  <c r="N1025" i="47"/>
  <c r="N1024" i="47"/>
  <c r="N1023" i="47"/>
  <c r="N346" i="47"/>
  <c r="N345" i="47"/>
  <c r="N344" i="47"/>
  <c r="N343" i="47"/>
  <c r="N226" i="47"/>
  <c r="N1322" i="47"/>
  <c r="N1319" i="47"/>
  <c r="N1325" i="47"/>
  <c r="N1324" i="47"/>
  <c r="N1018" i="47"/>
  <c r="N1017" i="47"/>
  <c r="N1016" i="47"/>
  <c r="N1015" i="47"/>
  <c r="N338" i="47"/>
  <c r="N337" i="47"/>
  <c r="N336" i="47"/>
  <c r="N335" i="47"/>
  <c r="N224" i="47"/>
  <c r="N1276" i="47"/>
  <c r="N1269" i="47"/>
  <c r="N1294" i="47"/>
  <c r="N1292" i="47"/>
  <c r="N1271" i="47"/>
  <c r="L16" i="81" l="1"/>
  <c r="L17" i="81"/>
  <c r="L18" i="81"/>
  <c r="L19" i="81"/>
  <c r="L20" i="81"/>
  <c r="L21" i="81"/>
  <c r="L22" i="81"/>
  <c r="L23" i="81"/>
  <c r="L24" i="81"/>
  <c r="L25" i="81"/>
  <c r="L26" i="81"/>
  <c r="L27" i="81"/>
  <c r="L28" i="81"/>
  <c r="L29" i="81"/>
  <c r="Y9" i="79"/>
  <c r="Y10" i="79"/>
  <c r="Z10" i="79"/>
  <c r="Y11" i="79"/>
  <c r="Z11" i="79"/>
</calcChain>
</file>

<file path=xl/sharedStrings.xml><?xml version="1.0" encoding="utf-8"?>
<sst xmlns="http://schemas.openxmlformats.org/spreadsheetml/2006/main" count="53566" uniqueCount="1613">
  <si>
    <t>MS</t>
  </si>
  <si>
    <t>Region</t>
  </si>
  <si>
    <t>Variables</t>
  </si>
  <si>
    <t>Data sources</t>
  </si>
  <si>
    <t>Comments</t>
  </si>
  <si>
    <t>RFMO/RFO/IO</t>
  </si>
  <si>
    <t>Species</t>
  </si>
  <si>
    <t>Frequency</t>
  </si>
  <si>
    <t>MS participating in sampling</t>
  </si>
  <si>
    <t>Sampling year</t>
  </si>
  <si>
    <t>Sampling design</t>
  </si>
  <si>
    <t>Sampling implementation</t>
  </si>
  <si>
    <t>Data capture</t>
  </si>
  <si>
    <t>Data Storage</t>
  </si>
  <si>
    <t>Data processing</t>
  </si>
  <si>
    <t>Is the sampling design documented?</t>
  </si>
  <si>
    <t>Area / Stock</t>
  </si>
  <si>
    <t>Age</t>
  </si>
  <si>
    <t>Weight</t>
  </si>
  <si>
    <t>Sexual maturity</t>
  </si>
  <si>
    <t>Fecundity</t>
  </si>
  <si>
    <t>MS partcipating in sampling</t>
  </si>
  <si>
    <t xml:space="preserve">
EU TAC (if any)
(%)</t>
  </si>
  <si>
    <t>Average landings in the reference years (tons)</t>
  </si>
  <si>
    <t>Threshold  (Y/N)</t>
  </si>
  <si>
    <t>Name of sampling scheme</t>
  </si>
  <si>
    <t xml:space="preserve">Sampling frame </t>
  </si>
  <si>
    <t xml:space="preserve">Where can documentation on sampling design be found? </t>
  </si>
  <si>
    <t>Are non-responses and refusals recorded?</t>
  </si>
  <si>
    <t>Where can documentation on quality checks for data capture be found?</t>
  </si>
  <si>
    <t>In which national database are data stored?</t>
  </si>
  <si>
    <t>In which international database(s) are data stored?</t>
  </si>
  <si>
    <t xml:space="preserve">Where can documentation on processes to evaluate accuracy be found? </t>
  </si>
  <si>
    <t xml:space="preserve">Comments </t>
  </si>
  <si>
    <t>Selected for sampling  (Y/N)</t>
  </si>
  <si>
    <t>Are quality checks to validate detailed data documented?</t>
  </si>
  <si>
    <t>Are processes to evaluate data accuracy (bias and precision) documented?</t>
  </si>
  <si>
    <t>Are the editing and imputation methods documented?</t>
  </si>
  <si>
    <t xml:space="preserve">Where can documentation on editing and imputation be found? </t>
  </si>
  <si>
    <t>Length</t>
  </si>
  <si>
    <t xml:space="preserve">Sampling year/ period </t>
  </si>
  <si>
    <t>Planned minimum no of individuals to be measured at the national level</t>
  </si>
  <si>
    <t>Planned minimum no of individuals to be measured at the regional level</t>
  </si>
  <si>
    <t>Table1A: List of required stocks</t>
  </si>
  <si>
    <t>Table 1B: Planning of sampling for biological variables</t>
  </si>
  <si>
    <t>Table 1C: Sampling intensity for biological variables</t>
  </si>
  <si>
    <t>Table 5A: Quality assurance framework for biological data</t>
  </si>
  <si>
    <t>Achieved number of individuals measured at the national level</t>
  </si>
  <si>
    <t xml:space="preserve">Achieved number of samples </t>
  </si>
  <si>
    <t>Sampling protocol</t>
  </si>
  <si>
    <t>Changes in species landings</t>
  </si>
  <si>
    <t>AR year</t>
  </si>
  <si>
    <t>WP  years</t>
  </si>
  <si>
    <t>WP years</t>
  </si>
  <si>
    <t>Share (%) in EU landings</t>
  </si>
  <si>
    <t>Reference years</t>
  </si>
  <si>
    <t>AR  Comments</t>
  </si>
  <si>
    <t>% of achievement (100*M/J)</t>
  </si>
  <si>
    <t>Table 1D: Recreational fisheries</t>
  </si>
  <si>
    <t>Area/EMU</t>
  </si>
  <si>
    <t>Applicable (Species present in the MS?)</t>
  </si>
  <si>
    <t>Reasons for not sampling</t>
  </si>
  <si>
    <t>Threshold (Y/N)</t>
  </si>
  <si>
    <t>Annual estimate of catch? (Y/N)</t>
  </si>
  <si>
    <t>Annual percentage of released catch? (Y/N)</t>
  </si>
  <si>
    <t>Collection of catch composition data? (Y/N)</t>
  </si>
  <si>
    <t>Type of Survey</t>
  </si>
  <si>
    <t>Estimation of  the yearly weight and numbers of catch (Y/N)</t>
  </si>
  <si>
    <t>Estimation of  the yearly percentage release (Y/N)</t>
  </si>
  <si>
    <t>Evaluated by external experts/bodies (Y/N)</t>
  </si>
  <si>
    <t>Conform with accepted standards Y/N</t>
  </si>
  <si>
    <t xml:space="preserve">Table 2A: Fishing activity variables data collection strategy </t>
  </si>
  <si>
    <t xml:space="preserve">Supra region </t>
  </si>
  <si>
    <t xml:space="preserve">Variable Group </t>
  </si>
  <si>
    <t>Variable</t>
  </si>
  <si>
    <t xml:space="preserve">Fishing technique </t>
  </si>
  <si>
    <t xml:space="preserve">Length class </t>
  </si>
  <si>
    <t>Metiers (level 6)</t>
  </si>
  <si>
    <t>Data collected  under control regulation appropriate for scientific use (Y/N/I)</t>
  </si>
  <si>
    <t xml:space="preserve">Type of data collected under control regulation used to calculate the estimates </t>
  </si>
  <si>
    <t>Data source for complementary data collection</t>
  </si>
  <si>
    <t>Expected coverage of data collected under control regulation (% of fishing trips)</t>
  </si>
  <si>
    <t>Additional data collection (Y/N)</t>
  </si>
  <si>
    <t xml:space="preserve">Data collection scheme </t>
  </si>
  <si>
    <t>Planned coverage of data collected under complementary data collection (% of fishing trips)</t>
  </si>
  <si>
    <t xml:space="preserve">Achieved coverage of data collected under complementary data collection </t>
  </si>
  <si>
    <t>AR comments</t>
  </si>
  <si>
    <t>Table 3A: Population segments for collection of economic and social data for fisheries</t>
  </si>
  <si>
    <t>Cluster Name</t>
  </si>
  <si>
    <t>Type of variables (E/S)</t>
  </si>
  <si>
    <t>Data Source</t>
  </si>
  <si>
    <t xml:space="preserve">Type of data collection scheme </t>
  </si>
  <si>
    <t xml:space="preserve">Planned sample rate % </t>
  </si>
  <si>
    <t>Achieved Sample Rate %</t>
  </si>
  <si>
    <t>AR Comment</t>
  </si>
  <si>
    <t>Table 3B: Population segments for collection of economic and social data for aquaculture</t>
  </si>
  <si>
    <t>Techniques</t>
  </si>
  <si>
    <t>Species group</t>
  </si>
  <si>
    <t>Data source</t>
  </si>
  <si>
    <t>Threshold Type</t>
  </si>
  <si>
    <t>Table 3C: Population segments for collection of economic and social data for the processing industry</t>
  </si>
  <si>
    <t>Segment</t>
  </si>
  <si>
    <t xml:space="preserve">Variables </t>
  </si>
  <si>
    <t>Table 5B: Quality assurance framework for socio-economic data</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</si>
  <si>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</si>
  <si>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</si>
  <si>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</si>
  <si>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</si>
  <si>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</si>
  <si>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</si>
  <si>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</si>
  <si>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</si>
  <si>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</si>
  <si>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</si>
  <si>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</si>
  <si>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</si>
  <si>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</si>
  <si>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</si>
  <si>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Sector Name</t>
  </si>
  <si>
    <t>Sampling year/ period</t>
  </si>
  <si>
    <t>RFMO/RFO/IO/NSB</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</si>
  <si>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</si>
  <si>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</si>
  <si>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</si>
  <si>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</si>
  <si>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</si>
  <si>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</si>
  <si>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</si>
  <si>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</si>
  <si>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</si>
  <si>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</si>
  <si>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</si>
  <si>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</si>
  <si>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</si>
  <si>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</si>
  <si>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</si>
  <si>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</si>
  <si>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</si>
  <si>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</si>
  <si>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</si>
  <si>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</si>
  <si>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</si>
  <si>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</si>
  <si>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</si>
  <si>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</si>
  <si>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Table 7A: Planned regional and international coordination</t>
  </si>
  <si>
    <t>Acronym</t>
  </si>
  <si>
    <t>Name of meeting</t>
  </si>
  <si>
    <t>Planned MS participation</t>
  </si>
  <si>
    <t>Table 7B: Follow-up of recommendations and agreements</t>
  </si>
  <si>
    <t>Source</t>
  </si>
  <si>
    <t xml:space="preserve">Section </t>
  </si>
  <si>
    <t>Topic</t>
  </si>
  <si>
    <t>Recommendation number</t>
  </si>
  <si>
    <t>Recommendation/ Agreement</t>
  </si>
  <si>
    <t>Follow-up action</t>
  </si>
  <si>
    <t>Table7C: Bi- and multilateral agreements</t>
  </si>
  <si>
    <t>MSs</t>
  </si>
  <si>
    <t>Contact persons</t>
  </si>
  <si>
    <t>Content</t>
  </si>
  <si>
    <t>Coordination</t>
  </si>
  <si>
    <t>Description of sampling / sampling protocol / sampling intensity</t>
  </si>
  <si>
    <t xml:space="preserve">Data transmission  </t>
  </si>
  <si>
    <t xml:space="preserve">Access to vessels </t>
  </si>
  <si>
    <t xml:space="preserve">Validity </t>
  </si>
  <si>
    <t>AR Comments</t>
  </si>
  <si>
    <t>Agreed at RCG level?</t>
  </si>
  <si>
    <t>Survey ID</t>
  </si>
  <si>
    <t>Reasons for non-conformity</t>
  </si>
  <si>
    <t>Planned nos</t>
  </si>
  <si>
    <t>Unit</t>
  </si>
  <si>
    <t>Method</t>
  </si>
  <si>
    <t>Fishery / Independent data collection</t>
  </si>
  <si>
    <t>Life stage</t>
  </si>
  <si>
    <t>Water Body</t>
  </si>
  <si>
    <t>Applicable (Y/N)</t>
  </si>
  <si>
    <t>Area</t>
  </si>
  <si>
    <t>Sampling period</t>
  </si>
  <si>
    <t xml:space="preserve">Table 1E: Anadromous and catadromous species data collection in fresh water </t>
  </si>
  <si>
    <t>Sampling period/year(s)</t>
  </si>
  <si>
    <t>Sub-area / Fishing ground</t>
  </si>
  <si>
    <t>Scheme</t>
  </si>
  <si>
    <t>Stratum ID code / Name of the survey</t>
  </si>
  <si>
    <t>Group of vulnerable species</t>
  </si>
  <si>
    <t xml:space="preserve">Expected occurence of recordings </t>
  </si>
  <si>
    <t>Planned number of PSUs</t>
  </si>
  <si>
    <t>Are data stored in a national database?</t>
  </si>
  <si>
    <t>Are data stored in international database(s)?</t>
  </si>
  <si>
    <t>Table 1G: List of research surveys at sea</t>
  </si>
  <si>
    <t>Name of survey</t>
  </si>
  <si>
    <t xml:space="preserve">Acronym </t>
  </si>
  <si>
    <t>Mandatory (Y/N)</t>
  </si>
  <si>
    <t>Agreed at RCG level</t>
  </si>
  <si>
    <t>Days at sea planned</t>
  </si>
  <si>
    <t xml:space="preserve">Planned target </t>
  </si>
  <si>
    <t>Map</t>
  </si>
  <si>
    <t>Relevant international planning group - RFMO/RFO/IO</t>
  </si>
  <si>
    <t>Type of MS participation</t>
  </si>
  <si>
    <t>Days at sea achieved</t>
  </si>
  <si>
    <t>Achieved target</t>
  </si>
  <si>
    <t>Table 1H: Research survey data collection and dissemination</t>
  </si>
  <si>
    <t>Type of data collected</t>
  </si>
  <si>
    <t>Core/ Additional variable</t>
  </si>
  <si>
    <t>Used as basis for advice (Y/N)</t>
  </si>
  <si>
    <t>Relevant International database</t>
  </si>
  <si>
    <t>Indication if AR comments are required by MS</t>
  </si>
  <si>
    <t>Table 6A: Data availability</t>
  </si>
  <si>
    <t>Data set</t>
  </si>
  <si>
    <t>Section</t>
  </si>
  <si>
    <t>Variable group</t>
  </si>
  <si>
    <t>Year(s) of WP implementation</t>
  </si>
  <si>
    <t xml:space="preserve">Reference year </t>
  </si>
  <si>
    <t>Final data available after</t>
  </si>
  <si>
    <t>Conformity</t>
  </si>
  <si>
    <t>Stratum ID code</t>
  </si>
  <si>
    <t>PSU type</t>
  </si>
  <si>
    <t>Catch fractions covered</t>
  </si>
  <si>
    <t>Species/ Stocks covered for estimation of volume and length of catch fractions</t>
  </si>
  <si>
    <t>Seasonality (Temporal strata)</t>
  </si>
  <si>
    <t xml:space="preserve">Number of unique vessels sampled </t>
  </si>
  <si>
    <t>Table 4A: Sampling plan description for biological data</t>
  </si>
  <si>
    <t>Date when data was available</t>
  </si>
  <si>
    <t>Number of unique vessels with activity in the stratum</t>
  </si>
  <si>
    <t>Table 4B: Sampling frame description for biological data</t>
  </si>
  <si>
    <t>Stratum ID number</t>
  </si>
  <si>
    <t>Stratum</t>
  </si>
  <si>
    <t xml:space="preserve">Sampling frame description </t>
  </si>
  <si>
    <t xml:space="preserve">Method of PSU selection </t>
  </si>
  <si>
    <t>Table 4C: Data on the fisheries by member state</t>
  </si>
  <si>
    <t>Fleet segment / Metier</t>
  </si>
  <si>
    <t>Targeted species / species assemblage</t>
  </si>
  <si>
    <t>Average number of vessels</t>
  </si>
  <si>
    <t xml:space="preserve">Average number of fishing trips </t>
  </si>
  <si>
    <t xml:space="preserve">Average number of fishing days </t>
  </si>
  <si>
    <t xml:space="preserve">Average landings (tons) </t>
  </si>
  <si>
    <t>Average landings (tons) in national ports</t>
  </si>
  <si>
    <t>Average landings (tons) in foreign ports</t>
  </si>
  <si>
    <t>Number of vessels</t>
  </si>
  <si>
    <t>Number of fishing trips</t>
  </si>
  <si>
    <t>Number of fishing days</t>
  </si>
  <si>
    <t>Landings (tons)</t>
  </si>
  <si>
    <t>Landings (tons) in national ports</t>
  </si>
  <si>
    <t>Landings (tons) in foreign ports</t>
  </si>
  <si>
    <t>Table 4D: Landing locations</t>
  </si>
  <si>
    <t>Landing locations(s)</t>
  </si>
  <si>
    <t>Average number of locations</t>
  </si>
  <si>
    <t xml:space="preserve">Average number of registered landings </t>
  </si>
  <si>
    <t xml:space="preserve">Average landed tonnage </t>
  </si>
  <si>
    <t>Average landed tonnage of national fleet</t>
  </si>
  <si>
    <t>Average landed tonnage of foreign fleet</t>
  </si>
  <si>
    <t>Unique Survey ID or Name of sampling scheme
(Linked to Table 5A)</t>
  </si>
  <si>
    <t xml:space="preserve">Is the survey part of a pilot study or part of an established programme? 
</t>
  </si>
  <si>
    <t>Are non-response and refusal recorded?
(Linked to Table 5A)</t>
  </si>
  <si>
    <t>Is the sampling design documented?
(Linked to Table 5A)</t>
  </si>
  <si>
    <t>Are the editing and imputation methods documented? (Linked to Table 5A)</t>
  </si>
  <si>
    <t>Achieved numbers</t>
  </si>
  <si>
    <t>% of achievement (100*P/M)</t>
  </si>
  <si>
    <t xml:space="preserve">Table 1F: Incidental by-catch of birds, mammals, reptiles and fish </t>
  </si>
  <si>
    <t>MS participation</t>
  </si>
  <si>
    <t>Period (Month)</t>
  </si>
  <si>
    <t>Frame population</t>
  </si>
  <si>
    <t>Achieved sample number</t>
  </si>
  <si>
    <t>Response Rate %</t>
  </si>
  <si>
    <t>Achieved Sample no/Planned sample no.</t>
  </si>
  <si>
    <t>Area(s)
covered</t>
  </si>
  <si>
    <t>Type of sampling activities</t>
  </si>
  <si>
    <t>International database</t>
  </si>
  <si>
    <t>Indication if AR comments by MS are required concerning effort achieved</t>
  </si>
  <si>
    <t>Indication if AR comments by MS are required concerning temporal and spatial coverage</t>
  </si>
  <si>
    <t>Has there be occurrence of bycatch?</t>
  </si>
  <si>
    <t>Number of PSU sampled in which observers have been instructed to look for bycatch</t>
  </si>
  <si>
    <t>Does your sampling protocol allow for the calculation of observation effort “at haul level” (Y/N)</t>
  </si>
  <si>
    <t>Fish (Y/N/NA)</t>
  </si>
  <si>
    <t>Mammals (Y/N/NA)</t>
  </si>
  <si>
    <t>Birds (Y/N/NA)</t>
  </si>
  <si>
    <t>Reptiles (Y/N/NA)</t>
  </si>
  <si>
    <t>Other (Y/N/NA)</t>
  </si>
  <si>
    <t>Data collected  under control regulation accessible for scientific use (Y/N/I)</t>
  </si>
  <si>
    <t>Informative Data</t>
  </si>
  <si>
    <t>% of achievement (100*Q/N)</t>
  </si>
  <si>
    <t>Number of fishing trips in the stratum</t>
  </si>
  <si>
    <t xml:space="preserve">Number of fishing trips sampled </t>
  </si>
  <si>
    <t>Collection of catch composition data (Y/N)</t>
  </si>
  <si>
    <t xml:space="preserve">AR Comments </t>
  </si>
  <si>
    <t>Total number of PSU in the sampling year</t>
  </si>
  <si>
    <t>Achieved number of PSU in the sampling year</t>
  </si>
  <si>
    <t xml:space="preserve">Is there any mitigation device? (Y/N) </t>
  </si>
  <si>
    <t>In case of financial participation, is payment done? (Y/N)</t>
  </si>
  <si>
    <t>Other data assimilations (Y/N)</t>
  </si>
  <si>
    <t>Was the survey carried out within the official time period? (Y/N)</t>
  </si>
  <si>
    <t>Was the survey carried out within the official survey area? (Y/N)</t>
  </si>
  <si>
    <t>Was the data uploaded to the relevant database? (Y/N)</t>
  </si>
  <si>
    <t>Other data assimilations? (Y/N)</t>
  </si>
  <si>
    <t>Response Rate (%)</t>
  </si>
  <si>
    <t>Number of species with length measurements</t>
  </si>
  <si>
    <t>Total number of length measurements</t>
  </si>
  <si>
    <t>Is the fleet segment/ metier covered by any stratum (Y/N)</t>
  </si>
  <si>
    <t>Type of data collection scheme</t>
  </si>
  <si>
    <t>Data Sources</t>
  </si>
  <si>
    <t>Number of participants</t>
  </si>
  <si>
    <t xml:space="preserve">MS action taken </t>
  </si>
  <si>
    <t>Was the sampling carried out? (Y/N/P)</t>
  </si>
  <si>
    <t>2020-2021</t>
  </si>
  <si>
    <t>ITA</t>
  </si>
  <si>
    <t>MEDIAS</t>
  </si>
  <si>
    <t>Mediterranean International Acoustic Survey</t>
  </si>
  <si>
    <t>Y</t>
  </si>
  <si>
    <t>N</t>
  </si>
  <si>
    <t>GSA 9, 10, 16, 17, 18</t>
  </si>
  <si>
    <t>June-September</t>
  </si>
  <si>
    <t>Annual</t>
  </si>
  <si>
    <t>Conductivity Temperature Density (CTD)</t>
  </si>
  <si>
    <t>Acoustic/biological data for Anchovy</t>
  </si>
  <si>
    <t>C</t>
  </si>
  <si>
    <t>Acoustic/biological data for Sardine</t>
  </si>
  <si>
    <t>Acoustic/biological data for Mackerel</t>
  </si>
  <si>
    <t>A</t>
  </si>
  <si>
    <t>Acoustic/biological data for Horse Mackerel</t>
  </si>
  <si>
    <t>CTD by Haul and by Predetermined Station</t>
  </si>
  <si>
    <t>Marine Mammal observations</t>
  </si>
  <si>
    <t>Occasional</t>
  </si>
  <si>
    <t>Mediterranean Sea and Black Sea</t>
  </si>
  <si>
    <t>GFCM</t>
  </si>
  <si>
    <t>population of demersal species</t>
  </si>
  <si>
    <t>NA</t>
  </si>
  <si>
    <t>NR</t>
  </si>
  <si>
    <t>MEDITS</t>
  </si>
  <si>
    <t>Biological data (i.e. length, sex, maturity, weight and age) for a pool of demersal species*</t>
  </si>
  <si>
    <t xml:space="preserve">Environmental parameters (temperature)  </t>
  </si>
  <si>
    <t>Collection of data on Marine Litters</t>
  </si>
  <si>
    <t>Vulnerable species observations</t>
  </si>
  <si>
    <t>Benthic species larger than 1 cm</t>
  </si>
  <si>
    <t xml:space="preserve">ITA, SLO (C), MTL (C), HRV (C), FRA (C), ESP (C), CYP (C), GRE (C), </t>
  </si>
  <si>
    <t>GSA 9, 10, 11, 16, 17, 18, 19</t>
  </si>
  <si>
    <t>May-August</t>
  </si>
  <si>
    <t>Fish Hauls</t>
  </si>
  <si>
    <t xml:space="preserve"> Medits Coordination Meeting / NA</t>
  </si>
  <si>
    <t>Eledone cirrhosa</t>
  </si>
  <si>
    <t>GSA 17</t>
  </si>
  <si>
    <t>length</t>
  </si>
  <si>
    <t>Eledone moschata</t>
  </si>
  <si>
    <t>Loligo vulgaris</t>
  </si>
  <si>
    <t>Merluccius merluccius</t>
  </si>
  <si>
    <t>sex-ratio</t>
  </si>
  <si>
    <t>Mullus barbatus</t>
  </si>
  <si>
    <t>Nephrops norvegicus</t>
  </si>
  <si>
    <t>Pagellus erythrinus</t>
  </si>
  <si>
    <t>Scyliorhinus canicula</t>
  </si>
  <si>
    <t>Sepia officinalis</t>
  </si>
  <si>
    <t>Squilla mantis</t>
  </si>
  <si>
    <t>Trisopterus minutus c.</t>
  </si>
  <si>
    <t>Aristaeomorpha foliacea</t>
  </si>
  <si>
    <t>GSA 11</t>
  </si>
  <si>
    <t>Aristeus antennatus</t>
  </si>
  <si>
    <t>Boops boops</t>
  </si>
  <si>
    <t>Galeus melastomus</t>
  </si>
  <si>
    <t>Illex spp. Todarodes spp.</t>
  </si>
  <si>
    <t>Lophius piscatorius</t>
  </si>
  <si>
    <t>age</t>
  </si>
  <si>
    <t>weight</t>
  </si>
  <si>
    <t>Micromesistius poutassou</t>
  </si>
  <si>
    <t>Mullus surmuletus</t>
  </si>
  <si>
    <t>Octopus vulgaris</t>
  </si>
  <si>
    <t>Parapenaeus longirostris</t>
  </si>
  <si>
    <t>Raja asterias</t>
  </si>
  <si>
    <t>Raja clavata</t>
  </si>
  <si>
    <t>Trachurus mediterraneus</t>
  </si>
  <si>
    <t>Trachurus trachurus</t>
  </si>
  <si>
    <t>Dasyatis pastinaca</t>
  </si>
  <si>
    <t>Etmopterus spinax</t>
  </si>
  <si>
    <t>Raja brachyura</t>
  </si>
  <si>
    <t>Raja miraletus</t>
  </si>
  <si>
    <t>Raja polystigma</t>
  </si>
  <si>
    <t>Squalus blainville</t>
  </si>
  <si>
    <t>Torpedo marmorata</t>
  </si>
  <si>
    <t>Centrophorus uyato</t>
  </si>
  <si>
    <t>Dalatias licha</t>
  </si>
  <si>
    <t>Myliobatis aquila</t>
  </si>
  <si>
    <t>Centrophorus granulosus</t>
  </si>
  <si>
    <t>Oxynotus centrina</t>
  </si>
  <si>
    <t>Sampling at landing and at market</t>
  </si>
  <si>
    <t>X</t>
  </si>
  <si>
    <t>elasmobranchs and fish protected under Union legislation and international agreements</t>
  </si>
  <si>
    <t>GSA 11_GNS_DEF_&gt;=16_0_0</t>
  </si>
  <si>
    <t>Sampling at sea, at landing and at market</t>
  </si>
  <si>
    <t>GSA 11_OTB_MDD_&gt;=40_0_0</t>
  </si>
  <si>
    <t>Fishing trip</t>
  </si>
  <si>
    <t>Landing</t>
  </si>
  <si>
    <t>Demersal species</t>
  </si>
  <si>
    <t>Quarterly</t>
  </si>
  <si>
    <t>Landing + Discards</t>
  </si>
  <si>
    <t>ICES</t>
  </si>
  <si>
    <t>Chamelea gallina</t>
  </si>
  <si>
    <t>Dredgers_Molluscs_Survey</t>
  </si>
  <si>
    <t>DRES</t>
  </si>
  <si>
    <t>GSA 9, 10, 17, 18</t>
  </si>
  <si>
    <t>January - December</t>
  </si>
  <si>
    <t>none</t>
  </si>
  <si>
    <t>Italian DataBase for the Data Collection Work Plan</t>
  </si>
  <si>
    <t>Hydraulic and boat dredges for molluscs are under managment plans (MP). Data will be collected according to the MP for the following species: Chamelea gallina (main target species) and Ensis minor</t>
  </si>
  <si>
    <t>Adriatic Rapido Trawl Survey</t>
  </si>
  <si>
    <t>SoleMon</t>
  </si>
  <si>
    <t>Biological data for European hake GSA 17</t>
  </si>
  <si>
    <t>Biological data for Camerote prawn GSA 17</t>
  </si>
  <si>
    <t>Biological data for Spottail mantis squillid GSA 17</t>
  </si>
  <si>
    <t>Biological data for Great Mediterranean scallop GSA 17</t>
  </si>
  <si>
    <t>Biological data for Queen scallop GSA 17</t>
  </si>
  <si>
    <t>Litter items in the trawl</t>
  </si>
  <si>
    <t>Benthos in the trawl</t>
  </si>
  <si>
    <t>ICCAT, GFCM</t>
  </si>
  <si>
    <t xml:space="preserve">
"Controllo qualità variabili biologiche" - http://dcf-italia.cnr.it/reserved/lineeguida/1</t>
  </si>
  <si>
    <t>GSA 18</t>
  </si>
  <si>
    <t>GSA 19</t>
  </si>
  <si>
    <t>Engraulis encrasicolus</t>
  </si>
  <si>
    <t>Coordination meeting for MEDITS (Mediterranean Demersal Trawl Surveys) Working Group</t>
  </si>
  <si>
    <t>EEL Y&amp;S in EMUs</t>
  </si>
  <si>
    <t>commercial catch</t>
  </si>
  <si>
    <t xml:space="preserve">Progress Report art.9 Reg. 1100/2007 ITA, WGEEL </t>
  </si>
  <si>
    <t>ICES database EEL, DCRF GFCM EEL</t>
  </si>
  <si>
    <t>na</t>
  </si>
  <si>
    <t>Data collection, sampling scheme, quality check are carried out in coordination with work for Regulation 1100/2007 in ITALY (MIPAAF) and EIFAAC/ICES/GFCM WGEEL</t>
  </si>
  <si>
    <t>Anguilla anguilla</t>
  </si>
  <si>
    <t>Biological samplings for recreational fisheries at the present moment cannot be performed because of the features of this fisihng activity. Recreational fisheries for eel are in fact too random in time and too scattered on the territory. Hence, surveys are carried out by means of questionnaires and interviews mediated by anglers associations, without direct contacts with anglers on the field.</t>
  </si>
  <si>
    <t>GSA 10</t>
  </si>
  <si>
    <t>GSA 9</t>
  </si>
  <si>
    <t xml:space="preserve">Ensis minor </t>
  </si>
  <si>
    <t>Callista chione</t>
  </si>
  <si>
    <t>GSA 10_DRB_MOL_0_0_0</t>
  </si>
  <si>
    <t>Molluscs</t>
  </si>
  <si>
    <t>GSA 17_DRB_MOL_0_0_0</t>
  </si>
  <si>
    <t>GSA 18_DRB_MOL_0_0_0</t>
  </si>
  <si>
    <t>GSA 9_DRB_MOL_0_0_0</t>
  </si>
  <si>
    <t>Reserach survey: DRES</t>
  </si>
  <si>
    <t>Sardina pilchardus</t>
  </si>
  <si>
    <t xml:space="preserve">ITA, SLO (C), HRV (C), FRA (C), ESP (C), GRE (C), </t>
  </si>
  <si>
    <t>Echo Nm</t>
  </si>
  <si>
    <t>Reserach survey: MEDIAS</t>
  </si>
  <si>
    <t xml:space="preserve">population of small pelagics </t>
  </si>
  <si>
    <t>Survey data MEDIAS</t>
  </si>
  <si>
    <t>all</t>
  </si>
  <si>
    <t>N+1 March 31</t>
  </si>
  <si>
    <t>Deadline agreed at Regional level (RCMMed&amp;BS-LP, 2016)</t>
  </si>
  <si>
    <t>EU</t>
  </si>
  <si>
    <t>demersal species</t>
  </si>
  <si>
    <t>Metier not selected by the ranking system</t>
  </si>
  <si>
    <t>GSA 10_GND_SPF_0_0_0</t>
  </si>
  <si>
    <t>GSA 10_GNS_DEF_&gt;=16_0_0</t>
  </si>
  <si>
    <t>GSA 10_GNS_SLP_&gt;=16_0_0</t>
  </si>
  <si>
    <t>GSA 10_LHP_LHM_CEP_0_0_0</t>
  </si>
  <si>
    <t>cephalopods</t>
  </si>
  <si>
    <t>GSA 10_LLS_DEF_0_0_0</t>
  </si>
  <si>
    <t>GSA 10_OTB_DWS_&gt;=40_0_0</t>
  </si>
  <si>
    <t>Demersal deep water species</t>
  </si>
  <si>
    <t>GSA 10_OTB_MDD_&gt;=40_0_0</t>
  </si>
  <si>
    <t>GSA 10_OTM_MPD_&gt;=20_0_0</t>
  </si>
  <si>
    <t>pelagic and demersal species</t>
  </si>
  <si>
    <t>GSA 10_PS_SPF_&gt;=14_0_0</t>
  </si>
  <si>
    <t>Small pelagic species</t>
  </si>
  <si>
    <t xml:space="preserve"> Commercial</t>
  </si>
  <si>
    <t>Lophius budegassa</t>
  </si>
  <si>
    <t>Pagellus bogaraveo</t>
  </si>
  <si>
    <t>Trigla lucerna</t>
  </si>
  <si>
    <t>Aphia minuta</t>
  </si>
  <si>
    <t>Relevant in the Italian GSA 9, where a Management Plan is in place. Only length data will be collected. In other GSAs, following the EU Reg. 1967/2006 (Article 9 and 13) it is forbidden fishing Aphia minuta. However, if new management plans will be in place, Italy will collect information accordingly.</t>
  </si>
  <si>
    <t>Dicentrarchus labrax</t>
  </si>
  <si>
    <t>Mugilidae</t>
  </si>
  <si>
    <t>Sardinella aurita</t>
  </si>
  <si>
    <t>Scomber japonicus</t>
  </si>
  <si>
    <t>Scomber scombrus</t>
  </si>
  <si>
    <t>Diplodus annularis</t>
  </si>
  <si>
    <t>Penaeus kerathurus</t>
  </si>
  <si>
    <t>GSA 9_FYK_CAT_0_0_0</t>
  </si>
  <si>
    <t>GSA 9_GNS_DEF_&gt;=16_0_0</t>
  </si>
  <si>
    <t>GSA 9_GNS_SLP_&gt;=16_0_0</t>
  </si>
  <si>
    <t>GSA 9_LLS_DEF_0_0_0</t>
  </si>
  <si>
    <t>GSA 9_OTB_DWS_&gt;=40_0_0</t>
  </si>
  <si>
    <t>GSA 9_OTB_MDD_&gt;=40_0_0</t>
  </si>
  <si>
    <t>GSA 9_PS_SPF_&gt;=14_0_0</t>
  </si>
  <si>
    <t>Solea solea</t>
  </si>
  <si>
    <t xml:space="preserve">ITA, SLO (C), HRV (C), </t>
  </si>
  <si>
    <t>November - December</t>
  </si>
  <si>
    <t>GFCM / ICES WGBEAM</t>
  </si>
  <si>
    <t>Biological data for Sole GSA 17</t>
  </si>
  <si>
    <t>Biological data for Thornback ray GSA 17</t>
  </si>
  <si>
    <t>Biological data for Mediterranean starry ray GSA 17</t>
  </si>
  <si>
    <t>Biological data for Cuttlefish GSA 17</t>
  </si>
  <si>
    <t>Reserach survey: SOLEMON</t>
  </si>
  <si>
    <t>Survey data SOLEMON</t>
  </si>
  <si>
    <t>G, H</t>
  </si>
  <si>
    <t>GSA 16</t>
  </si>
  <si>
    <t>GSA 16_PTM_SPF_&gt;=20_0_0</t>
  </si>
  <si>
    <t>GSA 17_PTM_SPF_&gt;=20_0_0</t>
  </si>
  <si>
    <t>Dredgers *</t>
  </si>
  <si>
    <t>12-&lt; 18 m</t>
  </si>
  <si>
    <t>E</t>
  </si>
  <si>
    <t>Days at sea</t>
  </si>
  <si>
    <t>logbooks, sales notes and questionnaires</t>
  </si>
  <si>
    <t>A - Census</t>
  </si>
  <si>
    <t>0%</t>
  </si>
  <si>
    <t>6-&lt; 12 m</t>
  </si>
  <si>
    <t>B - Probability Sample Survey</t>
  </si>
  <si>
    <t>18-&lt; 24 m</t>
  </si>
  <si>
    <t>24-&lt; 40 m</t>
  </si>
  <si>
    <t>Vessels using hooks*</t>
  </si>
  <si>
    <t>vessels using Polyvalent "passive" gears only</t>
  </si>
  <si>
    <t>0-&lt; 6 m</t>
  </si>
  <si>
    <t>40 m or larger</t>
  </si>
  <si>
    <t>Pelagic trawlers *</t>
  </si>
  <si>
    <t xml:space="preserve">12-&lt; 18 m </t>
  </si>
  <si>
    <t>Gross value of landings</t>
  </si>
  <si>
    <t>fishing activity data, see table 2A</t>
  </si>
  <si>
    <t>Demersal trawlers and/or demersal seiners</t>
  </si>
  <si>
    <t xml:space="preserve">18-&lt; 24 m </t>
  </si>
  <si>
    <t>Vessels using hooks</t>
  </si>
  <si>
    <t xml:space="preserve">Pelagic trawlers </t>
  </si>
  <si>
    <t>Fleet register</t>
  </si>
  <si>
    <t>Mean LOA of vessels</t>
  </si>
  <si>
    <t>Total vessel's tonnage</t>
  </si>
  <si>
    <t>Total vessel's power</t>
  </si>
  <si>
    <t>Mean age of vessels</t>
  </si>
  <si>
    <t>Value of landings per species</t>
  </si>
  <si>
    <t>Other regions</t>
  </si>
  <si>
    <t>Demersal trawlers and/or demersal seiners*</t>
  </si>
  <si>
    <t>Average price per species</t>
  </si>
  <si>
    <t>Capacity</t>
  </si>
  <si>
    <t>All metiers</t>
  </si>
  <si>
    <t>100%</t>
  </si>
  <si>
    <t>None</t>
  </si>
  <si>
    <t>Collected under Reg. 26/2004 on the Community fishing fleet register</t>
  </si>
  <si>
    <t>GT, kW, Vessel Age</t>
  </si>
  <si>
    <t>Landings</t>
  </si>
  <si>
    <t>Live weight of landings total and per specie</t>
  </si>
  <si>
    <t>Logbooks, landing declarations, sales notes, VMS data</t>
  </si>
  <si>
    <t>I</t>
  </si>
  <si>
    <t>probability sampling survey</t>
  </si>
  <si>
    <t>Planned coverage of data collected under complementary data collection reported as % of vessels (see RCM MED&amp;BS rec.)</t>
  </si>
  <si>
    <t>Value of landings totale and per comm. species</t>
  </si>
  <si>
    <t>Price by commercial species</t>
  </si>
  <si>
    <t>Effort</t>
  </si>
  <si>
    <t>Loggbook, VMS</t>
  </si>
  <si>
    <t>Fishing days</t>
  </si>
  <si>
    <t>kW * Fishing days</t>
  </si>
  <si>
    <t>GT * Fishing days</t>
  </si>
  <si>
    <t>Numbers of nets/Length</t>
  </si>
  <si>
    <t>Numer of hooks</t>
  </si>
  <si>
    <t>Numer of lines</t>
  </si>
  <si>
    <t>Numbers of pots, traps</t>
  </si>
  <si>
    <t>Number of fishing operations</t>
  </si>
  <si>
    <t>Number of trips</t>
  </si>
  <si>
    <t>Hours fished</t>
  </si>
  <si>
    <t>2016-2018</t>
  </si>
  <si>
    <t xml:space="preserve">GFCM </t>
  </si>
  <si>
    <t>all areas in the Med</t>
  </si>
  <si>
    <t>Fishery occurs only in inland waters (dealt with in Table and Textbox 1E). In marine waters, eel fishery has been definitively closed by the Decree n. 403 of July 25th, 2019</t>
  </si>
  <si>
    <t>GSA 9, 10, 16 and 19</t>
  </si>
  <si>
    <t>Data (following the temporal planning reported in Table 1B) will be collected only for the Italian GSA 9. In this GSA exists a Management Plan and only length data will be collected. In other GSAs, following the EU Reg. 1967/2006 (Article 9 and 13) it is forbidden fishing Aphia minuta. However, if new management plans will be in place, Italy will collect information accordingly.</t>
  </si>
  <si>
    <t xml:space="preserve">Species considered as G1 in the DCRF manual v. 19.1 (GFCM, 2018) only for the Central Mediterranean. Length and biological data (weight, sex and maturity) will be collected yearly for the Italian GSA 16 and 19. Length and other biological data will be collected following the temporal planning reported in Table 1B for GSA 9, 10, 11 and 18. Data will be collected through commercial sampling and surveys at sea. </t>
  </si>
  <si>
    <t xml:space="preserve">Species considered as G1 for the Central Mediterranean and  G2 for the Western Mediterranean in the DCRF manual v. 19.1 (GFCM, 2018). Therefore, length and biological data (weight, sex and maturity) will be collected yearly for the Italian GSA 16 and 19. Length and other biological data will be collected following the temporal planning reported in Table 1B for GSA 9, 10, 11 and 18. Data will be collected through commercial sampling and surveys at sea. </t>
  </si>
  <si>
    <r>
      <t>Atherina</t>
    </r>
    <r>
      <rPr>
        <sz val="10"/>
        <rFont val="Arial"/>
        <family val="2"/>
      </rPr>
      <t xml:space="preserve"> spp</t>
    </r>
  </si>
  <si>
    <t>GSA 9,10,16 and 19</t>
  </si>
  <si>
    <t>Landing of this species is below the 200 tons. Further, the fishing activity is very scarce, and based on the EU Reg. 1967/2006 (Article 9 and 13) without an ad hoc management plan, dedicated fishing activity it is forbidden. Therefore no sampling activity will be carried out.</t>
  </si>
  <si>
    <t>1.3, 2.1, 2.2, 3.1, 3.2</t>
  </si>
  <si>
    <t>Species considered as G2 in the DCRF manual v. 19.1 (GFCM, 2018). Length data will be collected yearly for all the 7 Italian GSAs, whereas biological data (age, sex, maturity and weight) will follow the temporal planning reported in Table 1B. Data will be collected through commercial sampling and surveys at sea.</t>
  </si>
  <si>
    <t xml:space="preserve">This species is not present in any tables of the EUMAP, but, in the GSA 17, it represents an important component of the catch fraction of hydraulic dredges. 
</t>
  </si>
  <si>
    <t xml:space="preserve">This species is not present in any tables of the EUMAP, but in the GSA 17 and GSA 18, it represents an important component of the catch fraction of hydraulic dredges (Veneridae as in Table 1A of the EUMAP could refer to Chamelea gallina).  Data will be collected through the implementation of scientific surveys (DRES see Tables 1G-1H). No biological sampling are foreseen, therefore species it is non reported in Tables 1B and 1C.  </t>
  </si>
  <si>
    <t>This species is not present in any tables of the EUMAP, but in the GSA 17 and GSA 18, it represents an important component of the catch fraction of hydraulic dredges (Veneridae as in Table 1A of the EUMAP could refer to Chamelea gallina).  Data will be collected through the implementation of scientific surveys (DRES see Tables 1G-1H). No biological sampling are foreseen, therefore species it is non reported in Tables 1B and 1C.</t>
  </si>
  <si>
    <t>Coryphaena equiselis</t>
  </si>
  <si>
    <t>Species very rare in all the Italian GSA. No catch registered during last years. The total annual landings is less than 200 tonnes. The species will not be inserted in the sampling plan but, in case, information will be collected.</t>
  </si>
  <si>
    <t>Coryphaena hippurus</t>
  </si>
  <si>
    <t xml:space="preserve">ICCAT, GFCM </t>
  </si>
  <si>
    <t>Species not present in the DCRF manual v. 19.1 (GFCM, 2018) therefore, only length data will be collected and only in the GSA where the species is caught by fishing activities (catch of teh species is very low). Data (following the temporal planning reported in Table 1B) will be collected for the Italian GSA 9 and 17.</t>
  </si>
  <si>
    <t>GSA 16 and 19</t>
  </si>
  <si>
    <t>Species not requested in the Italian GSA on the basis of EUMAP, but present under G2 in Appendix 2 of the DCRF manual v. 19.1 (GFCM, 2018). Species is also under the 200 tons. Data (following the temporal planning reported in Table 1B) will be collected for the Italian GSA 16 and 19. Data will be collected through commercial sampling and surveys at sea.</t>
  </si>
  <si>
    <t>1.1, 1.3, 2.1, 2.2, 3.1</t>
  </si>
  <si>
    <t>1.3, 2.1, 2.2, 3.1</t>
  </si>
  <si>
    <t xml:space="preserve">Species considered as G1 in the DCRF manual v. 19.1 (GFCM, 2018). Length and biological data (age, weight, sex and maturity), following the temporal planning reported in Table 1B, will be collected for the Italian GSA: 9, 10, 16, 17, 18, 19. Data will be collected through commercial sampling and surveys at sea. </t>
  </si>
  <si>
    <t>This species is not present in any tables of the EUMAP, but, in the GSA 9, 10 and 17, it represents an important component of the catch fraction of hydraulic dredges. 
Data will be collected through dedicated scientific surveys (DRES see Tables 1G-1H). No biological sampling are foreseen, therefore species it is non reported in Tables 1B and 1C.</t>
  </si>
  <si>
    <t>Eutrigla gurnardus</t>
  </si>
  <si>
    <t>2.2, 3.1</t>
  </si>
  <si>
    <t xml:space="preserve">Species not present in the DCRF manual v. 19.1 (GFCM, 2018) furthermore capture of the species are under 200 tons. </t>
  </si>
  <si>
    <t>Illex spp., Todarodes spp.</t>
  </si>
  <si>
    <t xml:space="preserve">Group of species not present in the DCRF manual v. 19.1 (GFCM, 2018) therefore only length data will be collected. Data (following the temporal planning reported in Table 1B) will be collected for all the Italian GSA: 9, 10, 11, 16, 17, 18, 19. Data will be collected through commercial sampling and surveys at sea. </t>
  </si>
  <si>
    <t>Istiophoridae</t>
  </si>
  <si>
    <t>ICCAT</t>
  </si>
  <si>
    <t>1.1, 1.2, 1.3, 2.2, 3.1</t>
  </si>
  <si>
    <t xml:space="preserve">Species considered as G2 in the DCRF manual v. 19.1 (GFCM, 2018) both for the Western and Central Mediterranean. Following also the EUMAP, data will be collected (see temporal planning reported in Table 1) for the Italian GSA 9, 10, 11, 16, 18 and 19. Data will be collected through commercial sampling and surveys at sea. </t>
  </si>
  <si>
    <t>Species not present in the DCRF manual v. 19.1 (GFCM, 2018), therefore only length data will be collected (see temporal planning reported in Table 1) for the Italian GSA 9, 10, 11, 16, 18 and 19 (EUMAP). Catch of teh species very low 9around 200 tons). Data will be collected through commercial sampling and surveys at sea.</t>
  </si>
  <si>
    <t>all areasin the Med</t>
  </si>
  <si>
    <t xml:space="preserve">Species considered as G1 in the DCRF manual v. 19.1 (GFCM, 2018). Length and biological data (age, weight, sex and maturity), following the temporal planning reported in Table 1B, will be collected for the all Italian GSA: 9, 10, 11, 16, 17, 18, 19. Data will be collected through commercial sampling and surveys at sea. </t>
  </si>
  <si>
    <t>1.1, 3.1</t>
  </si>
  <si>
    <t>Species not requested in the Italian GSA on the basis of EUMAP, but present under G2 in Appendix 2 of the DCRF manual v. 19.1 (GFCM, 2018) and only for the Western Mediterranean. Therefore, data (following the temporal planning reported in Table 1B) will be collected for the Italian GSA: 9, 10, 11. Data will be collected through commercial sampling and surveys at sea.</t>
  </si>
  <si>
    <t>Group of species not present in the DCRF manual v. 19.1 (GFCM, 2018) therefore, only length data will be collected for the Italian GSA: 9, 10, 11, 16, 17, 18 and 19 (following the temporal planning reported in Table 1B).</t>
  </si>
  <si>
    <t xml:space="preserve">Species considered as G1 in the DCRF manual v. 19.1 (GFCM, 2018) for the Western and Central Mediterranean. Therefore, length and biological data (age, weight, sex and maturity), will be collected yearly for the Italian GSA: 9, 10, 11, 16 and 19.  Length and other biological data will be collected following the temporal planning reported in Table 1B in the GSA 17 and 18. Data will be collected through commercial sampling and surveys at sea. </t>
  </si>
  <si>
    <t xml:space="preserve">Species considered as G1 in the DCRF manual v. 19.1 (GFCM, 2018) for all the 7 Italian GSAs. Therefore data (length, weight, sex and maturity), following the temporal planning reported in Table 1B, will be collected yearly. Data will be collected through commercial sampling and surveys at sea. </t>
  </si>
  <si>
    <t>GSA 9 and 10</t>
  </si>
  <si>
    <t>This species is not present in the EUMAP, but present under G1 in Appendix 2 of the DCRF manual v. 19.1 (GFCM, 2018). Species under the 200 tons and present mainly in the Western Mediterranean; therefore, length and biological data (following the temporal planning reported in Table 1B) will be collected only for the Italian GSA 9 and 10. Data will be collected through commercial sampling and surveys at sea.</t>
  </si>
  <si>
    <t>This species is not present in the EUMAP (Table 1A EUMAP indicates only FAO division 3.1 where no Italian GSAs occur), and species not present in the 2018 DCRF manual v. 19.1 (GFCM, 2018).</t>
  </si>
  <si>
    <t>GSA 9, 10, 16, 19</t>
  </si>
  <si>
    <t>This species is not present in the EUMAP, but present under G1 in Appendix 2 of the 2018 DCRF manual v. 19.1 (GFCM, 2018) where data are requested for the Western and Central Mediterranean; due the low occurrence of the species only length data will be collected for the Italian GSA 9, 10, 16 and 19.</t>
  </si>
  <si>
    <r>
      <t xml:space="preserve">Scomber </t>
    </r>
    <r>
      <rPr>
        <sz val="10"/>
        <rFont val="Arial"/>
        <family val="2"/>
      </rPr>
      <t>spp.</t>
    </r>
  </si>
  <si>
    <t>Data (following the temporal planning reported in Table 1B) for the two species separately (i.e. S. japonicus and S. scombrus) will be collected for the Italian GSA: 9, 16, 17, 18, and 19 (only S. japonicus). Species considered as G2 in the 2018 DCRF manual v. 19.1 (GFCM, 2018). Share in EU landing is given as the two species associated= S. scombrus + S. japonicus (source RCGMed&amp;BS, 2019).  Sampling plan will considered the two species separately= S. scombrus and S. japonicus</t>
  </si>
  <si>
    <t>Species considered as G1 in the 2018 DCRF manual v. 19.1 (GFCM, 2018) only for the Adriatic Sea. G2 for other areas. Therefore, biological data (weight, sex and maturity), following the temporal planning reported in Table 1B, will be collected for the Italian GSA 17 and 18. Length data will be collected yearly for GSA 9, 10, 11, 16, 17, 18, 19. Data will be collected through commercial sampling and surveys at sea.</t>
  </si>
  <si>
    <t>1.2, 2.1, 3.1</t>
  </si>
  <si>
    <t xml:space="preserve">Species considered as G1 in the 2018 DCRF manual v. 19.1 (GFCM, 2018) only for the Adriatic Sea and requested only for FAO area 2.1 (GSA 17) in EUMAP. Therefore, length and biological data (age, weight, sex and maturity), following the temporal planning reported in Table 1B, will be collected for the Italian GSA 17. </t>
  </si>
  <si>
    <t>Sparus aurata</t>
  </si>
  <si>
    <t>1.2, 3.1</t>
  </si>
  <si>
    <t>Not required for the Italian GSA (Table 1A EUMAP indicate FAO divisions 1.2 and 3.1). Species also not considered in the 2018 DCRF manual v. 19.1 (GFCM, 2018). The total annual landings is less than 200 tonnes. No biological sampling will be carried out</t>
  </si>
  <si>
    <t>Sphyraena sphyraena</t>
  </si>
  <si>
    <t xml:space="preserve"> Species not requested in the Italian GSA on the basis of EUMAP, but present under G2 in Appendix 2 of the 2018 DCRF manual v. 19.1 (GFCM, 2018). Data (following the temporal planning reported in Table 1B) will be collected for the Italian GSA 16 and 19.</t>
  </si>
  <si>
    <t>Spicara smaris</t>
  </si>
  <si>
    <t>2.1, 3.1, 3.2</t>
  </si>
  <si>
    <t>Data (following the temporal planning reported in Table 1B) will be collected for the Italian GSA: 17, 18, 19. Species considered as G2 in the 2018 DCRF manual v. 19.1 (GFCM, 2018).</t>
  </si>
  <si>
    <t>1.3, 2.1, 2.2</t>
  </si>
  <si>
    <t xml:space="preserve">Species considered as G1 in the 2018 DCRF manual v. 19.1 (GFCM, 2018) only for the Adriatic Sea. Length and biological data (weight, sex and maturity) will be collected yearly for the Italian GSA 17 and 18. Data for the other GSA 9, 10 and 11 (as requested by EU Decision151/2016) will be collected following the temporal planning reported in Table 1B. </t>
  </si>
  <si>
    <t>1.3, 2.2, 3.1</t>
  </si>
  <si>
    <t xml:space="preserve">Species not present in the 2018 DCRF manual v. 19.1 (GFCM, 2018) therefore only length data will be collected. Data (following the temporal planning reported in Table 1B) will be collected for the Italian GSA: 9, 10, 11,  16, 18 and 19. </t>
  </si>
  <si>
    <t>Trisopterus minutus capelanus</t>
  </si>
  <si>
    <t xml:space="preserve">Species not present in the 2018 DCRF manual v. 19.1 (GFCM, 2018) therefore only length data will be collected. Data (following the temporal planning reported in Table 1B) will be collected for the Italian GSA: 9, 10, 16, 18, 19. </t>
  </si>
  <si>
    <t>Auxis rochei</t>
  </si>
  <si>
    <t xml:space="preserve">Average landing value should be considered as Auxis genus. The value for the two species separately it is not available </t>
  </si>
  <si>
    <t>Auxis thazard</t>
  </si>
  <si>
    <t>Euthynnus alletteratus</t>
  </si>
  <si>
    <t>Sarda sarda</t>
  </si>
  <si>
    <t>Thunnus alalunga</t>
  </si>
  <si>
    <t>Thunnus thynnus</t>
  </si>
  <si>
    <t>Xiphias gladius</t>
  </si>
  <si>
    <t>Alopias vulpinus</t>
  </si>
  <si>
    <t xml:space="preserve">Due to the low occurrence in the catch (the total annual landings is less than 200 tonnes), biological data on sharks and rays species will be collected concurrently only for length without an ad-hoc sampling plan. See also comment in the text box 4A </t>
  </si>
  <si>
    <t>Carcharhinidae</t>
  </si>
  <si>
    <t>Centrophorus squamosus</t>
  </si>
  <si>
    <t>Cetorhinus maximus</t>
  </si>
  <si>
    <t>Dasyatidae</t>
  </si>
  <si>
    <t>Elasmobranchii</t>
  </si>
  <si>
    <t>Galeorhinus galeus</t>
  </si>
  <si>
    <t>Due to the relevance of this species in the bycatch of the GSA 9, 10, 11, G. melastomus will be added to the sampling activties (following the temporal planning reported in Table 1B)</t>
  </si>
  <si>
    <r>
      <t xml:space="preserve">Galeus </t>
    </r>
    <r>
      <rPr>
        <sz val="10"/>
        <rFont val="Arial"/>
        <family val="2"/>
      </rPr>
      <t>spp.</t>
    </r>
  </si>
  <si>
    <t>Heptranchias perlo</t>
  </si>
  <si>
    <t>Hexanchus griseus</t>
  </si>
  <si>
    <t>Isurus oxyrinchus</t>
  </si>
  <si>
    <t>Lamna nasus</t>
  </si>
  <si>
    <t>Mustelus asterias</t>
  </si>
  <si>
    <t>Mustelus mustelus</t>
  </si>
  <si>
    <r>
      <rPr>
        <i/>
        <sz val="10"/>
        <color theme="1"/>
        <rFont val="Arial"/>
        <family val="2"/>
      </rPr>
      <t>Mustelus</t>
    </r>
    <r>
      <rPr>
        <sz val="10"/>
        <color theme="1"/>
        <rFont val="Arial"/>
        <family val="2"/>
      </rPr>
      <t xml:space="preserve"> spp.</t>
    </r>
  </si>
  <si>
    <t>Prionace glauca</t>
  </si>
  <si>
    <t>Raja alba</t>
  </si>
  <si>
    <t>Due to the relevance of this species in the catch compostion of the GSA 9 and 11, R. asterias will be added to the sampling plan (following the temporal planning reported in Table 1B)</t>
  </si>
  <si>
    <t>Raja batis</t>
  </si>
  <si>
    <t>Raja circularis</t>
  </si>
  <si>
    <t xml:space="preserve">Due to the low occurrence in the catch, biological data on sharks and rays species will be collected concurrently only for length without an ad-hoc sampling plan. See also comment in the text box 4A </t>
  </si>
  <si>
    <t>Due to the relevance of this species in the catch compostion of the GSA 9, 11, 16, 18, R. clavata will be added to the sampling plan (following the temporal planning reported in Table 1B)</t>
  </si>
  <si>
    <t>Raja fullonica</t>
  </si>
  <si>
    <t>Raja melitensis</t>
  </si>
  <si>
    <t>Raja microocellata</t>
  </si>
  <si>
    <t>Due to the relevance of this species in the catch compostion of the GSA 16, R. miraletus will be added to the sampling plan (following the temporal planning reported in Table 1B)</t>
  </si>
  <si>
    <t>Raja montagui</t>
  </si>
  <si>
    <t>Raja naevus</t>
  </si>
  <si>
    <t>Raja oxyrinchus</t>
  </si>
  <si>
    <t>Raja radula</t>
  </si>
  <si>
    <r>
      <rPr>
        <i/>
        <sz val="10"/>
        <color theme="1"/>
        <rFont val="Arial"/>
        <family val="2"/>
      </rPr>
      <t>Raja</t>
    </r>
    <r>
      <rPr>
        <sz val="10"/>
        <color theme="1"/>
        <rFont val="Arial"/>
        <family val="2"/>
      </rPr>
      <t xml:space="preserve"> spp.</t>
    </r>
  </si>
  <si>
    <t>Raja undulata</t>
  </si>
  <si>
    <t>Rajidae</t>
  </si>
  <si>
    <t>Scyliorhinus spp.</t>
  </si>
  <si>
    <t>Scyliorhinus stellaris</t>
  </si>
  <si>
    <r>
      <rPr>
        <i/>
        <sz val="10"/>
        <color theme="1"/>
        <rFont val="Arial"/>
        <family val="2"/>
      </rPr>
      <t>Sphyrna</t>
    </r>
    <r>
      <rPr>
        <sz val="10"/>
        <color theme="1"/>
        <rFont val="Arial"/>
        <family val="2"/>
      </rPr>
      <t xml:space="preserve"> spp.</t>
    </r>
  </si>
  <si>
    <t>Squalidae</t>
  </si>
  <si>
    <t>Squaliformes</t>
  </si>
  <si>
    <t>Squalus acanthias</t>
  </si>
  <si>
    <r>
      <rPr>
        <i/>
        <sz val="10"/>
        <color theme="1"/>
        <rFont val="Arial"/>
        <family val="2"/>
      </rPr>
      <t>Squalus</t>
    </r>
    <r>
      <rPr>
        <sz val="10"/>
        <color theme="1"/>
        <rFont val="Arial"/>
        <family val="2"/>
      </rPr>
      <t xml:space="preserve"> spp.</t>
    </r>
  </si>
  <si>
    <t>Squatina squatina</t>
  </si>
  <si>
    <r>
      <t xml:space="preserve">Torpedo </t>
    </r>
    <r>
      <rPr>
        <sz val="10"/>
        <rFont val="Arial"/>
        <family val="2"/>
      </rPr>
      <t>spp.</t>
    </r>
  </si>
  <si>
    <t>Triakidae</t>
  </si>
  <si>
    <t>Thunnus albacares</t>
  </si>
  <si>
    <t>Atlantic Ocean and adjacent seas</t>
  </si>
  <si>
    <t>Species not present or with a not confirmed presence in the Mediterranean. No catch of this species have been recorded during last years. The species will not be inserted in the sampling plan but, in case, information will be collected.</t>
  </si>
  <si>
    <t>Thunnus obesus</t>
  </si>
  <si>
    <t>Katsuwomus pelamis</t>
  </si>
  <si>
    <t>Makaira nigricans</t>
  </si>
  <si>
    <t xml:space="preserve">Tetrapturus albidus </t>
  </si>
  <si>
    <t>Thunnus atlanticus</t>
  </si>
  <si>
    <t>Ocrcynopsis unicolor</t>
  </si>
  <si>
    <t>Scomberomorus brasiliensis</t>
  </si>
  <si>
    <t>Scomberomorus regalis</t>
  </si>
  <si>
    <t>Scomberomorus tritor</t>
  </si>
  <si>
    <t>Scomberomorus cavalla</t>
  </si>
  <si>
    <t>Scomberomorus maculatus</t>
  </si>
  <si>
    <t>Acanthocybium solandri</t>
  </si>
  <si>
    <t>Istiophorus albicans</t>
  </si>
  <si>
    <t>sexual maturity</t>
  </si>
  <si>
    <t>See survey manual</t>
  </si>
  <si>
    <t xml:space="preserve">The sampling intensity of survey is given in the survey manual (MEDITS Handbook v.9, 2017) of the corresponding MEDITS steering Committee Group </t>
  </si>
  <si>
    <t>Seabirds</t>
  </si>
  <si>
    <t>To monitor incidental catch, we will use observers on board required for the collection of biological data. Due to a randomized sampling scheme, we do not expect and we cannot report a certain number of recordings</t>
  </si>
  <si>
    <t>GSA 18_OTB_MDD_&gt;=40_0_0</t>
  </si>
  <si>
    <t>GSA 19_OTB_DWS_&gt;=40_0_0</t>
  </si>
  <si>
    <t>GSA 19_OTB_MDD_&gt;=40_0_0</t>
  </si>
  <si>
    <t>GSA 19_PS_SPF_&gt;=14_0_0</t>
  </si>
  <si>
    <t xml:space="preserve">Fishtrawl, an international database, has been designed and is available for common use. MEDITS data are also uploaded in the Italian DataBase for the Data Collection Work Plan and in the JRC database </t>
  </si>
  <si>
    <t>GSA 18_GNS_DEF_&gt;=16_0_0</t>
  </si>
  <si>
    <t>GSA 18_LLS_DEF_0_0_0</t>
  </si>
  <si>
    <t>GSA 19_FPO_DEF_0_0_0</t>
  </si>
  <si>
    <t>GSA 19_GNS_DEF_&gt;=16_0_0</t>
  </si>
  <si>
    <t>GSA 19_LLS_DEF_0_0_0</t>
  </si>
  <si>
    <t>GNS_DEF_&gt;=16_0_0</t>
  </si>
  <si>
    <t>GTR_DEF_&gt;=16_0_0</t>
  </si>
  <si>
    <t>LLS_DEF_0_0_0</t>
  </si>
  <si>
    <t>OTB_DEF_&gt;=40_0_0</t>
  </si>
  <si>
    <t>OTB_MDD_&gt;=40_0_0</t>
  </si>
  <si>
    <t>OTB_DWS_&gt;=40_0_0</t>
  </si>
  <si>
    <t>PS_SPF_&gt;=14_0_0</t>
  </si>
  <si>
    <t xml:space="preserve">list of small scale vessels </t>
  </si>
  <si>
    <t>GSA 18_FYK_DEF_0_0_0</t>
  </si>
  <si>
    <t>GSA 18_GTR_DEF_&gt;=16_0_0</t>
  </si>
  <si>
    <t>vessel list of longliners</t>
  </si>
  <si>
    <t>vessel list of trawlers</t>
  </si>
  <si>
    <t>GSA 18_OTB_DEF_&gt;=40_0_0</t>
  </si>
  <si>
    <t>GSA 19_GTR_DEF_&gt;=16_0_0</t>
  </si>
  <si>
    <t>GSA 19_OTB_DEF_&gt;=40_0_0</t>
  </si>
  <si>
    <t>vessel list of purse seiners</t>
  </si>
  <si>
    <t xml:space="preserve">Fishtrawl, an international database, has been designed and is available for common use. </t>
  </si>
  <si>
    <t>Research survey at sea</t>
  </si>
  <si>
    <t>WGBIOP</t>
  </si>
  <si>
    <t>Consumption of fixed capital</t>
  </si>
  <si>
    <t>Pelagic trawlers</t>
  </si>
  <si>
    <t>Energy costs</t>
  </si>
  <si>
    <t>Operating subsidies</t>
  </si>
  <si>
    <t>Other income</t>
  </si>
  <si>
    <t>Personnel costs</t>
  </si>
  <si>
    <t>Subsidies on investments</t>
  </si>
  <si>
    <t>Unpaid labour</t>
  </si>
  <si>
    <t>Value of unpaid labour</t>
  </si>
  <si>
    <t>S</t>
  </si>
  <si>
    <t>Employment by age</t>
  </si>
  <si>
    <t>Employment by education level</t>
  </si>
  <si>
    <t>Employment by employment status</t>
  </si>
  <si>
    <t>Employment by gender</t>
  </si>
  <si>
    <t>Employment by nationality</t>
  </si>
  <si>
    <t>FTE by gender</t>
  </si>
  <si>
    <t>Unpaid labour by gender</t>
  </si>
  <si>
    <t>companies main activity</t>
  </si>
  <si>
    <t>Turnover</t>
  </si>
  <si>
    <t>Enterprise register/Balance sheets</t>
  </si>
  <si>
    <t>C — Non-probability sample survey</t>
  </si>
  <si>
    <t>data will be provided by size classes</t>
  </si>
  <si>
    <t>C — Non-probability sample survey/D - Indirect survey</t>
  </si>
  <si>
    <t>Payment for external agency workers</t>
  </si>
  <si>
    <t>not collected, optional</t>
  </si>
  <si>
    <t>Purchase of fish and other raw material for production</t>
  </si>
  <si>
    <t>Other operational costs</t>
  </si>
  <si>
    <t>Total value of assets</t>
  </si>
  <si>
    <t>Financial income</t>
  </si>
  <si>
    <t>Financial expenditures</t>
  </si>
  <si>
    <t>Net investment</t>
  </si>
  <si>
    <t>Debt</t>
  </si>
  <si>
    <t>Number of persons employed</t>
  </si>
  <si>
    <t>Enterprise register/Labour register</t>
  </si>
  <si>
    <t>A-Census</t>
  </si>
  <si>
    <t>FTE National</t>
  </si>
  <si>
    <t>Labour force survey/Enterprises' register</t>
  </si>
  <si>
    <t>Number of hours worked by employees and unpaid workers</t>
  </si>
  <si>
    <t>Subsidies on investment</t>
  </si>
  <si>
    <t>Administrative sources/company accounts and statements</t>
  </si>
  <si>
    <t>A-Census/C-Non Probability Sample Survey</t>
  </si>
  <si>
    <t>Number of enterprises</t>
  </si>
  <si>
    <t>Enterprise and other national registers</t>
  </si>
  <si>
    <t>Fleet Economics</t>
  </si>
  <si>
    <t>NO</t>
  </si>
  <si>
    <t>https://dcf-italia.cnr.it/web/#/links/linee-guida</t>
  </si>
  <si>
    <t>Processing</t>
  </si>
  <si>
    <t>Q</t>
  </si>
  <si>
    <t>all areas</t>
  </si>
  <si>
    <t>ESP-FRA-ITA-MTL-SLO-CYP-GRE</t>
  </si>
  <si>
    <t>ITA-MLT</t>
  </si>
  <si>
    <t>Among large pelagics, only for Coryphaena hippurus data should be also provided at GSA level (as required by GFCM)</t>
  </si>
  <si>
    <t>Euthynnus alleteratus</t>
  </si>
  <si>
    <t>Pelagic elasmobranchs</t>
  </si>
  <si>
    <t>Questionnaires, Telephone surveys</t>
  </si>
  <si>
    <t>Demersal elasmobranchs</t>
  </si>
  <si>
    <t>Annual catch is officially determined in the framework of the national quota</t>
  </si>
  <si>
    <t xml:space="preserve">NA </t>
  </si>
  <si>
    <t xml:space="preserve">Tanks and raceway </t>
  </si>
  <si>
    <t>Trout</t>
  </si>
  <si>
    <t>Gross sales per species</t>
  </si>
  <si>
    <t>Financial accounts</t>
  </si>
  <si>
    <t>B — Probability sample survey;</t>
  </si>
  <si>
    <t>10</t>
  </si>
  <si>
    <t>value of unpaid labour</t>
  </si>
  <si>
    <t>Livestock costs</t>
  </si>
  <si>
    <t>Feed costs</t>
  </si>
  <si>
    <t>Repair and maintenance</t>
  </si>
  <si>
    <t>Other operating costs</t>
  </si>
  <si>
    <t>Net Investments</t>
  </si>
  <si>
    <t>Livestock used</t>
  </si>
  <si>
    <t>questionnaires/estimated data</t>
  </si>
  <si>
    <t>Fish Feed used</t>
  </si>
  <si>
    <t>Weight of sales per species</t>
  </si>
  <si>
    <t>Persons employees</t>
  </si>
  <si>
    <t>Numbers of hours worked by employees and unpaid workers</t>
  </si>
  <si>
    <t>Number of enterprises (by category on the numbers of persons employed)</t>
  </si>
  <si>
    <t>every three years starting in 2018</t>
  </si>
  <si>
    <t>Cages</t>
  </si>
  <si>
    <t xml:space="preserve"> sea bass &amp; sea bream</t>
  </si>
  <si>
    <t>Off Botton - long line</t>
  </si>
  <si>
    <t>Mussel</t>
  </si>
  <si>
    <t>On Botton</t>
  </si>
  <si>
    <t>Clam</t>
  </si>
  <si>
    <t>30</t>
  </si>
  <si>
    <t>ESP-FRA-ITA-MTL-SLO-CYP-GRE-HRV</t>
  </si>
  <si>
    <t>all areas_LLD_LPF_0_0_0</t>
  </si>
  <si>
    <t>all areas_PS_LPF_0_0_0</t>
  </si>
  <si>
    <t>Mediterranean and Black Sea</t>
  </si>
  <si>
    <t>Large pelagic species</t>
  </si>
  <si>
    <t>PS_LPF_0_0_0</t>
  </si>
  <si>
    <t>Atlantic Ocean</t>
  </si>
  <si>
    <t>CECAF</t>
  </si>
  <si>
    <t>FAO Area 34.1</t>
  </si>
  <si>
    <t>OTB_CEP_&gt;=40_0_0</t>
  </si>
  <si>
    <t>Metier not included in the samplin program (see text)</t>
  </si>
  <si>
    <t>Indian Ocean</t>
  </si>
  <si>
    <t>IOTC</t>
  </si>
  <si>
    <t>FAO Area 51.7</t>
  </si>
  <si>
    <t>DRB_MOL_0_0_0</t>
  </si>
  <si>
    <t>GND_SPF_0_0_0</t>
  </si>
  <si>
    <t>GNS_SLP_&gt;=16_0_0</t>
  </si>
  <si>
    <t>OTM_MPD_&gt;=20_0_0</t>
  </si>
  <si>
    <t>FYK_CAT_0_0_0</t>
  </si>
  <si>
    <t>PTM_SPF_&gt;=20_0_0</t>
  </si>
  <si>
    <t>list of beach seines and boat vessels</t>
  </si>
  <si>
    <t>GSA 11_LLS_DEF_0_0_0</t>
  </si>
  <si>
    <t>GSA 16_OTB_MDD_&gt;=40_0_0</t>
  </si>
  <si>
    <t>GSA 16_PS_SPF_&gt;=14_0_0</t>
  </si>
  <si>
    <t>GSA 16_OTB_DWS_&gt;=40_0_0</t>
  </si>
  <si>
    <t>GSA 16_LLS_DEF_0_0_0</t>
  </si>
  <si>
    <t>GSA 17_PS_SPF_&gt;=14_0_0</t>
  </si>
  <si>
    <t>GSA 17_GNS_DEF_&gt;=16_0_0</t>
  </si>
  <si>
    <t>GSA 18_PTM_SPF_&gt;=20_0_0</t>
  </si>
  <si>
    <t>GSA 18_PS_SPF_&gt;=14_0_0</t>
  </si>
  <si>
    <t>GSA 19_GND_SPF_0_0_0</t>
  </si>
  <si>
    <t>List of vessels operating with longline for large pelagic</t>
  </si>
  <si>
    <t>List of vessels operating with purse seine for large pelagic and utilising FAD</t>
  </si>
  <si>
    <r>
      <t xml:space="preserve">population of </t>
    </r>
    <r>
      <rPr>
        <i/>
        <sz val="10"/>
        <color theme="1"/>
        <rFont val="Arial"/>
        <family val="2"/>
      </rPr>
      <t xml:space="preserve">Solea solea </t>
    </r>
  </si>
  <si>
    <t>Questionnaires/accounts</t>
  </si>
  <si>
    <t>Aquaculture Economics</t>
  </si>
  <si>
    <t>Biological data</t>
  </si>
  <si>
    <t>1A, 1B, 1C</t>
  </si>
  <si>
    <t>N+1 June 30</t>
  </si>
  <si>
    <t>Recreational data</t>
  </si>
  <si>
    <t>1D</t>
  </si>
  <si>
    <t xml:space="preserve">Anadromous &amp; catadromous spec. </t>
  </si>
  <si>
    <t>1E</t>
  </si>
  <si>
    <t>Deadline agreed at Regional level (RCMMed&amp;BS-LP, 2016). RCM Med&amp;BS-LP agreed on the provision of length data on an annual basis and age data on a triennial basis</t>
  </si>
  <si>
    <t>Ecosystem data incidental by-catch</t>
  </si>
  <si>
    <t>1F</t>
  </si>
  <si>
    <t>Ecosystem data impact of fisheries</t>
  </si>
  <si>
    <t>Fishing Activity Variable</t>
  </si>
  <si>
    <t>2A</t>
  </si>
  <si>
    <t>N+1 May 31</t>
  </si>
  <si>
    <t>Fleet economic</t>
  </si>
  <si>
    <t>3A</t>
  </si>
  <si>
    <t>N-1</t>
  </si>
  <si>
    <t>N+1 March 1</t>
  </si>
  <si>
    <t>Aquaculture economic</t>
  </si>
  <si>
    <t>3B</t>
  </si>
  <si>
    <t>Fish processing economic</t>
  </si>
  <si>
    <t>3C</t>
  </si>
  <si>
    <t>Survey data MEDITS</t>
  </si>
  <si>
    <t>N+1 April 30</t>
  </si>
  <si>
    <t>3A, 3B, 3C</t>
  </si>
  <si>
    <t>Group of species very scarce all around Italian waters (landing below 30 tons). The main species is Tetrapturus belone catch with different gears (e.g. harpoons, lines etc.). Length data, when available, will be reported annually.</t>
  </si>
  <si>
    <t>as requested by the DGMARE, due to the relevance in the bycatch of the longline targetting swordfish, this species has been added to the sampling plan</t>
  </si>
  <si>
    <t>Not applicable</t>
  </si>
  <si>
    <t>Frequency agreed at Regional level (see updated table in the RCM MED&amp;BS-LP report 2016)</t>
  </si>
  <si>
    <t xml:space="preserve"> Age data for T. thynnus could pose some problems related to the difficulties of obtaining otoliths or dorsal fins from the identified specimens. Removing them without damaging the fish and hence affecting its market value, make very difficult to obtain those hard structure from certain fisheries. </t>
  </si>
  <si>
    <t>Frequency not agreed at Regional level, length data will be collected yearly</t>
  </si>
  <si>
    <t>GSA 16_GNS_DEF_&gt;=16_0_0</t>
  </si>
  <si>
    <t>GSA 16_GNS_SLP_&gt;=16_0_0</t>
  </si>
  <si>
    <t>GSA 16_OTM_MPD_&gt;=20_0_0</t>
  </si>
  <si>
    <t>Frequency agreed at Regional level (see agreement n. 3 "Sampling Intensity for biological variables" RCMMed&amp;BS-LP, 2016 report)</t>
  </si>
  <si>
    <t>Sex-ratio</t>
  </si>
  <si>
    <t>This species is not present in table 1A of the EU Dec 1251/2016, but, in the GSA 17, it represents an important component of the catch fraction of hydraulic dredges</t>
  </si>
  <si>
    <t>As reported both in table 1A, 1C and in the text, for this shark species has been foreseen sampling activity</t>
  </si>
  <si>
    <t xml:space="preserve">As requested by the DGMARE, due to the POTENTIAL relevance in the bycatch of the longline targetting swordfish, this species has been added to the sampling plan. Whenever present, both length data and biological parameters (weigth, sex, maturity) will be collected </t>
  </si>
  <si>
    <t>As reported both in table 1A, 1C and in the text, for this species has been foreseen sampling activity</t>
  </si>
  <si>
    <t>GSA 11_OTB_DWS_&gt;=40_0_0</t>
  </si>
  <si>
    <t>Longline for large pelagics</t>
  </si>
  <si>
    <t xml:space="preserve">random from the vessel list, following a temporal and geographical stratification  </t>
  </si>
  <si>
    <t>Purse seine for large pelagics</t>
  </si>
  <si>
    <r>
      <t xml:space="preserve">It should be recalled that, on the basis of the ICCAT Recommendations (2010/04 and 2012/03) and the EU Reg. 500/2012, the observer on board of the PS_LPF targetting </t>
    </r>
    <r>
      <rPr>
        <i/>
        <sz val="10"/>
        <color theme="1"/>
        <rFont val="Arial"/>
        <family val="2"/>
      </rPr>
      <t>T. thynnus</t>
    </r>
    <r>
      <rPr>
        <sz val="10"/>
        <color theme="1"/>
        <rFont val="Arial"/>
        <family val="2"/>
      </rPr>
      <t xml:space="preserve">, can be only appointed by ICCAT. Tuna are transferred alive in the cages making difficulties landing or market observations. 2) Purse seine for </t>
    </r>
    <r>
      <rPr>
        <i/>
        <sz val="10"/>
        <color theme="1"/>
        <rFont val="Arial"/>
        <family val="2"/>
      </rPr>
      <t>C. hippurus</t>
    </r>
    <r>
      <rPr>
        <sz val="10"/>
        <color theme="1"/>
        <rFont val="Arial"/>
        <family val="2"/>
      </rPr>
      <t xml:space="preserve"> includes the monitoring of FAD.</t>
    </r>
  </si>
  <si>
    <t>CECAF_OTB_CEP_&gt;=40_0_0</t>
  </si>
  <si>
    <t>Atlantic ocean trawlers</t>
  </si>
  <si>
    <t>Metier not included in the sampling program (see text)</t>
  </si>
  <si>
    <t>Southern tyrrhenian dredgers</t>
  </si>
  <si>
    <t>Surveys at sea</t>
  </si>
  <si>
    <t>Hydraulic and boat dredges for molluscs (DRB_MOL_0_0_0) are under management plans (MP). Data (i.e. length composition, sex, and weight) will be collected through dedicated scientific surveys (DRES see Tables 1G-1H) and for the following species (see Table 1A): Chamelea gallina (GSA 17 and 18), Callista chione (GSA 17) and Ensis minor (GSA 9, 10 and 17).</t>
  </si>
  <si>
    <t>GSA 10_FPO_DEF_0_0_0</t>
  </si>
  <si>
    <t>Southern tyrrhenian pots and traps</t>
  </si>
  <si>
    <t>GSA 10_FYK_DEF_&gt;0_0_0</t>
  </si>
  <si>
    <t>Southern tyrrhenian fyke nets</t>
  </si>
  <si>
    <t>Southern tyrrhenian gillnets for small pelagic</t>
  </si>
  <si>
    <t>Southern tyrrhenian gillnets</t>
  </si>
  <si>
    <t xml:space="preserve">random draw  </t>
  </si>
  <si>
    <t>Southern tyrrhenian gillnets for small and large pelagic</t>
  </si>
  <si>
    <t>GSA 10_GTR_DEF_&gt;=16_0_0</t>
  </si>
  <si>
    <t>Southern tyrrhenian trammel nets</t>
  </si>
  <si>
    <t>Southern tyrrhenian hand and pole line for cephalopods</t>
  </si>
  <si>
    <t>Southern tyrrhenian longliners</t>
  </si>
  <si>
    <t>GSA 10_OTB_DEF_&gt;=40_0_0</t>
  </si>
  <si>
    <t>Southern tyrrhenian demersal trawlers</t>
  </si>
  <si>
    <t>Southern tyrrhenian deep waters trawlers</t>
  </si>
  <si>
    <t>Southern tyrrhenian mixed trawlers</t>
  </si>
  <si>
    <t>Southern tyrrhenian midwater pair trawls</t>
  </si>
  <si>
    <t>Southern tyrrhenian purse seiners</t>
  </si>
  <si>
    <t>GSA 10_SB_SV_DEF_0_0_0</t>
  </si>
  <si>
    <t>Southern tyrrhenian beach and boat seine</t>
  </si>
  <si>
    <t>GSA 11_FPO_DEF_0_0_0</t>
  </si>
  <si>
    <t>Sardinia pots and traps</t>
  </si>
  <si>
    <t>GSA 11_FYK_CAT_0_0_0</t>
  </si>
  <si>
    <t>Sardinia fyke nets</t>
  </si>
  <si>
    <t>GSA 11_FYK_DEF_0_0_0</t>
  </si>
  <si>
    <t>Sardinia gillnets</t>
  </si>
  <si>
    <t>GSA 11_GNS_SLP_&gt;=16_0_0</t>
  </si>
  <si>
    <t>Sardinia gillnets for small pelagic</t>
  </si>
  <si>
    <t>GSA 11_GTR_DEF_&gt;=16_0_0</t>
  </si>
  <si>
    <t>Sardinia trammel nets</t>
  </si>
  <si>
    <t>GSA 11_LHP_LHM_CEP_0_0_0</t>
  </si>
  <si>
    <t>Sardinia hand and pole lines for cephalopods</t>
  </si>
  <si>
    <t>Sardinia longlines</t>
  </si>
  <si>
    <t>GSA 11_OTB_DEF_&gt;=40_0_0</t>
  </si>
  <si>
    <t>Sardinia demersal trawlers</t>
  </si>
  <si>
    <t>Sardinia deep waters trawlers</t>
  </si>
  <si>
    <t>Sardinia mixed trawlers</t>
  </si>
  <si>
    <t>GSA 11_PS_SPF_&gt;=14_0_0</t>
  </si>
  <si>
    <t>Sardinia purse seine small pelagic</t>
  </si>
  <si>
    <t>GSA 11_SB_SV_DEF_0_0_0</t>
  </si>
  <si>
    <t>Sardinia fyke beach and boat seine</t>
  </si>
  <si>
    <t>GSA 16_FPO_DEF_0_0_0</t>
  </si>
  <si>
    <t>Sicilian pots and traps</t>
  </si>
  <si>
    <t>Sicilian gillnets</t>
  </si>
  <si>
    <t>Sicilian gillnets for small and large pelagic</t>
  </si>
  <si>
    <t>GSA 16_GTR_DEF_&gt;=16_0_0</t>
  </si>
  <si>
    <t>Sicilian trammel nets</t>
  </si>
  <si>
    <t>Sicilian longliners</t>
  </si>
  <si>
    <t>GSA 16_OTB_DEF_&gt;=40_0_0</t>
  </si>
  <si>
    <t>Sicilian demersal trawlers</t>
  </si>
  <si>
    <t>Sicilian deep waters trawlers</t>
  </si>
  <si>
    <t>Sicilian mixed trawlers</t>
  </si>
  <si>
    <t>Sicilian midwaters pair trawls</t>
  </si>
  <si>
    <t>Sicilian purse seiners</t>
  </si>
  <si>
    <t>Sicilian pelagic trawlers</t>
  </si>
  <si>
    <t>GSA 16_SB_SV_DEF_0_0_0</t>
  </si>
  <si>
    <t>North adriatic dredgers</t>
  </si>
  <si>
    <t>vessel list of dredgers</t>
  </si>
  <si>
    <t>Metier selected only for the biological sampling of Callista chione</t>
  </si>
  <si>
    <t>GSA 17_FPO_DEF_0_0_0</t>
  </si>
  <si>
    <t>North adriatic pots and traps</t>
  </si>
  <si>
    <t>GSA 17_FYK_CAT_0_0_0</t>
  </si>
  <si>
    <t>North adriatic fyke nets</t>
  </si>
  <si>
    <t>GSA 17_FYK_DEF_0_0_0</t>
  </si>
  <si>
    <t>North adriatic gillnets</t>
  </si>
  <si>
    <t>GSA 17_GNS_SLP_&gt;=16_0_0</t>
  </si>
  <si>
    <t>North adriatic gillnets for small and large pelagic</t>
  </si>
  <si>
    <t>GSA 17_GTR_DEF_&gt;=16_0_0</t>
  </si>
  <si>
    <t>North adriatic trammel nets</t>
  </si>
  <si>
    <t>GSA 17_LLS_DEF_0_0_0</t>
  </si>
  <si>
    <t>North adriatic adriatic longliners</t>
  </si>
  <si>
    <t>GSA 17_OTB_DEF_&gt;=40_0_0</t>
  </si>
  <si>
    <t>North adriatic demersal trawlers</t>
  </si>
  <si>
    <t>GSA 17_OTB_DWS_&gt;=40_0_0</t>
  </si>
  <si>
    <t>North adriatic deep waters species</t>
  </si>
  <si>
    <t>GSA 17_OTB_MDD_&gt;=40_0_0</t>
  </si>
  <si>
    <t>North adriatic mixed trawlers</t>
  </si>
  <si>
    <t>GSA 17_OTM_MPD_&gt;=20_0_0</t>
  </si>
  <si>
    <t>North adriatic midwater pair trawls</t>
  </si>
  <si>
    <t>North adriatic purse seiners</t>
  </si>
  <si>
    <t>North adriatic pelagic trawlers</t>
  </si>
  <si>
    <t>GSA 17_TBB_DEF_0_0_0</t>
  </si>
  <si>
    <t>North adriatic beam trawlers</t>
  </si>
  <si>
    <t>Southern adriatic dredgers</t>
  </si>
  <si>
    <t>GSA 18_FPO_DEF_0_0_0</t>
  </si>
  <si>
    <t>Southern adriatic pots and traps</t>
  </si>
  <si>
    <t>Southern adriatic fyke nets</t>
  </si>
  <si>
    <t>Southern adriatic gillnets</t>
  </si>
  <si>
    <t>GSA 18_GNS_SLP_&gt;=16_0_0</t>
  </si>
  <si>
    <t>Southern adriaticn gillnets for small and large pelagic</t>
  </si>
  <si>
    <t>Southern adriatic trammel nets</t>
  </si>
  <si>
    <t>GSA 18_LHM_CEP_0_0_0</t>
  </si>
  <si>
    <t>Southern adriatic hand and pole line for cephalopods</t>
  </si>
  <si>
    <t>Southern adriatic longliners</t>
  </si>
  <si>
    <t>Southern adriatic demersal trawlers</t>
  </si>
  <si>
    <t>GSA 18_OTB_DWS_&gt;=40_0_0</t>
  </si>
  <si>
    <t>Southern adriatic deep waters trawlers</t>
  </si>
  <si>
    <t>Southern adriatic mixed trawlers</t>
  </si>
  <si>
    <t>Southern adriatic purse seiners</t>
  </si>
  <si>
    <t>Southern adriatic pelagic trawlers</t>
  </si>
  <si>
    <t>GSA 18_TBB_DEF_0_0_0</t>
  </si>
  <si>
    <t>Southern adriatic adriatic beam trawlers</t>
  </si>
  <si>
    <t>GSA 19_DRB_MOL_0_0_0</t>
  </si>
  <si>
    <t>Ionian  tyrrhenian dredgers</t>
  </si>
  <si>
    <t>No biological sampling is foreseen for the metier in this area</t>
  </si>
  <si>
    <t>Ionian pots and traps</t>
  </si>
  <si>
    <t>Ionian gillnets small pelagics</t>
  </si>
  <si>
    <t>Ionian gillnets</t>
  </si>
  <si>
    <t>GSA 19_GNS_SLP_&gt;=16_0_0</t>
  </si>
  <si>
    <t>Ionian gillnets for small and large pelagic</t>
  </si>
  <si>
    <t>Ionian trammel nets</t>
  </si>
  <si>
    <t>GSA 19_LHP_LHM_CEP_0_0_0</t>
  </si>
  <si>
    <t>Ionian hand and pole line for cephalopods</t>
  </si>
  <si>
    <t>Ionian longliners</t>
  </si>
  <si>
    <t>Ionian demersal trawlers</t>
  </si>
  <si>
    <t>Ionian deep waters trawlers</t>
  </si>
  <si>
    <t>Ionian mixed trawlers</t>
  </si>
  <si>
    <t>Ionian purse seiners</t>
  </si>
  <si>
    <t>GSA 19_SB_SV_DEF_0_0_0</t>
  </si>
  <si>
    <t>Ionian beach and boat seine</t>
  </si>
  <si>
    <t>GSA 9_OTM_MPD_&gt;=20_0_0</t>
  </si>
  <si>
    <t>Northern tyrrhenian midwater pair trawls</t>
  </si>
  <si>
    <t>Northern tyrrhenian dredgers</t>
  </si>
  <si>
    <t>GSA 9_FPO_DEF_0_0_0</t>
  </si>
  <si>
    <t>Northern tyrrhenian pots and traps</t>
  </si>
  <si>
    <t>Northern tyrrhenian fyke nets</t>
  </si>
  <si>
    <t>GSA 9_FYK_DEF_0_0_0</t>
  </si>
  <si>
    <t>GSA 9_GND_SPF_0_0_0</t>
  </si>
  <si>
    <t>Northern tyrrhenian gillnets for small and large pelagic</t>
  </si>
  <si>
    <t>Northern tyrrhenian gillnets</t>
  </si>
  <si>
    <t>Northern tyrrhenian gillnets for smal and large pelagic</t>
  </si>
  <si>
    <t>GSA 9_GTR_DEF_&gt;=16_0_0</t>
  </si>
  <si>
    <t>Northern tyrrhenian trammel nets</t>
  </si>
  <si>
    <t>GSA 9_LHM_CEP_0_0_0</t>
  </si>
  <si>
    <t>Northern tyrrhenian hand and pole line for cephalopods</t>
  </si>
  <si>
    <t>Northern tyrrhenian lonliners</t>
  </si>
  <si>
    <t>GSA 9_OTB_DEF_&gt;=40_0_0</t>
  </si>
  <si>
    <t>Northern tyrrhenian demersal trawlers</t>
  </si>
  <si>
    <t>Northern tyrrhenian deep waters trawlers</t>
  </si>
  <si>
    <t>Northern tyrrhenian mixed trawlers</t>
  </si>
  <si>
    <t>Northern tyrrhenian purse seiners</t>
  </si>
  <si>
    <t>GSA 9_SB_SV_DEF_0_0_0</t>
  </si>
  <si>
    <t>Northern tyrrhenian beach and boat seines</t>
  </si>
  <si>
    <t>GSA 9_TBB_DEF_0_0_0</t>
  </si>
  <si>
    <t>Northern tyrrhenian adriatic beam trawlers</t>
  </si>
  <si>
    <t>IOTC_PS_LPF_0_0_0</t>
  </si>
  <si>
    <t>Indian ocean purse seiner</t>
  </si>
  <si>
    <t>list of dredgers</t>
  </si>
  <si>
    <t>ICCAT statistical databases - https://www.iccat.int/en/accesingdb.html</t>
  </si>
  <si>
    <t>LLD_LPF_0_0_1</t>
  </si>
  <si>
    <r>
      <t xml:space="preserve">population of </t>
    </r>
    <r>
      <rPr>
        <i/>
        <sz val="10"/>
        <color theme="1"/>
        <rFont val="Arial"/>
        <family val="2"/>
      </rPr>
      <t>C. gallina, C. chione and</t>
    </r>
    <r>
      <rPr>
        <sz val="10"/>
        <color theme="1"/>
        <rFont val="Arial"/>
        <family val="2"/>
      </rPr>
      <t xml:space="preserve"> </t>
    </r>
    <r>
      <rPr>
        <i/>
        <sz val="10"/>
        <color theme="1"/>
        <rFont val="Arial"/>
        <family val="2"/>
      </rPr>
      <t>E. minor</t>
    </r>
  </si>
  <si>
    <t>Atris (Adriamed Trawl Survey database) / Trust database</t>
  </si>
  <si>
    <t>Solemon hanbook 2019 available here: http://dcf-italia.cnr.it/reserved/lineeguida/1</t>
  </si>
  <si>
    <t xml:space="preserve">http://ices.dk/sites/pub/Publication%20Reports/Expert%20Group%20Report/SSGIEOM/2017/WKEELDATA/wkeeldata_2017.pdf
http://www.ices.dk/sites/pub/Publication%20Reports/Expert%20Group%20Report/acom/2018/WKTEEL/wkteel_2018.pdf                                                                                                                                                     https://datacollection.jrc.ec.europa.eu/documents/10213/1060339/RCG+MED-BS+2017_24.1.2018.pdf   
https://datacollection.jrc.ec.europa.eu/documents/10213/a7e40ba2-a3a0-471a-b2ea-ba03713da40b                                                                                                                     http://ices.dk/sites/pub/Publication%20Reports/Expert%20Group%20Report/acom/2017/WGEEL/wgeel_2017.pdf
http://www.ices.dk/sites/pub/Publication%20Reports/Expert%20Group%20Report/acom/2018/WGEEL/wgeel_2018.pdf
</t>
  </si>
  <si>
    <t>companies secondary activity</t>
  </si>
  <si>
    <t>Enterprise register/Balance sheets/questionnaires</t>
  </si>
  <si>
    <t>Enterprise register</t>
  </si>
  <si>
    <t>Weigth of raw material per species and origin</t>
  </si>
  <si>
    <t>Questionnaires/Interviews</t>
  </si>
  <si>
    <t>Every 3 years</t>
  </si>
  <si>
    <t>Data collection in 2021 for 2019 data</t>
  </si>
  <si>
    <t>Labour force survey/Questionnaires</t>
  </si>
  <si>
    <t xml:space="preserve">Hydraulic and boat dredges for molluscs (DRB_MOL_0_0_0) are under management plans (MP). Data (i.e. length composition, sex, and weight) will be collected through dedicated scientific surveys (DRES see Tables 1G-1H) and for the following species (see Table 1A): Chamelea gallina (GSA 17 and 18), Callista chione (GSA 17) and Ensis minor (GSA 9, 10 and 17).
</t>
  </si>
  <si>
    <t>Cephalopods</t>
  </si>
  <si>
    <t>Pelagic and demersal species</t>
  </si>
  <si>
    <t>LHM_CEP_0_0_0</t>
  </si>
  <si>
    <t>TBB_DEF_0_0_0</t>
  </si>
  <si>
    <t>SB-SV_DEF_0_0_0</t>
  </si>
  <si>
    <t>RCG MED&amp;BS 2019</t>
  </si>
  <si>
    <t>Biological sampling</t>
  </si>
  <si>
    <t xml:space="preserve">RCG MED&amp;BS 2019 recommends speeding up the establishment of a scientific network for sampling optimization.  </t>
  </si>
  <si>
    <t>Italy will follow this recommendation</t>
  </si>
  <si>
    <t>6A</t>
  </si>
  <si>
    <t>Data quality and official data calls.</t>
  </si>
  <si>
    <t>RCG Med&amp;BS 2019 recommends applying the data quality checks developed under the WP6 of the STREAM project before submitting data to the relevant Data Calls</t>
  </si>
  <si>
    <t>Fish stomach content analysis</t>
  </si>
  <si>
    <t>RCG Med&amp;BS 2019 recommends implementing the monitoring of fish stomach contents following the protocols provided by the STREAM project</t>
  </si>
  <si>
    <t>Biological parameters – ageing protocols</t>
  </si>
  <si>
    <t>RCG Med&amp;BS 2019 recommends MSs to follow the agreed protocols from workshops for age reading. All MSs to harmonize age reading protocols for all target species, in case it is not already done.</t>
  </si>
  <si>
    <t>Recreational fishery</t>
  </si>
  <si>
    <t xml:space="preserve">RCG MED&amp;BS 2019 recommends continuation of the workshop for recreational fishery (i.e. need to finalize the pilot studies, assess the outcomes and use them in order to generate plans for regular data collection as well as to identify survey methods and data to be collected and adapted to the specific situation of each MS, on the basis of end user’s needs). </t>
  </si>
  <si>
    <t>Εstablishment of regional sampling plan for small pelagic fish in the Adriatic Sea</t>
  </si>
  <si>
    <t>Italy agreed with this this recommendation and will follow it</t>
  </si>
  <si>
    <t>RCG MED&amp;BS 2019 recommends the organization of a training workshop on the use of the sampling optimization tools developed under MARE/2016/22 STREAM project.</t>
  </si>
  <si>
    <t>RCG LDF</t>
  </si>
  <si>
    <t>Activity data</t>
  </si>
  <si>
    <t xml:space="preserve">2019-1 </t>
  </si>
  <si>
    <t>RCG LDF recommends that MS continue to update historical data as well as most recent data prior to the 2020 RCG LDF data call</t>
  </si>
  <si>
    <t>Commercial</t>
  </si>
  <si>
    <t xml:space="preserve">Commercial </t>
  </si>
  <si>
    <t xml:space="preserve"> Commercial </t>
  </si>
  <si>
    <t xml:space="preserve">The sampling intensity of survey is given in the surveys manual both for MEDITS and MEDIAS (MEDITS Handbook v.9, 2017; MEDIAS Handbook, 2019) </t>
  </si>
  <si>
    <t xml:space="preserve">The sampling intensity of survey is given in the survey manual MEDITS (MEDITS Handbook v.9, 2017). MEDIAS, currently, it is not carried out in GSA 11 and 19 </t>
  </si>
  <si>
    <t xml:space="preserve">The sampling intensity of survey is given in the surveys manual both for MEDITS and SOLEMON (MEDITS Handbook v.9, 2017; SoleMon Handbook, 2019) </t>
  </si>
  <si>
    <t xml:space="preserve">The sampling intensity of survey is given in the surveys manual both for MEDITS and SOLEMON (MEDITS Handbook v.9, 2017; SOLMON Handbook, 2017) </t>
  </si>
  <si>
    <t>Surveys will be conducted utilizing also a sampling strategy based on a panel of anglers</t>
  </si>
  <si>
    <t>Group of species rarely caught by recreational activities. Surveys will be conducted utilizing  a sampling strategy based on a panel of anglers</t>
  </si>
  <si>
    <t>Surveys will be conducted utilizing  a sampling strategy based on a panel of anglers</t>
  </si>
  <si>
    <t xml:space="preserve">Very few catches </t>
  </si>
  <si>
    <t>Species rarely caught by recreational activities. Surveys will be conducted utilizing  a sampling strategy based on a panel of anglers</t>
  </si>
  <si>
    <t>Calculations based on official data from EMU Administrations and Anglers Associations, quality check with  Interviews with samples of anglers in EMUs</t>
  </si>
  <si>
    <t>2021</t>
  </si>
  <si>
    <t>Marine mammals</t>
  </si>
  <si>
    <t>Reptiles</t>
  </si>
  <si>
    <t>International bottom trawl survey the Mediterranean</t>
  </si>
  <si>
    <t>Fig. a</t>
  </si>
  <si>
    <t>Fig. b</t>
  </si>
  <si>
    <t>MEDIAS Coordination Steering Committee meeting  / NA</t>
  </si>
  <si>
    <t xml:space="preserve"> MEDIAS data are uploaded in the Italian DataBase for the Data Collection Work Plan and in the JRC database </t>
  </si>
  <si>
    <t>Fig. c</t>
  </si>
  <si>
    <t>Fig. d</t>
  </si>
  <si>
    <t>For the full list of species is present in the "MEDITS-Handbook. Version n. 8, 2016, MEDITS Working Group: 177 pp" 
 (http://www.sibm.it/MEDITS%202011/principaledownload.htm)</t>
  </si>
  <si>
    <t>For the taxonomic list,  see "MEDITS-Handbook. Version n. 8, 2016, MEDITS Working Group: 177 pp" 
 (http://www.sibm.it/MEDITS%202011/principaledownload.htm)</t>
  </si>
  <si>
    <t>Further details on the data are present in the MEDIAS Handbook, 2019 (http://www.medias-project.eu/medias/website/).</t>
  </si>
  <si>
    <t>Used to update echosounder parameters and for environment characterization</t>
  </si>
  <si>
    <r>
      <t xml:space="preserve">Biometric measurements (length and weight) for </t>
    </r>
    <r>
      <rPr>
        <i/>
        <sz val="10"/>
        <color theme="1"/>
        <rFont val="Arial"/>
        <family val="2"/>
      </rPr>
      <t xml:space="preserve">Ensis minor </t>
    </r>
    <r>
      <rPr>
        <sz val="10"/>
        <color theme="1"/>
        <rFont val="Arial"/>
        <family val="2"/>
      </rPr>
      <t/>
    </r>
  </si>
  <si>
    <t>DRES protocol is available here: http://dcf-italia.cnr.it/reserved/lineeguida/1</t>
  </si>
  <si>
    <r>
      <t xml:space="preserve">Biometric measurements (length and weight) and biological information (sex ratio, maturity, length-weight relationship etc.) for </t>
    </r>
    <r>
      <rPr>
        <i/>
        <sz val="10"/>
        <color theme="1"/>
        <rFont val="Arial"/>
        <family val="2"/>
      </rPr>
      <t>Chamelea gallina</t>
    </r>
  </si>
  <si>
    <t>collection to be undertaken in 2021</t>
  </si>
  <si>
    <t>Hydraulic and boat dredges for molluscs (DRB_MOL_0_0_0) are under management plans (MP). Data (i.e. length composition, sex, and weight) will be collected through dedicated scientific surveys (DRES see Tables 1G-1H) and for the following species (see Table 1A): Chamelea gallina (GSA 17 and 18) and Ensis minor (GSA 9, 10 and 17).</t>
  </si>
  <si>
    <t>Metier not selected by the ranking system but data (following the temporal planning reported in Table 1B) will be collected only for the Italian GSA 9 where is in place a Management Plan for Aphia minuta (target species of this metier).</t>
  </si>
  <si>
    <t>GSA10</t>
  </si>
  <si>
    <t>GSA11</t>
  </si>
  <si>
    <t>GSA16</t>
  </si>
  <si>
    <t>GSA17</t>
  </si>
  <si>
    <t>GSA18</t>
  </si>
  <si>
    <t>GSA19</t>
  </si>
  <si>
    <t>GSA9</t>
  </si>
  <si>
    <r>
      <t xml:space="preserve">It should be recalled that, on the basis of the ICCAT Recommendations (2010/04 and 2012/03) and the EU Reg. 500/2012, the observer on board of the PS_LPF targetting </t>
    </r>
    <r>
      <rPr>
        <i/>
        <sz val="10"/>
        <color indexed="8"/>
        <rFont val="Arial"/>
        <family val="2"/>
      </rPr>
      <t>T. thynnus</t>
    </r>
    <r>
      <rPr>
        <sz val="10"/>
        <color indexed="8"/>
        <rFont val="Arial"/>
        <family val="2"/>
      </rPr>
      <t xml:space="preserve">, can be only appointed by ICCAT. Tuna are transferred alive in the cages making difficulties landing or market observations. Purse seine for </t>
    </r>
    <r>
      <rPr>
        <i/>
        <sz val="10"/>
        <color indexed="8"/>
        <rFont val="Arial"/>
        <family val="2"/>
      </rPr>
      <t>C. hippurus</t>
    </r>
    <r>
      <rPr>
        <sz val="10"/>
        <color indexed="8"/>
        <rFont val="Arial"/>
        <family val="2"/>
      </rPr>
      <t xml:space="preserve"> includes the monitoring of FAD.</t>
    </r>
  </si>
  <si>
    <t>all ports</t>
  </si>
  <si>
    <t>-</t>
  </si>
  <si>
    <t>Reserach survey: MEDIT</t>
  </si>
  <si>
    <t>Mediterranean Sea and Black Sea - Other regions</t>
  </si>
  <si>
    <t xml:space="preserve">Deadline agreed at Regional level (RCMMed&amp;BS-LP, 2016). The RCM Med&amp;BS-LP agreement on the availability of biological data 6 months after the completion of the reference year is also in agreement with the GFCM DCRF requirements and is based on  i. the time required for the  availability of fishing activity data (landings and effort data), ii. the resources available for data handling (e.g. age reading) and iii. the required work for processing the data for scientific use .  </t>
  </si>
  <si>
    <t xml:space="preserve">N+1 November  30 </t>
  </si>
  <si>
    <t>Social data fleet, aquaculture and processing</t>
  </si>
  <si>
    <t>National coordination</t>
  </si>
  <si>
    <t>RCG Med&amp; BS</t>
  </si>
  <si>
    <t>Regional Coordination Group for the Mediterranean &amp; Black Sea</t>
  </si>
  <si>
    <t>RCG LP</t>
  </si>
  <si>
    <t>Regional Coordination Group for the Large Pelagics Fisheries</t>
  </si>
  <si>
    <t xml:space="preserve">Regional Coordination Group for the Long Distance Fisheries </t>
  </si>
  <si>
    <t xml:space="preserve">ICES Working Group on Biological Parameters </t>
  </si>
  <si>
    <t>WGRFS</t>
  </si>
  <si>
    <t xml:space="preserve">ICES Working Group on Recreational Fisheries Surveys </t>
  </si>
  <si>
    <t>WGCATCH</t>
  </si>
  <si>
    <t xml:space="preserve">ICES Working Group on Commercial Catches Sampling </t>
  </si>
  <si>
    <t>RCG MED&amp;BS 2018</t>
  </si>
  <si>
    <t>Regional Database RDB for Med&amp;BS (Med&amp;BS-RDB)</t>
  </si>
  <si>
    <t>RCG MED &amp; BS 2018 considers the development of a regional database as an urgent priority in order to allow for the efficient use of the data received from the official RCG data calls and avoid duplication of work.</t>
  </si>
  <si>
    <t>Italy is following this recommendation</t>
  </si>
  <si>
    <t>RCM Med&amp;BS-LP 2016</t>
  </si>
  <si>
    <t>1A</t>
  </si>
  <si>
    <t>Table 1A - List of required stocks</t>
  </si>
  <si>
    <t>RCM Med&amp;BS-LP 2016 WP Agreement n. 1</t>
  </si>
  <si>
    <t xml:space="preserve">o All the species indicated in Tables 1A, 1B and 1C of the Commission Implementing Decision (EU) 2016/1251 should be included in this table. The species which will not be sampled are to be marked “N” and a clear justification is to be presented in the ‘Comments’ column.
o In the column ‘Area/Stock’ insert FAO division. Then, in the ‘Comments’ column insert “Relevant in GSA/s XX”.
o Should there be species required for sampling by end-users (eg. GFCM) which are not included for sampling by the DC-MAP (refer to Tables 1A, 1B and 1C of Commission Implementing Decision (EU) 2016/1251), these are also to be included in this table. In the ‘Comments’ it is suggested to write “Species present in Appendix A of the GFCM DCRF”.
o In a similar manner species of local importance (eg. for Management Plans, especially those required by Article 19 of Commission Decision 1967/2006) are to be added to this table.
</t>
  </si>
  <si>
    <t xml:space="preserve">Italy has followed this agreement </t>
  </si>
  <si>
    <t>Aequipecten opercularis</t>
  </si>
  <si>
    <t>Surveys_SOLEMON</t>
  </si>
  <si>
    <t>This species is not present in relevant tables of the EU Dec 2019/910, but, in this GSA, it represents an important component of the catch fraction of trawl, for which managment plans are in place</t>
  </si>
  <si>
    <t>SOLEMON MANUAL</t>
  </si>
  <si>
    <t>Italian guidelines for  DCF implementation</t>
  </si>
  <si>
    <t>Relevant in the Italian GSA 9, 10, 11, 16, 18, 19. Species considered as G2 in the GFCM-DCRF, 2016</t>
  </si>
  <si>
    <t>maturity</t>
  </si>
  <si>
    <t>Oversampling due to the need to adequately cover all the selected metiers, length classes, quarters and sexes</t>
  </si>
  <si>
    <t>Slight oversampling due to the need to adequately cover all the length classes, quarters and sexes</t>
  </si>
  <si>
    <t>Oversampling due to the need to adequately cover all the length classes, quarters and sexes</t>
  </si>
  <si>
    <t>The specimens are sexed and staged at the same time, therefore, for reasons of completeness of information at the individual level, information relating to maturity was also collected</t>
  </si>
  <si>
    <t>Not present on the landings</t>
  </si>
  <si>
    <t xml:space="preserve">The high fluctuations in the catches make necessary to do a greater number of samples on positive occasions. </t>
  </si>
  <si>
    <t>Aspitrigla cuculus</t>
  </si>
  <si>
    <t>Relevant in the Italian GSA 9, 10, 11, 16, 17, 18, 19. Species considered as G2 in the GFCM-DCRF, 2016</t>
  </si>
  <si>
    <t>Oversampling due to the need to adequately cover all the quarters.</t>
  </si>
  <si>
    <t>Oversampling due to the need to adequately cover all the selected metiers, length classes and quarters</t>
  </si>
  <si>
    <t>Citharus linguatula</t>
  </si>
  <si>
    <t>Relevant in GSA 9 and 17. Not present in the GFCM-DCRF, 2016. Only length data will be collected</t>
  </si>
  <si>
    <t>This species is seldom observed in the catch.</t>
  </si>
  <si>
    <t>Low presence in the landings</t>
  </si>
  <si>
    <t>Diplodus puntazzo</t>
  </si>
  <si>
    <t>Diplodus sargus</t>
  </si>
  <si>
    <t>Diplodus vulgaris</t>
  </si>
  <si>
    <t>Dipturus oxyrinchus</t>
  </si>
  <si>
    <t>Relevant in the Italian GSA 9, 10, 16, 17, 18, 19. Species considered as G1 in the GFCM-DCRF, 2016</t>
  </si>
  <si>
    <t>No comment is necessary.</t>
  </si>
  <si>
    <t>Fluctuations occurred in sampling, related to biological and/or technical factors.</t>
  </si>
  <si>
    <t>Helicolenus dactylopterus</t>
  </si>
  <si>
    <t>Relevant in the Italian GSA 9, 10, 11, 16, 17, 18, 19. Group of species not present in the GFCM-DCRF, 2016. Only length data will be collected</t>
  </si>
  <si>
    <t>This species is seldom met in the catches.</t>
  </si>
  <si>
    <t>Oversampling due to the need to adequately cover all the selected metiers, species, length classes, quarters and sexes</t>
  </si>
  <si>
    <t>Lepidorhombus boscii</t>
  </si>
  <si>
    <t>Relevant in the Italian GSA 9, 10, 11, 16, 17, 18, 19. Species not present in the GFCM-DCRF, 2016. Only length data will be collected</t>
  </si>
  <si>
    <t>Relevant in the Italian GSA 9, 16, 18, 19. Species considered as G2 in the GFCM-DCRF, 2016</t>
  </si>
  <si>
    <t>Relevant in the Italian GSA 9, 11, 16. Species not considered in the GFCM-DCRF, 2016. Only length data will be collected</t>
  </si>
  <si>
    <t>Relevant in the Italian GSA 9, 10, 11, 16, 17, 18, 19. Species considered as G1 in the GFCM-DCRF, 2016</t>
  </si>
  <si>
    <t xml:space="preserve">Slight oversampling due to the need to adequately cover all the selected metiers, length classes, quarter and sexes </t>
  </si>
  <si>
    <t>Relevant in the Italian GSA 9, 11, 18. Species considered as G2 in the GFCM-DCRF, 2016</t>
  </si>
  <si>
    <t>Relevant in the Italian GSA 9, 10, 17, 18, 19. Group of species not considered in the GFCM-DCRF, 2016. Only length data will be collected</t>
  </si>
  <si>
    <t>low presence of fisheries dedicated to the catches of these species in the GSA</t>
  </si>
  <si>
    <t>Presence in the landings  generally variable and cyclical</t>
  </si>
  <si>
    <t>Males not staged</t>
  </si>
  <si>
    <t>Significant decrease in commercial landings from 230 tons in 2006 to 17.8 tons in 2020. MEDITS abundance and occurrence indices show a significant decreasing trend too</t>
  </si>
  <si>
    <t>Pagellus acarne</t>
  </si>
  <si>
    <t>Relevant in the Italian GSA 9 and 10. Species considered as G2 in the GFCM-DCRF, 2016</t>
  </si>
  <si>
    <t>Oversampling due to the need to adequately cover all the selected metiers, length classes, quarters and sexes. Males not staged</t>
  </si>
  <si>
    <t>the SSU may contain a grater numbers of individuals than foreseen</t>
  </si>
  <si>
    <t>This species is not mandatory, but it is aked for by data call MED; also, stock assessment has been recently carried out in the GSA 17 (and endorsed by GFCM).</t>
  </si>
  <si>
    <t>Phycis blennoides</t>
  </si>
  <si>
    <t xml:space="preserve">as requested by the DGMARE, due to the relevance in the bycatch of the longline targetting swordfish, this species has been added to the sampling plan. Biological parameters (weigth, sex, maturity) will be reported every three years. Due to the fact that this species is considered as incidental catch, any number in the sampling activity could not be planned in advance </t>
  </si>
  <si>
    <t>Raja polistigma</t>
  </si>
  <si>
    <t>The specimens are sexed and staged at the same time, therefore information relating to maturity was also collected</t>
  </si>
  <si>
    <t>Relevant in the Italian GSA 9, 10, 16, 19. Species considered as G2 in the GFCM-DCRF, 2016</t>
  </si>
  <si>
    <t>Accessory species of purse seine fishing nets</t>
  </si>
  <si>
    <t>Relevant in the Italian GSA 9, 16, 17, 18, 19. Species considered as G2 in the GFCM-DCRF, 2016</t>
  </si>
  <si>
    <t>Relevant in the Italian GSA 9, 16, 17, 18. Species considered as G2 in the GFCM-DCRF, 2016</t>
  </si>
  <si>
    <t>Scorpaena scrofa</t>
  </si>
  <si>
    <t>Relevant in the Italian GSA 17. Species considered as G2 in the GFCM-DCRF, 2016</t>
  </si>
  <si>
    <t>Accessory species</t>
  </si>
  <si>
    <t>Spicara maena</t>
  </si>
  <si>
    <t>Relevant in the Italian GSA 17, 18, 19. Species considered as G2 in the GFCM-DCRF, 2016</t>
  </si>
  <si>
    <t>Relevant in the Italian GSA 9, 10, 16, 17, 18, 19. Species considered as G2 in the GFCM-DCRF, 2016</t>
  </si>
  <si>
    <t>Oversampling needed for a better coverage of the variable sexual-maturity</t>
  </si>
  <si>
    <t>Slight versampling due to the need to adequately cover all the length classes and quarters</t>
  </si>
  <si>
    <t xml:space="preserve"> Age data for T. thynnus could pose some problems related to the difficulties of obtaining otoliths or dorsal fins from the identified specimens. Removing them without damaging the fish and hence affecting its market value, make very difficult to obtain those hard structure from certain fisheries.                                                     RCMMed&amp;BS-LP 2016 suggested 40 specimens every 1000 tons (values reported in Table 1A)</t>
  </si>
  <si>
    <t>Relevant in the Italian GSA 9, 10, 16, 18, 19. Species not considered in the GFCM-DCRF, 2016. Only length data will be collected.</t>
  </si>
  <si>
    <t>This species is not mandatory, but it is aked for by data call MED.</t>
  </si>
  <si>
    <t>Trigloporus lastoviza</t>
  </si>
  <si>
    <t>Relevant in the Italian GSA 9, 10, 11, 16, 17, 18. Species not considered in the GFCM-DCRF, 2016. Only length data will be collected</t>
  </si>
  <si>
    <t>Zeus faber</t>
  </si>
  <si>
    <t>Surveys_MEDITS</t>
  </si>
  <si>
    <t>MEDITS protocol</t>
  </si>
  <si>
    <t>Relevant in the Italian GSA 9, 10, 11, 16, 18, 19. Species considered as G2 in the GFCM-DCRF, 2016.</t>
  </si>
  <si>
    <t>Species considered as G1 in the DCRF manual 19.1 (GFCM, 2018) only for the Central Mediterranean</t>
  </si>
  <si>
    <t>MEDITS survey (August 31st-September 14th)</t>
  </si>
  <si>
    <t>Relevant in the Italian GSA 9, 10, 11, 16, 18, 19. Species considered as G2 in the GFCM-DCRF, 2018</t>
  </si>
  <si>
    <t>Species considered as G1 for the Central Mediterranean an G2 for the Western Mediterranean in the DCRF manual 19.1 (GFCM, 2018)</t>
  </si>
  <si>
    <t>During the survey only 200 specimen were caught, all of them were measured, sexed and staged .</t>
  </si>
  <si>
    <t>Relevant in the Italian GSA 17. Species considered as G2 in the GFCM-DCRF, 2018</t>
  </si>
  <si>
    <t>100 ind/haul when available</t>
  </si>
  <si>
    <t>Surveys_DRES</t>
  </si>
  <si>
    <t xml:space="preserve">This species is not present in any tables of the EU Dec 1251/2016, but, in this GSA, it represents an important component of the catch fraction of hydraulic dredges. </t>
  </si>
  <si>
    <t>DRES MANUAL</t>
  </si>
  <si>
    <t>Veneridae as in Table 1A of the EU Dec 1251/2016 refers to Chamelea gallina</t>
  </si>
  <si>
    <t>Chimaera monstrosa</t>
  </si>
  <si>
    <t xml:space="preserve">Relevant in the Italian GSA 16 and 19. Species not requested in the Italian GSA on the basis of EU Dec 1251/2016, but present under G2 in Annex 2 of the GFCM-DCRF, 2016. </t>
  </si>
  <si>
    <t>During the survey only 31 specimen were caught, all of them were measured, sexed and staged.</t>
  </si>
  <si>
    <t>Species considered as G2 in the DCRF manual 19.1 (GFCM, 2018)</t>
  </si>
  <si>
    <t>During the survey only 4 specimen were caught, all of them were measured, sexed and staged.</t>
  </si>
  <si>
    <t>Relevant in the Italian GSA 9, 10, 11, 16, 17, 18, 19. Species considered as G2 in the GFCM-DCRF, 2016.</t>
  </si>
  <si>
    <t>Data sources both from Medits and Medias surveys. Relevant in the Italian GSA 9, 10, 11, 16, 17, 18, 19. Species considered as G1 in the GFCM-DCRF, 2016</t>
  </si>
  <si>
    <t>Data sources both from Medits and Medias surveys. Relevant in the Italian GSA 9, 10, 11, 16, 17, 18, 19. Species considered as G1 in the GFCM-DCRF, 2018</t>
  </si>
  <si>
    <t>The high number achieved (although the species is considered as G2 in the MEDITS project ) was due to the fact that all specimens were measured and, when possible, sexed and staged .</t>
  </si>
  <si>
    <t>Data sources both from Medits. Relevant in the Italian GSA 9, 10, 11, 16, 17, 18, 19. Species considered as G1 in the GFCM-DCRF</t>
  </si>
  <si>
    <t xml:space="preserve">MEDIAS target species </t>
  </si>
  <si>
    <t>MEDITS DATA</t>
  </si>
  <si>
    <t>Relevant in the Italian GSA 17. Species considered as G1 in the GFCM-DCRF, 2018</t>
  </si>
  <si>
    <t>Surveys_MEDIAS</t>
  </si>
  <si>
    <t>MEDIAS Handbook, 2021</t>
  </si>
  <si>
    <t>Ensis minor</t>
  </si>
  <si>
    <t xml:space="preserve">This species is not present in any tables of the EU Dec 1251/2016, but, in this GSA, it represents an important component of the catch fraction of hydraulic dredges, for which managment plans are in place </t>
  </si>
  <si>
    <t xml:space="preserve">All the specimens collected during the survey activity were measured, however due to the scarcity of the resource low are the number of measured individuals achieved </t>
  </si>
  <si>
    <t xml:space="preserve">Relevant in the Italian GSA 17. Species not considered in the GFCM-DCRF, 2018. </t>
  </si>
  <si>
    <t>Species not present in the DCRF manual 19.1 (GFCM, 2018)</t>
  </si>
  <si>
    <t>Leucoraja circularis</t>
  </si>
  <si>
    <t>Relevant in the Italian GSA 9, 10, 11, 16, 17, 18, 19.</t>
  </si>
  <si>
    <t>Species non present in the DCRF manual 19.1 (GFCM, 2018)</t>
  </si>
  <si>
    <t>Melicertus kerathurus</t>
  </si>
  <si>
    <t xml:space="preserve">This species is not present in relevant tables of the EU Dec 2019/910, but, in this GSA, it represents an important component of the catch fraction of trawl, for which managment plans are in place </t>
  </si>
  <si>
    <t>Species considered as G1 in the DCRF manual 19.1 (GFCM, 2018)</t>
  </si>
  <si>
    <t xml:space="preserve">Species considered as G1 in the DCRF manual 19.1 (GFCM, 2018) for the Western and Central Mediterranean </t>
  </si>
  <si>
    <t>Mustelus punctulatus</t>
  </si>
  <si>
    <t xml:space="preserve">Species considered as G1 in the DCRF manual 19.1 (GFCM, 2018) </t>
  </si>
  <si>
    <t>During the survey only 30 specimen were caught, all of them were measured, sexed and staged.</t>
  </si>
  <si>
    <t>Although the species is considered as G2 in the MEDITS project, all captured specimens were measured and, when possible, sexed and staged .</t>
  </si>
  <si>
    <t>Parapaeneus longirostris</t>
  </si>
  <si>
    <t>Pecten jacobeus</t>
  </si>
  <si>
    <t>Platichthys flesus flesus</t>
  </si>
  <si>
    <t xml:space="preserve">This species is not present in relevant tables of the EU Dec 2019/910, but, in this GSA, it represents an important component of the catch fraction of set gears and trawl, for which managment plans are in place </t>
  </si>
  <si>
    <t>Scophthalmus maximus</t>
  </si>
  <si>
    <t>Scophthalmus rhombus</t>
  </si>
  <si>
    <t>Relevant in the Italian GSA 17. Species considered as G3 in the GFCM-DCRF, 2018</t>
  </si>
  <si>
    <t>Scymnus lichia</t>
  </si>
  <si>
    <t>During the survey only 1 specimen was caught, measured, sexed and staged.</t>
  </si>
  <si>
    <t>During the survey only 5 specimen were caught, all of them were measured, sexed and staged.</t>
  </si>
  <si>
    <t>Torpedo nobiliana</t>
  </si>
  <si>
    <t>Torpedo torpedo</t>
  </si>
  <si>
    <t>During the survey only 11 individuals were caught and measured</t>
  </si>
  <si>
    <t>During the survey only 46 individuals were caught and measured</t>
  </si>
  <si>
    <t>Relevant in the Italian GSA 17. Species not considered in the GFCM-DCRF, 2018.</t>
  </si>
  <si>
    <t xml:space="preserve">interviews with anglers, fleet estimation </t>
  </si>
  <si>
    <t>yearly</t>
  </si>
  <si>
    <t>lenght</t>
  </si>
  <si>
    <t>60 individuals (30 Y + 30 S) from each of the 3 EMUs (planned no of the individual at the national level=180) were randomly caught from commercial catches in the most relevant site of the EMU, based on landings level.</t>
  </si>
  <si>
    <t>established programme</t>
  </si>
  <si>
    <t>Estuary/low river stretch</t>
  </si>
  <si>
    <t>glass eel</t>
  </si>
  <si>
    <t>Indipendent data collection</t>
  </si>
  <si>
    <t>fyke net/glass trap</t>
  </si>
  <si>
    <t>Annually</t>
  </si>
  <si>
    <t>pilot study in a third  EMU (Emilia Romagna)</t>
  </si>
  <si>
    <t>N/A</t>
  </si>
  <si>
    <t>ITA-EEL-FRW-FYK-COM</t>
  </si>
  <si>
    <t>yellow eel</t>
  </si>
  <si>
    <t>fyke nets</t>
  </si>
  <si>
    <t>silver eel</t>
  </si>
  <si>
    <t>Coastal lagoon</t>
  </si>
  <si>
    <t>pilot study in a fourth  EMU (Toscana)</t>
  </si>
  <si>
    <t>The current COVID-19 pandemic and CNR restrictions have significantly affected the ongoing implementation of the monitoring activity in GSA17. No observation was recorded on board. The data were collected through interview with fishermen.</t>
  </si>
  <si>
    <t>P</t>
  </si>
  <si>
    <t>Planned number of hauls achieved, but most of the activities carried out outside official time period due to National Administrative problems</t>
  </si>
  <si>
    <t> N</t>
  </si>
  <si>
    <t>Due to COVID outbreak and bad weather conditions it has not been possible to cover 15 stations (9 in international waters and 6 in Croatian EEZ)</t>
  </si>
  <si>
    <t>Survey completely achieved in sampling effort, timinig and survey area</t>
  </si>
  <si>
    <t>Due to COVID outbreak and administrative delays it has not been possible to cover GSA 9 and 10, but total number of hauls achieved is 95% of planned</t>
  </si>
  <si>
    <t>ICES DATRAS</t>
  </si>
  <si>
    <t>100</t>
  </si>
  <si>
    <t>Sample Survey</t>
  </si>
  <si>
    <t xml:space="preserve">The fleet is 31 vessels, 7 detected </t>
  </si>
  <si>
    <t>In the fleet 28 boats, 6 detected</t>
  </si>
  <si>
    <t xml:space="preserve">reference year: 2021
</t>
  </si>
  <si>
    <t>Purse seiners</t>
  </si>
  <si>
    <t>Beam trawlers</t>
  </si>
  <si>
    <t>Purse seinier</t>
  </si>
  <si>
    <t>Long/short Debt</t>
  </si>
  <si>
    <t>Balance Sheet</t>
  </si>
  <si>
    <t>C - Non-Probability Sample Survey</t>
  </si>
  <si>
    <t>This variable was not estimated through the survey because the lack of balance sheets for the vessels belonging to this fleet segment. The value was estimated assuming Long/short debts as a quota of the Total assets. The quota is the average value for all fleet segments with the same length class. Reference year 2020.</t>
  </si>
  <si>
    <t>The low ratio between achieved sample units and planned sample units is due to the low number of available balance sheets for the vessels belonging to this fleet segment. Reference year 2020.</t>
  </si>
  <si>
    <t xml:space="preserve">Purse seiners </t>
  </si>
  <si>
    <t>questionnaires</t>
  </si>
  <si>
    <t>triennal starting in 2018</t>
  </si>
  <si>
    <t>The low ratio between achieved sample units and planned sample units is due to the high number of non-response, the highest non-response rate among the fleet segments. Reference year 2020.</t>
  </si>
  <si>
    <t>Vessels using Polyvalent "passive" gears only</t>
  </si>
  <si>
    <t>Beam trawlers*</t>
  </si>
  <si>
    <t>MBS TBB VL1218</t>
  </si>
  <si>
    <t>Reference year 2020.</t>
  </si>
  <si>
    <t>Dredgers*</t>
  </si>
  <si>
    <t>MBS DRB VL1218</t>
  </si>
  <si>
    <t>Energy consumption</t>
  </si>
  <si>
    <t>Accounts - questionnaires</t>
  </si>
  <si>
    <t>Engaged crew</t>
  </si>
  <si>
    <t>Investments in tangible assets, net</t>
  </si>
  <si>
    <t>Non-variable costs</t>
  </si>
  <si>
    <t>Repair and maintenance costs</t>
  </si>
  <si>
    <t>Total hours worked per year</t>
  </si>
  <si>
    <t>Variable costs</t>
  </si>
  <si>
    <t>questionnaires/accounts</t>
  </si>
  <si>
    <t xml:space="preserve">Beam trawlers </t>
  </si>
  <si>
    <t>Vessels using Polyvalent "passive" gears only*</t>
  </si>
  <si>
    <t>MBS PGP VL1218</t>
  </si>
  <si>
    <t>Income from leasing out quota or other fishing right</t>
  </si>
  <si>
    <t>Lease/Rental payments for quota or other fishing rights</t>
  </si>
  <si>
    <t>Number of fishing enterprises/units</t>
  </si>
  <si>
    <t>Administrative records</t>
  </si>
  <si>
    <t>MBS HOK VL1824</t>
  </si>
  <si>
    <t xml:space="preserve">Profit and Loss Account and Balance Sheet </t>
  </si>
  <si>
    <t>Only one vessel operating in IOTC. Economic data will not be provided for confidentiality reasons</t>
  </si>
  <si>
    <t>Data not provided for confidentiality reasons. Reference year 2020.</t>
  </si>
  <si>
    <t>Vessel register</t>
  </si>
  <si>
    <t>Total assets</t>
  </si>
  <si>
    <t>This variable was not estimated through the survey. It was assumed to be equal to the variable "Value of physical capital", where the achieved sample number is equal to the frame population. Reference year 2020.</t>
  </si>
  <si>
    <t>The high ratio between achieved sample units and planned sample units is due to the high number (more than those requested) of available balance sheets for the vessels belonging to this fleet segment. Reference year 2020.</t>
  </si>
  <si>
    <t>Fleet register / questionnaires</t>
  </si>
  <si>
    <t>D - Indirect Survey</t>
  </si>
  <si>
    <t xml:space="preserve">PIM </t>
  </si>
  <si>
    <t>Inactive</t>
  </si>
  <si>
    <t>Value of physical capital</t>
  </si>
  <si>
    <t>Value of quota and other fishing rights</t>
  </si>
  <si>
    <t>Data provided only for the vessels included in the authorized list for BFT quotas according to government decree n.8120 of 08/05/2020. Reference year 2020.</t>
  </si>
  <si>
    <t>Data provided only for the vessels included in the authorized list for BFT quotas according to government decree n.8120 of 08/05/2020. Frame population equals the number of vessels in the fleet segment authorized to tuna fisheries. Reference year 2020.</t>
  </si>
  <si>
    <t>Data have been provided by size classes, as planned. Rerence year 2019</t>
  </si>
  <si>
    <t>Data provided for the whole population are from extrenal sources (Eurostat/SBS)</t>
  </si>
  <si>
    <t>Reference year 2019</t>
  </si>
  <si>
    <t>every three years starting in 2017</t>
  </si>
  <si>
    <t>processed 2020 data</t>
  </si>
  <si>
    <t>14</t>
  </si>
  <si>
    <t xml:space="preserve"> </t>
  </si>
  <si>
    <t>17</t>
  </si>
  <si>
    <t>16</t>
  </si>
  <si>
    <t>GSA 9_GTR_DES_&gt;=16_0_0</t>
  </si>
  <si>
    <t>Over-sampling is due to the need to sample all target species considering that the capture of each trip is generally almost monospecific</t>
  </si>
  <si>
    <t>Although selected by the ranking system, this metier is not so represented in GSA 11: among the bigger boats only one results perfoming deep fishing only. In fact, in GSA 11 the boats that perform deep fishing usually carry out some hauls at low depths to catch fish, so their metier is a Mixed (MDD) not a Deep Water (DWS)</t>
  </si>
  <si>
    <t>For National Administrative problems only the fourth quarter was sampled.</t>
  </si>
  <si>
    <t>GSA 10_OTB_DES_&gt;=40_0_0</t>
  </si>
  <si>
    <t>GSA 17_FPO_DES_0_0_0</t>
  </si>
  <si>
    <t>Serious difficulties in sampling were due to CNR bureaucracy (which added to those related to covid-19 pandemia).</t>
  </si>
  <si>
    <t>Length measurements include PETs (89) and not mandatory species (1407). Serious difficulties in sampling were due to CNR bureaucracy (which added to those related to covid-19 pandemia).</t>
  </si>
  <si>
    <t>GSA 17_GTR_DES_&gt;=16_0_0</t>
  </si>
  <si>
    <t>GSA 17_OTB_DES_&gt;=40_0_0</t>
  </si>
  <si>
    <t>GSA 17_TBB_DES_0_0_0</t>
  </si>
  <si>
    <t>GSA 18_OTB_DES_&gt;=40_0_0</t>
  </si>
  <si>
    <t>GSA 19_OTB_DES_&gt;=40_0_0</t>
  </si>
  <si>
    <t>Auxis rochei, Auxis thazard, Coryphaena hippurus, Euthynnus alleteratus, Sarda sarda, Thunnus alalunga, Thunnus thynnus, Xiphias gladius, Istiophoridae</t>
  </si>
  <si>
    <t xml:space="preserve">Annually </t>
  </si>
  <si>
    <t>more days have been necessary to collect the planned number of samples  for some species</t>
  </si>
  <si>
    <t>PS  for BFT is only for ICCAT observers; PS includes FAD and the planned number of samples has been collected; It should be recalled that, on the basis of the ICCAT Recommendations (2010/04 and 2012/03) and the EU Reg. 500/2012, the observer on board of the PS_LPF targetting T. thynnus, can be only appointed by ICCAT. Tuna are transferred alive in the cages making difficulties landing or market observations. 2) Purse seine for C. hippurus includes the monitoring of FAD.</t>
  </si>
  <si>
    <t>Covid restricted the number of scientific staff on board R/V, preventing a regular observation of marine mammals</t>
  </si>
  <si>
    <t>WP</t>
  </si>
  <si>
    <t>WP date of submission</t>
  </si>
  <si>
    <t>31/10/2019</t>
  </si>
  <si>
    <t>21 December (online)</t>
  </si>
  <si>
    <t>7-9 September (online); 14 July 2021 (online)</t>
  </si>
  <si>
    <t xml:space="preserve">Med&amp;BS Regional Data Base </t>
  </si>
  <si>
    <t>12-13 July 2021 (online)</t>
  </si>
  <si>
    <t>17 June, 5-7 October, 29 October (online)</t>
  </si>
  <si>
    <t>WGSAD</t>
  </si>
  <si>
    <t>WGSASP</t>
  </si>
  <si>
    <t>WGRF</t>
  </si>
  <si>
    <t>STECF-EWG 20-02</t>
  </si>
  <si>
    <t>West Med assessments: conversion factors, closures, effort data and recreational fisheries. 1-5 March 2021</t>
  </si>
  <si>
    <t>STECF</t>
  </si>
  <si>
    <t>PLEN 21-01</t>
  </si>
  <si>
    <t>STECF Plenary 21-01. 22-26 March 2021</t>
  </si>
  <si>
    <t>WGFiT</t>
  </si>
  <si>
    <t>Working group on Fishing Technology. 8-9 April 2021</t>
  </si>
  <si>
    <t>STECF-EWG 21-02</t>
  </si>
  <si>
    <t>Methods for supporting stock assessment in the Mediterranean. 12-16 April 2021</t>
  </si>
  <si>
    <t>MEDAC</t>
  </si>
  <si>
    <t>STECF EWG 21 05</t>
  </si>
  <si>
    <t>Evaluation of Landing Obligation joint recommendations. 17-21 May 2021</t>
  </si>
  <si>
    <t>PLEN 21-02</t>
  </si>
  <si>
    <t>STECF Plenary 21-02. 5-9 July 2021</t>
  </si>
  <si>
    <t>RCG Med&amp;BS</t>
  </si>
  <si>
    <t>STECF-EWG 21-11</t>
  </si>
  <si>
    <t>Stock assessments in the Western Mediterranean Sea. 6-10 September 2021</t>
  </si>
  <si>
    <t>STECF-EWG 21-07</t>
  </si>
  <si>
    <t>Review of the Technical Measures Regulation. 11-15 October 2021</t>
  </si>
  <si>
    <t>PLEN 21-03</t>
  </si>
  <si>
    <t>STECF Plenary 21-03. 15-19 November 2021</t>
  </si>
  <si>
    <t>WKARA3</t>
  </si>
  <si>
    <t>virtual meeting</t>
  </si>
  <si>
    <t>Working Group on Stock Assessment of Demersal species</t>
  </si>
  <si>
    <t>RCG ECON</t>
  </si>
  <si>
    <t>RCG ECON 2021</t>
  </si>
  <si>
    <t>virtual meeting September 2021</t>
  </si>
  <si>
    <t>RCG ECON Workshop</t>
  </si>
  <si>
    <t>WORKSHOP ON AN ALTERNATIVE APPROACH TO THE SEGMENTATION OF FISHING FLEETS</t>
  </si>
  <si>
    <t>virtual meeting March 2021</t>
  </si>
  <si>
    <t xml:space="preserve">QUALITY ASSURANCE FRAMEWORK </t>
  </si>
  <si>
    <t>virtual meeting May 2021</t>
  </si>
  <si>
    <t xml:space="preserve">WORKSHOP ON SOCIAL VARIABLES </t>
  </si>
  <si>
    <t>virtual meeting August 2021</t>
  </si>
  <si>
    <t>NATIONAL CORRESPONDENTS OF THE FISHERIES DATA COLLECTION AND OF THE CHAIRS OF REGIONAL COORDINATION GROUPS</t>
  </si>
  <si>
    <t>18TH LIAISON MEETING BETWEEN THE CHAIRS OF RCGS, STECF MEETINGS ON DCF, RDB STEERING GROUPS, KEY END USERS (ICES, STECF, RFMOS), JRC AND THE COMMISSION</t>
  </si>
  <si>
    <t>Coordination meeting for SOLEMON</t>
  </si>
  <si>
    <t xml:space="preserve"> WGBEAM</t>
  </si>
  <si>
    <t>Working Group on Beam Trawl Surveys</t>
  </si>
  <si>
    <t>March 2021 online</t>
  </si>
  <si>
    <t xml:space="preserve">Coordination meeting for MEDIAS (Mediterranean International Acoustic Surveys) for Small Pelagics </t>
  </si>
  <si>
    <t>additional species sampled only by SOLEMON survey</t>
  </si>
  <si>
    <t>short fishing period difficulty in sampling</t>
  </si>
  <si>
    <t>Occasional species</t>
  </si>
  <si>
    <t>Landed  not in Italian ports</t>
  </si>
  <si>
    <t>This species is seldom met in the landings.</t>
  </si>
  <si>
    <t>MEDIAS samples aged</t>
  </si>
  <si>
    <t>difficulties in ageing</t>
  </si>
  <si>
    <t>Occasional elasmobranch species</t>
  </si>
  <si>
    <t>Survey completely achieved in sampling effort, timing and survey area, number of days less than planned but area covered in terms of nautical miles surveyed</t>
  </si>
  <si>
    <t>SOLEMON</t>
  </si>
  <si>
    <t>PLNRDA</t>
  </si>
  <si>
    <t>Intersessional Meeting on Swordfish Species Group 2021</t>
  </si>
  <si>
    <t>ICCAT-SCRS</t>
  </si>
  <si>
    <t>September 2021 online</t>
  </si>
  <si>
    <t xml:space="preserve">FG West Med </t>
  </si>
  <si>
    <t xml:space="preserve">Extraordinary meeting on the results of the STECF Plenary meeting. </t>
  </si>
  <si>
    <t>May 2021 Online</t>
  </si>
  <si>
    <t xml:space="preserve"> December 2021 Online</t>
  </si>
  <si>
    <t xml:space="preserve"> May  2021 online</t>
  </si>
  <si>
    <t xml:space="preserve">MEDIAS </t>
  </si>
  <si>
    <t xml:space="preserve"> April 2021 Online</t>
  </si>
  <si>
    <t xml:space="preserve">Subregional committee for the central Mediterranean </t>
  </si>
  <si>
    <t xml:space="preserve"> March 2021 online</t>
  </si>
  <si>
    <t>SAC/SRC/CM</t>
  </si>
  <si>
    <t>SAC/SRC/AS</t>
  </si>
  <si>
    <t xml:space="preserve">Subregional committee for the Adriatic </t>
  </si>
  <si>
    <t xml:space="preserve"> April 2021 online</t>
  </si>
  <si>
    <t xml:space="preserve"> January 2021 Online</t>
  </si>
  <si>
    <t>January 2021 Online</t>
  </si>
  <si>
    <t>PWGM</t>
  </si>
  <si>
    <t xml:space="preserve">Permanent Working Group on Stock Assessment Methodologies 
</t>
  </si>
  <si>
    <t>WGBS</t>
  </si>
  <si>
    <t>Working Group on the Black Sea (WGBS)</t>
  </si>
  <si>
    <t>February 2021 Online</t>
  </si>
  <si>
    <t>July 2021 Online</t>
  </si>
  <si>
    <t>SGBAS</t>
  </si>
  <si>
    <t>SAC/SRC/WM</t>
  </si>
  <si>
    <t>Subregional Committee for the Western Mediterranean</t>
  </si>
  <si>
    <t>Working Group on Recreational Fisheries</t>
  </si>
  <si>
    <t>April 2021 Online</t>
  </si>
  <si>
    <t>Sub-regional Group on Stock Assessment for the Black Sea</t>
  </si>
  <si>
    <t>Working Group on Stock Assessment of Small Pelagic species</t>
  </si>
  <si>
    <t>WKBIOPTIM4</t>
  </si>
  <si>
    <t>WGFBIT</t>
  </si>
  <si>
    <t>November 2021 Online</t>
  </si>
  <si>
    <t>Workshop on Age reading of European anchovy</t>
  </si>
  <si>
    <t>Workshop on optimization of biological sampling</t>
  </si>
  <si>
    <t xml:space="preserve"> November (online)</t>
  </si>
  <si>
    <t>Working Group on Fisheries Benthic Impact and Trade-offs</t>
  </si>
  <si>
    <t xml:space="preserve"> November 2021</t>
  </si>
  <si>
    <t xml:space="preserve">RCG Med&amp;BS RDB </t>
  </si>
  <si>
    <t xml:space="preserve">Meeting on data needed to assess the impact of fisheries on the marine ecosystem in the Mediterranean and Black Sea. </t>
  </si>
  <si>
    <t>14 July 2021 Online</t>
  </si>
  <si>
    <t xml:space="preserve"> RCG LM</t>
  </si>
  <si>
    <t>RCG LM</t>
  </si>
  <si>
    <t>LLD_LPF_0_0_0</t>
  </si>
  <si>
    <t>Sampling was negatively affected by administrative reasons and the COVID pandemic</t>
  </si>
  <si>
    <t>58.0</t>
  </si>
  <si>
    <r>
      <t xml:space="preserve">Among large pelagics, only for Coryphaena hippurus data should be also provided, when required, at GSA level (i.e. from GFCM) </t>
    </r>
    <r>
      <rPr>
        <sz val="9"/>
        <color rgb="FFFF0000"/>
        <rFont val="Arial"/>
        <family val="2"/>
      </rPr>
      <t>Value amended according to NWP</t>
    </r>
  </si>
  <si>
    <t>Name amended</t>
  </si>
  <si>
    <r>
      <t xml:space="preserve">Ancona,  San Benedetto </t>
    </r>
    <r>
      <rPr>
        <sz val="10"/>
        <color rgb="FFFF0000"/>
        <rFont val="Arial"/>
        <family val="2"/>
      </rPr>
      <t>see text box 1C</t>
    </r>
  </si>
  <si>
    <r>
      <t xml:space="preserve">PS, Emilia Romangna, Veneto, FVG </t>
    </r>
    <r>
      <rPr>
        <sz val="10"/>
        <color rgb="FFFF0000"/>
        <rFont val="Arial"/>
        <family val="2"/>
      </rPr>
      <t>see text box 1C</t>
    </r>
  </si>
  <si>
    <t>Ortona see text box 1C</t>
  </si>
  <si>
    <t>Pescara see text box 1C</t>
  </si>
  <si>
    <t>Termoli see text box 1C</t>
  </si>
  <si>
    <r>
      <t xml:space="preserve">  Barletta , Manfredonia </t>
    </r>
    <r>
      <rPr>
        <sz val="10"/>
        <color rgb="FFFF0000"/>
        <rFont val="Arial"/>
        <family val="2"/>
      </rPr>
      <t>see text box 1C</t>
    </r>
  </si>
  <si>
    <t>Some otoliths were damaged in the extraction procedures and therefore could not be retained as age data</t>
  </si>
  <si>
    <t>No scientific meaning in ageing individulas of different species</t>
  </si>
  <si>
    <t>slight undersampling but number of individuals sufficient for scientific purposes</t>
  </si>
  <si>
    <t>The COVID outbreak made transport difficult</t>
  </si>
  <si>
    <t>EMU</t>
  </si>
  <si>
    <t xml:space="preserve">
"Vol 1_ Codifiche_Parametri_Data_Collection_Reg_199" - 
https://dcf-italia.cnr.it/web/#/links/linee-guida</t>
  </si>
  <si>
    <t>Linee guida Raccolta dati biologici - 
https://dcf-italia.cnr.it/web/#/links/linee-guida</t>
  </si>
  <si>
    <t xml:space="preserve">
https://dcf-italia.cnr.it/web/#/links/linee-guida</t>
  </si>
  <si>
    <t>Database "Programma Nazionale Raccolta Dati Alieutici": http://dcf-italia.cnr.it/</t>
  </si>
  <si>
    <t xml:space="preserve">
"Controllo qualità variabili biologiche" -https://dcf-italia.cnr.it/web/#/links/linee-guida</t>
  </si>
  <si>
    <t>vessels using Polyvalent "passive" gears only*</t>
  </si>
  <si>
    <t>vessels using active and passive gears</t>
  </si>
  <si>
    <t>It was possible to check the prevailing tool and eliminate permanently the vessels segment using active and passive gears</t>
  </si>
  <si>
    <t>vessels using active and passive gears*</t>
  </si>
  <si>
    <t>0</t>
  </si>
  <si>
    <t>where possible, in the length classes greater than 15 meters, well covered by the presence of logbooks and VMS, the sample was reduced for the benefit of the lower length classes</t>
  </si>
  <si>
    <t>In the fleet 313 vessels, 37 detected;</t>
  </si>
  <si>
    <t>In the fleet 42 vessels, only 6 detected</t>
  </si>
  <si>
    <t>In the fleet only 12 vessels; 2 vessels collected</t>
  </si>
  <si>
    <t>In the fleet 20 boats, 6 detected</t>
  </si>
  <si>
    <t>including Length of nets, Number of hooks, Number of lines, Numbers of pots, traps, as agreed by RCM MED&amp;BS 2016
Planned coverage of data collected under complementary data collection reported as % of vessels (see RCM MED&amp;BS rec.)</t>
  </si>
  <si>
    <t>Data have been provided by size classes, as planned. Rerence year 2019. The sample rate refers to the survey on personnel costs; the value of unpaid is an estimation based on personnel costs and number of unpaid workers.</t>
  </si>
  <si>
    <t xml:space="preserve">Data have been provided by size classes, as planned. Reference year 2019. Indirect estimates based on data collected from the survey (Number of persons employed) and FTE ratio from SBS. </t>
  </si>
  <si>
    <t xml:space="preserve">Data have been provided by size classes, as planned. Reference year 2019. Indirect estimates based on data collected from the survey (Number of enterprises) and unpaid persons ratio from SBS. </t>
  </si>
  <si>
    <t xml:space="preserve">Data have been provided by size classes, as planned. Reference year 2019. Indirect estimates based on data collected from the survey (Number of persons employed) and average hours worked from SBS. </t>
  </si>
  <si>
    <t>Source: Census on FEAMP list of beneficiaries. Reference year 2019.</t>
  </si>
  <si>
    <t>As reported in Text box 3C, data have been estimated based on Eurostat/Prodcom data. Reference year 2019</t>
  </si>
  <si>
    <t xml:space="preserve">Data collected by sample survey have been provided by size classes. Rerence year 2019. </t>
  </si>
  <si>
    <t>B - Probability sample survey</t>
  </si>
  <si>
    <t>Questionnaires/accounts/administrative records/fleet register</t>
  </si>
  <si>
    <t>http://dcf-italia.cnr.it/</t>
  </si>
  <si>
    <t>C - Non-probability sample survey</t>
  </si>
  <si>
    <t>Questionnaires/accounts/SBS</t>
  </si>
  <si>
    <t>Social data for the fleet</t>
  </si>
  <si>
    <t>Sampling was negatively affected by administrative reasons and the COVID pandemic, see additional comment in text box 1 C</t>
  </si>
  <si>
    <r>
      <t xml:space="preserve">ID code for the survey in the Italian EMU YE-EMR-RIV. </t>
    </r>
    <r>
      <rPr>
        <sz val="10"/>
        <color rgb="FFFF0000"/>
        <rFont val="Arial"/>
        <family val="2"/>
      </rPr>
      <t>Achieved number not applicable because still pilot study</t>
    </r>
  </si>
  <si>
    <r>
      <t xml:space="preserve">ID code for the survey in the Italian EMU GE-EMR-RIV. </t>
    </r>
    <r>
      <rPr>
        <sz val="10"/>
        <color rgb="FFFF0000"/>
        <rFont val="Arial"/>
        <family val="2"/>
      </rPr>
      <t>Achieved number not applicable because still pilot study</t>
    </r>
  </si>
  <si>
    <r>
      <t xml:space="preserve">ID code for the survey in the Italian EMU SE-EMR-RIV. </t>
    </r>
    <r>
      <rPr>
        <sz val="10"/>
        <color rgb="FFFF0000"/>
        <rFont val="Arial"/>
        <family val="2"/>
      </rPr>
      <t>Achieved number not applicable because still pilot study</t>
    </r>
  </si>
  <si>
    <r>
      <t xml:space="preserve">ID code for the survey in the Italian EMU GE-TOS-LGN. </t>
    </r>
    <r>
      <rPr>
        <sz val="10"/>
        <color rgb="FFFF0000"/>
        <rFont val="Arial"/>
        <family val="2"/>
      </rPr>
      <t>Achieved number not applicable because still pilot study</t>
    </r>
  </si>
  <si>
    <r>
      <t>ID code for the survey in the Italian EMU YE-TOS-LGN.</t>
    </r>
    <r>
      <rPr>
        <sz val="10"/>
        <color rgb="FFFF0000"/>
        <rFont val="Arial"/>
        <family val="2"/>
      </rPr>
      <t xml:space="preserve"> Achieved number not applicable because still pilot study</t>
    </r>
  </si>
  <si>
    <r>
      <t xml:space="preserve">ID code for the survey in the Italian EMU SE-TOS-LGN. </t>
    </r>
    <r>
      <rPr>
        <sz val="10"/>
        <color rgb="FFFF0000"/>
        <rFont val="Arial"/>
        <family val="2"/>
      </rPr>
      <t>Achieved number not applicable because still pilot study</t>
    </r>
  </si>
  <si>
    <t>Reference year 2020. New fleet segment not included in the Italian WP 2020-2021.</t>
  </si>
  <si>
    <t>Data provided only for the vessels included in the authorized list for BFT quotas according to government decree n.8120 of 08/05/2020. Reference year 2020. New fleet segment not included in the Italian WP 2020-2021.</t>
  </si>
  <si>
    <t xml:space="preserve">  DRB VL1218</t>
  </si>
  <si>
    <t xml:space="preserve"> HOK VL1218</t>
  </si>
  <si>
    <t xml:space="preserve"> HOK VL1824</t>
  </si>
  <si>
    <t xml:space="preserve"> PGP VL1218</t>
  </si>
  <si>
    <t>Vessels using active and passive gears</t>
  </si>
  <si>
    <t>reference year: 2021
In 2021 it was possible to check the prevailing tool and eliminate the vessels segment using active and passive gears</t>
  </si>
  <si>
    <t xml:space="preserve"> PMP VL1218</t>
  </si>
  <si>
    <t xml:space="preserve"> PS VL1218</t>
  </si>
  <si>
    <t xml:space="preserve"> TM VL1218</t>
  </si>
  <si>
    <t xml:space="preserve"> DRB VL1218</t>
  </si>
  <si>
    <t>reference year: 2021 In 2021 it was possible to check the prevailing tool and eliminate the vessels segment using active and passive gears</t>
  </si>
  <si>
    <t xml:space="preserve"> PS VL0612</t>
  </si>
  <si>
    <t>FPO_DEF_0_0_0</t>
  </si>
  <si>
    <t>FYK_DEF_0_0_0</t>
  </si>
  <si>
    <t>No specimens of this species were not present in commercial sampling in GSA16</t>
  </si>
  <si>
    <t>No specimens of this species were collected in medits 2021 (GSA16)</t>
  </si>
  <si>
    <t>30 June 2022</t>
  </si>
  <si>
    <t>31 May 2022</t>
  </si>
  <si>
    <t xml:space="preserve"> 1 March 2022</t>
  </si>
  <si>
    <t>30 November 2022</t>
  </si>
  <si>
    <t>30 April 2022</t>
  </si>
  <si>
    <t>31 March 2022</t>
  </si>
  <si>
    <t>1 March 2022</t>
  </si>
  <si>
    <t>E/S</t>
  </si>
  <si>
    <t xml:space="preserve">Average Number of PSU during the reference years </t>
  </si>
  <si>
    <t>Survey data</t>
  </si>
  <si>
    <t>Landing data</t>
  </si>
  <si>
    <r>
      <t xml:space="preserve">It should be recalled that, on the basis of the ICCAT Recommendations (2010/04 and 2012/03) and the EU Reg. 500/2012, the observer on board of the PS_LPF targetting </t>
    </r>
    <r>
      <rPr>
        <i/>
        <sz val="10"/>
        <color theme="1"/>
        <rFont val="Arial"/>
        <family val="2"/>
      </rPr>
      <t>T. thynnus</t>
    </r>
    <r>
      <rPr>
        <sz val="10"/>
        <color theme="1"/>
        <rFont val="Arial"/>
        <family val="2"/>
      </rPr>
      <t xml:space="preserve">, can be only appointed by ICCAT. Tuna are transferred alive in the cages making difficulties landing or market observations. Purse seine for </t>
    </r>
    <r>
      <rPr>
        <i/>
        <sz val="10"/>
        <color theme="1"/>
        <rFont val="Arial"/>
        <family val="2"/>
      </rPr>
      <t>C. hippurus</t>
    </r>
    <r>
      <rPr>
        <sz val="10"/>
        <color theme="1"/>
        <rFont val="Arial"/>
        <family val="2"/>
      </rPr>
      <t xml:space="preserve"> includes the monitoring of FAD.</t>
    </r>
  </si>
  <si>
    <t>Pond</t>
  </si>
  <si>
    <t xml:space="preserve"> incluted in  Tanks and Raceway</t>
  </si>
  <si>
    <t>Recirculation systems</t>
  </si>
  <si>
    <t>not sampled  for statistical confidentiality - only 1 unit</t>
  </si>
  <si>
    <t>not sampled for statistical confidentiality - only 2 units</t>
  </si>
  <si>
    <t>Hatchery and nurseries</t>
  </si>
  <si>
    <t>included in the segment Tanks and raceway</t>
  </si>
  <si>
    <t>Ponds</t>
  </si>
  <si>
    <t>not sampled for statistical confidentiality - only 5 units</t>
  </si>
  <si>
    <t xml:space="preserve"> Carp</t>
  </si>
  <si>
    <t>not sampled - the production is less than 10%</t>
  </si>
  <si>
    <t>Eel</t>
  </si>
  <si>
    <t>Sturgeon</t>
  </si>
  <si>
    <t>Other fresh water fish</t>
  </si>
  <si>
    <t>Other marine fish</t>
  </si>
  <si>
    <t>cages</t>
  </si>
  <si>
    <t>Oyster</t>
  </si>
  <si>
    <t>not sampled for statistical confidentiality - only 4 units</t>
  </si>
  <si>
    <t>Crustacean</t>
  </si>
  <si>
    <t>2</t>
  </si>
  <si>
    <t>not sampled - production is less than 10%</t>
  </si>
  <si>
    <t>Tanks and raceways</t>
  </si>
  <si>
    <t>enclosures and pens</t>
  </si>
  <si>
    <t>birds</t>
  </si>
  <si>
    <t xml:space="preserve"> N</t>
  </si>
  <si>
    <t>Data from biological sampling.</t>
  </si>
  <si>
    <t>mammals</t>
  </si>
  <si>
    <t>reptiles</t>
  </si>
  <si>
    <t>GSA 17_PTM_SPF_&gt;=20_0_2</t>
  </si>
  <si>
    <t>x</t>
  </si>
  <si>
    <t>To monitor incidental catch, we used biological sampling</t>
  </si>
  <si>
    <t>Sampling at sea</t>
  </si>
  <si>
    <t>GSA 9_OTB_DES_&gt;=40_0_0</t>
  </si>
  <si>
    <t>GSA 16_OTB_DES_&gt;=40_0_0</t>
  </si>
  <si>
    <t>GSA 169_OTB_DES_&gt;=40_0_0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</si>
</sst>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_-* #,##0_-;\-* #,##0_-;_-* &quot;-&quot;??_-;_-@_-"/>
    <numFmt numFmtId="167" formatCode="#,##0.0"/>
  </numFmts>
  <fonts count="9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b/>
      <sz val="10"/>
      <color indexed="8"/>
      <name val="Arial"/>
      <family val="2"/>
    </font>
    <font>
      <i/>
      <sz val="10"/>
      <color indexed="23"/>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8"/>
      <color indexed="56"/>
      <name val="Cambria"/>
      <family val="2"/>
    </font>
    <font>
      <sz val="10"/>
      <color indexed="10"/>
      <name val="Arial"/>
      <family val="2"/>
    </font>
    <font>
      <b/>
      <sz val="10"/>
      <name val="Arial"/>
      <family val="2"/>
    </font>
    <font>
      <sz val="10"/>
      <name val="Arial"/>
      <family val="2"/>
    </font>
    <font>
      <b/>
      <sz val="11"/>
      <name val="Arial"/>
      <family val="2"/>
    </font>
    <font>
      <i/>
      <sz val="10"/>
      <color indexed="8"/>
      <name val="Arial"/>
      <family val="2"/>
    </font>
    <font>
      <i/>
      <sz val="10"/>
      <name val="Arial"/>
      <family val="2"/>
    </font>
    <font>
      <sz val="11"/>
      <color theme="1"/>
      <name val="Calibri"/>
      <family val="2"/>
      <scheme val="minor"/>
    </font>
    <font>
      <sz val="10"/>
      <color theme="1"/>
      <name val="Arial"/>
      <family val="2"/>
    </font>
    <font>
      <sz val="8"/>
      <color theme="1"/>
      <name val="Arial"/>
      <family val="2"/>
    </font>
    <font>
      <sz val="10"/>
      <color rgb="FFFF0000"/>
      <name val="Arial"/>
      <family val="2"/>
    </font>
    <font>
      <b/>
      <sz val="10"/>
      <name val="Arial"/>
      <family val="2"/>
      <charset val="161"/>
    </font>
    <font>
      <i/>
      <sz val="10"/>
      <name val="Arial"/>
      <family val="2"/>
      <charset val="161"/>
    </font>
    <font>
      <sz val="9"/>
      <name val="Arial"/>
      <family val="2"/>
      <charset val="161"/>
    </font>
    <font>
      <b/>
      <sz val="8"/>
      <name val="Arial"/>
      <family val="2"/>
    </font>
    <font>
      <b/>
      <sz val="8"/>
      <name val="Arial"/>
      <family val="2"/>
      <charset val="161"/>
    </font>
    <font>
      <b/>
      <sz val="10"/>
      <color theme="1"/>
      <name val="Arial"/>
      <family val="2"/>
    </font>
    <font>
      <b/>
      <sz val="10"/>
      <color rgb="FFFF0000"/>
      <name val="Arial"/>
      <family val="2"/>
    </font>
    <font>
      <b/>
      <sz val="10"/>
      <color rgb="FF000000"/>
      <name val="Arial"/>
      <family val="2"/>
    </font>
    <font>
      <sz val="8"/>
      <color rgb="FF000000"/>
      <name val="Arial"/>
      <family val="2"/>
    </font>
    <font>
      <sz val="10"/>
      <color indexed="23"/>
      <name val="Arial"/>
      <family val="2"/>
    </font>
    <font>
      <b/>
      <sz val="12"/>
      <name val="Arial"/>
      <family val="2"/>
    </font>
    <font>
      <sz val="11"/>
      <name val="Calibri"/>
      <family val="2"/>
      <scheme val="minor"/>
    </font>
    <font>
      <b/>
      <sz val="10"/>
      <name val="Arial"/>
      <family val="2"/>
    </font>
    <font>
      <sz val="10"/>
      <name val="Arial"/>
      <family val="2"/>
    </font>
    <font>
      <b/>
      <sz val="10"/>
      <color indexed="8"/>
      <name val="Arial"/>
      <family val="2"/>
    </font>
    <font>
      <b/>
      <sz val="10"/>
      <name val="Arial"/>
      <family val="2"/>
    </font>
    <font>
      <sz val="10"/>
      <name val="Arial"/>
      <family val="2"/>
    </font>
    <font>
      <b/>
      <sz val="10"/>
      <color indexed="8"/>
      <name val="Arial"/>
      <family val="2"/>
    </font>
    <font>
      <strike/>
      <sz val="10"/>
      <name val="Arial"/>
      <family val="2"/>
    </font>
    <font>
      <i/>
      <sz val="10"/>
      <color theme="1"/>
      <name val="Arial"/>
      <family val="2"/>
    </font>
    <font>
      <sz val="10"/>
      <color rgb="FF222222"/>
      <name val="Arial"/>
      <family val="2"/>
    </font>
    <font>
      <sz val="10"/>
      <color rgb="FF000000"/>
      <name val="Arial"/>
      <family val="2"/>
    </font>
    <font>
      <sz val="11"/>
      <name val="Arial"/>
      <family val="2"/>
    </font>
    <font>
      <sz val="11"/>
      <color theme="1"/>
      <name val="Calibri"/>
      <family val="2"/>
    </font>
    <font>
      <i/>
      <sz val="10"/>
      <color rgb="FF222222"/>
      <name val="Arial"/>
      <family val="2"/>
    </font>
    <font>
      <sz val="11"/>
      <color theme="1"/>
      <name val="Arial"/>
      <family val="2"/>
    </font>
    <font>
      <sz val="8"/>
      <name val="Arial"/>
      <family val="2"/>
    </font>
    <font>
      <sz val="12"/>
      <color rgb="FF000000"/>
      <name val="Times New Roman"/>
      <family val="1"/>
    </font>
    <font>
      <sz val="9"/>
      <name val="Arial"/>
      <family val="2"/>
    </font>
    <font>
      <u/>
      <sz val="11"/>
      <color theme="10"/>
      <name val="Calibri"/>
      <family val="2"/>
      <scheme val="minor"/>
    </font>
    <font>
      <b/>
      <i/>
      <sz val="10"/>
      <name val="Arial"/>
      <family val="2"/>
    </font>
    <font>
      <sz val="8"/>
      <name val="Calibri"/>
      <family val="2"/>
    </font>
    <font>
      <b/>
      <sz val="10"/>
      <color theme="4" tint="-0.249977111117893"/>
      <name val="Arial"/>
      <family val="2"/>
    </font>
    <font>
      <sz val="10"/>
      <color theme="1"/>
      <name val="Calibri"/>
      <family val="2"/>
      <scheme val="minor"/>
    </font>
    <font>
      <sz val="10"/>
      <color theme="1" tint="4.9989318521683403E-2"/>
      <name val="Arial"/>
      <family val="2"/>
    </font>
    <font>
      <i/>
      <sz val="10"/>
      <color theme="1" tint="4.9989318521683403E-2"/>
      <name val="Arial"/>
      <family val="2"/>
    </font>
    <font>
      <sz val="12"/>
      <color rgb="FF222222"/>
      <name val="Arial"/>
      <family val="2"/>
    </font>
    <font>
      <sz val="9"/>
      <color theme="1"/>
      <name val="Arial"/>
      <family val="2"/>
    </font>
    <font>
      <i/>
      <sz val="10"/>
      <color rgb="FFFF0000"/>
      <name val="Arial"/>
      <family val="2"/>
    </font>
    <font>
      <sz val="9"/>
      <color rgb="FFFF0000"/>
      <name val="Arial"/>
      <family val="2"/>
    </font>
    <font>
      <sz val="9"/>
      <color rgb="FFFF0000"/>
      <name val="Arial"/>
      <family val="2"/>
      <charset val="161"/>
    </font>
    <font>
      <strike/>
      <sz val="10"/>
      <color rgb="FFFF0000"/>
      <name val="Arial"/>
      <family val="2"/>
    </font>
    <font>
      <b/>
      <sz val="8"/>
      <color theme="1"/>
      <name val="Arial"/>
      <family val="2"/>
    </font>
    <font>
      <sz val="8"/>
      <color theme="1"/>
      <name val="Calibri"/>
      <family val="2"/>
      <scheme val="minor"/>
    </font>
    <font>
      <sz val="8"/>
      <color rgb="FF000000"/>
      <name val="Inherit"/>
    </font>
    <font>
      <b/>
      <sz val="12"/>
      <color rgb="FFFF0000"/>
      <name val="Arial"/>
      <family val="2"/>
    </font>
    <font>
      <b/>
      <sz val="10"/>
      <color theme="8" tint="-0.249977111117893"/>
      <name val="Arial"/>
      <family val="2"/>
    </font>
    <font>
      <sz val="10"/>
      <color rgb="FF0000FF"/>
      <name val="Arial"/>
      <family val="2"/>
    </font>
    <font>
      <sz val="9"/>
      <color indexed="8"/>
      <name val="Arial"/>
      <family val="2"/>
    </font>
    <font>
      <sz val="9"/>
      <color theme="1"/>
      <name val="Calibri"/>
      <family val="2"/>
      <scheme val="minor"/>
    </font>
  </fonts>
  <fills count="4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54"/>
        <bgColor indexed="19"/>
      </patternFill>
    </fill>
    <fill>
      <patternFill patternType="solid">
        <fgColor theme="0"/>
        <bgColor indexed="64"/>
      </patternFill>
    </fill>
    <fill>
      <patternFill patternType="solid">
        <fgColor theme="0" tint="-0.14999847407452621"/>
        <bgColor indexed="64"/>
      </patternFill>
    </fill>
    <fill>
      <patternFill patternType="solid">
        <fgColor theme="0"/>
        <bgColor indexed="26"/>
      </patternFill>
    </fill>
    <fill>
      <patternFill patternType="solid">
        <fgColor theme="0"/>
        <bgColor indexed="41"/>
      </patternFill>
    </fill>
    <fill>
      <patternFill patternType="solid">
        <fgColor theme="0" tint="-0.34998626667073579"/>
        <bgColor indexed="64"/>
      </patternFill>
    </fill>
    <fill>
      <patternFill patternType="solid">
        <fgColor theme="0" tint="-0.34998626667073579"/>
        <bgColor indexed="41"/>
      </patternFill>
    </fill>
    <fill>
      <patternFill patternType="solid">
        <fgColor rgb="FFFFFF00"/>
        <bgColor indexed="64"/>
      </patternFill>
    </fill>
    <fill>
      <patternFill patternType="solid">
        <fgColor rgb="FFA6A6A6"/>
        <bgColor indexed="64"/>
      </patternFill>
    </fill>
    <fill>
      <patternFill patternType="solid">
        <fgColor rgb="FFFFFFFF"/>
        <bgColor indexed="64"/>
      </patternFill>
    </fill>
    <fill>
      <patternFill patternType="solid">
        <fgColor theme="6" tint="0.59999389629810485"/>
        <bgColor indexed="64"/>
      </patternFill>
    </fill>
    <fill>
      <patternFill patternType="solid">
        <fgColor theme="2"/>
        <bgColor indexed="64"/>
      </patternFill>
    </fill>
    <fill>
      <patternFill patternType="solid">
        <fgColor theme="2"/>
        <bgColor rgb="FF000000"/>
      </patternFill>
    </fill>
    <fill>
      <patternFill patternType="solid">
        <fgColor theme="2" tint="-0.249977111117893"/>
        <bgColor indexed="64"/>
      </patternFill>
    </fill>
    <fill>
      <patternFill patternType="solid">
        <fgColor rgb="FFA5A5A5"/>
        <bgColor indexed="64"/>
      </patternFill>
    </fill>
    <fill>
      <patternFill patternType="solid">
        <fgColor rgb="FF0070C0"/>
        <bgColor indexed="64"/>
      </patternFill>
    </fill>
    <fill>
      <patternFill patternType="solid">
        <fgColor theme="0" tint="-0.34998626667073579"/>
        <bgColor indexed="26"/>
      </patternFill>
    </fill>
    <fill>
      <patternFill patternType="solid">
        <fgColor rgb="FFA6A6A6"/>
        <bgColor rgb="FF000000"/>
      </patternFill>
    </fill>
    <fill>
      <patternFill patternType="solid">
        <fgColor theme="1" tint="0.499984740745262"/>
        <bgColor indexed="64"/>
      </patternFill>
    </fill>
  </fills>
  <borders count="12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bottom/>
      <diagonal/>
    </border>
    <border>
      <left style="medium">
        <color indexed="8"/>
      </left>
      <right/>
      <top style="medium">
        <color indexed="8"/>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bottom style="thin">
        <color auto="1"/>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auto="1"/>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indexed="64"/>
      </right>
      <top/>
      <bottom/>
      <diagonal/>
    </border>
    <border>
      <left style="medium">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medium">
        <color indexed="64"/>
      </right>
      <top style="medium">
        <color indexed="64"/>
      </top>
      <bottom/>
      <diagonal/>
    </border>
  </borders>
  <cellStyleXfs count="224">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5"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18"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7" borderId="0" applyNumberFormat="0" applyBorder="0" applyAlignment="0" applyProtection="0"/>
    <xf numFmtId="0" fontId="13" fillId="14" borderId="1" applyNumberFormat="0" applyAlignment="0" applyProtection="0"/>
    <xf numFmtId="0" fontId="14" fillId="14" borderId="2" applyNumberFormat="0" applyAlignment="0" applyProtection="0"/>
    <xf numFmtId="0" fontId="15" fillId="4" borderId="0" applyNumberFormat="0" applyBorder="0" applyAlignment="0" applyProtection="0"/>
    <xf numFmtId="0" fontId="16" fillId="8" borderId="2" applyNumberFormat="0" applyAlignment="0" applyProtection="0"/>
    <xf numFmtId="0" fontId="17" fillId="23" borderId="3" applyNumberFormat="0" applyAlignment="0" applyProtection="0"/>
    <xf numFmtId="0" fontId="18" fillId="0" borderId="4" applyNumberFormat="0" applyFill="0" applyAlignment="0" applyProtection="0"/>
    <xf numFmtId="0" fontId="19" fillId="7" borderId="2" applyNumberFormat="0" applyAlignment="0" applyProtection="0"/>
    <xf numFmtId="0" fontId="20" fillId="0" borderId="0" applyNumberFormat="0" applyFill="0" applyBorder="0" applyAlignment="0" applyProtection="0"/>
    <xf numFmtId="0" fontId="12" fillId="18"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21" fillId="7" borderId="2" applyNumberFormat="0" applyAlignment="0" applyProtection="0"/>
    <xf numFmtId="0" fontId="22"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38" fillId="0" borderId="0"/>
    <xf numFmtId="0" fontId="34" fillId="0" borderId="0"/>
    <xf numFmtId="0" fontId="38"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9" borderId="7" applyNumberFormat="0" applyAlignment="0" applyProtection="0"/>
    <xf numFmtId="0" fontId="34" fillId="9" borderId="7" applyNumberFormat="0" applyAlignment="0" applyProtection="0"/>
    <xf numFmtId="0" fontId="25" fillId="8" borderId="1" applyNumberFormat="0" applyAlignment="0" applyProtection="0"/>
    <xf numFmtId="0" fontId="38" fillId="0" borderId="0"/>
    <xf numFmtId="0" fontId="38" fillId="0" borderId="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0" borderId="6" applyNumberFormat="0" applyFill="0" applyAlignment="0" applyProtection="0"/>
    <xf numFmtId="0" fontId="20"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8" fillId="0" borderId="0"/>
    <xf numFmtId="0" fontId="8" fillId="0" borderId="0"/>
    <xf numFmtId="0" fontId="8" fillId="0" borderId="0"/>
    <xf numFmtId="0" fontId="8"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34" fillId="0" borderId="0" applyFont="0" applyFill="0" applyBorder="0" applyAlignment="0" applyProtection="0"/>
    <xf numFmtId="0" fontId="7" fillId="0" borderId="0"/>
    <xf numFmtId="0" fontId="65" fillId="0" borderId="0"/>
    <xf numFmtId="0" fontId="7" fillId="0" borderId="0"/>
    <xf numFmtId="0" fontId="7" fillId="0" borderId="0"/>
    <xf numFmtId="0" fontId="7" fillId="0" borderId="0"/>
    <xf numFmtId="0" fontId="10" fillId="0" borderId="0"/>
    <xf numFmtId="0" fontId="6" fillId="0" borderId="0"/>
    <xf numFmtId="0" fontId="6" fillId="0" borderId="0"/>
    <xf numFmtId="0" fontId="10" fillId="0" borderId="0"/>
    <xf numFmtId="0" fontId="6" fillId="0" borderId="0"/>
    <xf numFmtId="0" fontId="71" fillId="0" borderId="0" applyNumberFormat="0" applyFill="0" applyBorder="0" applyAlignment="0" applyProtection="0"/>
    <xf numFmtId="0" fontId="5" fillId="0" borderId="0"/>
    <xf numFmtId="0" fontId="5" fillId="0" borderId="0"/>
    <xf numFmtId="0" fontId="13" fillId="14" borderId="77" applyNumberFormat="0" applyAlignment="0" applyProtection="0"/>
    <xf numFmtId="0" fontId="14" fillId="14" borderId="78" applyNumberFormat="0" applyAlignment="0" applyProtection="0"/>
    <xf numFmtId="0" fontId="16" fillId="8" borderId="78" applyNumberFormat="0" applyAlignment="0" applyProtection="0"/>
    <xf numFmtId="0" fontId="19" fillId="7" borderId="78" applyNumberFormat="0" applyAlignment="0" applyProtection="0"/>
    <xf numFmtId="0" fontId="21" fillId="7" borderId="78" applyNumberFormat="0" applyAlignment="0" applyProtection="0"/>
    <xf numFmtId="0" fontId="22" fillId="0" borderId="79" applyNumberFormat="0" applyFill="0" applyAlignment="0" applyProtection="0"/>
    <xf numFmtId="0" fontId="4" fillId="0" borderId="0"/>
    <xf numFmtId="0" fontId="4" fillId="0" borderId="0"/>
    <xf numFmtId="0" fontId="4" fillId="0" borderId="0"/>
    <xf numFmtId="0" fontId="34" fillId="9" borderId="80" applyNumberFormat="0" applyAlignment="0" applyProtection="0"/>
    <xf numFmtId="0" fontId="34" fillId="9" borderId="80" applyNumberFormat="0" applyAlignment="0" applyProtection="0"/>
    <xf numFmtId="0" fontId="25" fillId="8" borderId="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3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9" borderId="92" applyNumberFormat="0" applyAlignment="0" applyProtection="0"/>
    <xf numFmtId="0" fontId="34" fillId="9" borderId="92" applyNumberFormat="0" applyAlignment="0" applyProtection="0"/>
    <xf numFmtId="0" fontId="22" fillId="0" borderId="91" applyNumberFormat="0" applyFill="0" applyAlignment="0" applyProtection="0"/>
    <xf numFmtId="0" fontId="21" fillId="7" borderId="90" applyNumberFormat="0" applyAlignment="0" applyProtection="0"/>
    <xf numFmtId="0" fontId="19" fillId="7" borderId="90" applyNumberFormat="0" applyAlignment="0" applyProtection="0"/>
    <xf numFmtId="0" fontId="16" fillId="8" borderId="90" applyNumberFormat="0" applyAlignment="0" applyProtection="0"/>
    <xf numFmtId="0" fontId="14" fillId="14" borderId="90" applyNumberFormat="0" applyAlignment="0" applyProtection="0"/>
    <xf numFmtId="0" fontId="13" fillId="14" borderId="81" applyNumberFormat="0" applyAlignment="0" applyProtection="0"/>
    <xf numFmtId="0" fontId="14" fillId="14" borderId="82" applyNumberFormat="0" applyAlignment="0" applyProtection="0"/>
    <xf numFmtId="0" fontId="16" fillId="8" borderId="82" applyNumberFormat="0" applyAlignment="0" applyProtection="0"/>
    <xf numFmtId="0" fontId="19" fillId="7" borderId="82" applyNumberFormat="0" applyAlignment="0" applyProtection="0"/>
    <xf numFmtId="0" fontId="21" fillId="7" borderId="82" applyNumberFormat="0" applyAlignment="0" applyProtection="0"/>
    <xf numFmtId="0" fontId="22" fillId="0" borderId="83" applyNumberFormat="0" applyFill="0" applyAlignment="0" applyProtection="0"/>
    <xf numFmtId="0" fontId="3" fillId="0" borderId="0"/>
    <xf numFmtId="0" fontId="3" fillId="0" borderId="0"/>
    <xf numFmtId="0" fontId="3" fillId="0" borderId="0"/>
    <xf numFmtId="0" fontId="34" fillId="9" borderId="84" applyNumberFormat="0" applyAlignment="0" applyProtection="0"/>
    <xf numFmtId="0" fontId="34" fillId="9" borderId="84" applyNumberFormat="0" applyAlignment="0" applyProtection="0"/>
    <xf numFmtId="0" fontId="25" fillId="8" borderId="8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14" borderId="86" applyNumberFormat="0" applyAlignment="0" applyProtection="0"/>
    <xf numFmtId="0" fontId="14" fillId="14" borderId="87" applyNumberFormat="0" applyAlignment="0" applyProtection="0"/>
    <xf numFmtId="0" fontId="16" fillId="8" borderId="87" applyNumberFormat="0" applyAlignment="0" applyProtection="0"/>
    <xf numFmtId="0" fontId="19" fillId="7" borderId="87" applyNumberFormat="0" applyAlignment="0" applyProtection="0"/>
    <xf numFmtId="0" fontId="21" fillId="7" borderId="87" applyNumberFormat="0" applyAlignment="0" applyProtection="0"/>
    <xf numFmtId="0" fontId="22" fillId="0" borderId="88" applyNumberFormat="0" applyFill="0" applyAlignment="0" applyProtection="0"/>
    <xf numFmtId="0" fontId="3" fillId="0" borderId="0"/>
    <xf numFmtId="0" fontId="3" fillId="0" borderId="0"/>
    <xf numFmtId="0" fontId="3" fillId="0" borderId="0"/>
    <xf numFmtId="0" fontId="34" fillId="9" borderId="89" applyNumberFormat="0" applyAlignment="0" applyProtection="0"/>
    <xf numFmtId="0" fontId="34" fillId="9" borderId="89" applyNumberFormat="0" applyAlignment="0" applyProtection="0"/>
    <xf numFmtId="0" fontId="25" fillId="8" borderId="8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14" borderId="93" applyNumberFormat="0" applyAlignment="0" applyProtection="0"/>
    <xf numFmtId="0" fontId="14" fillId="14" borderId="94" applyNumberFormat="0" applyAlignment="0" applyProtection="0"/>
    <xf numFmtId="0" fontId="16" fillId="8" borderId="94" applyNumberFormat="0" applyAlignment="0" applyProtection="0"/>
    <xf numFmtId="0" fontId="19" fillId="7" borderId="94" applyNumberFormat="0" applyAlignment="0" applyProtection="0"/>
    <xf numFmtId="0" fontId="21" fillId="7" borderId="94" applyNumberFormat="0" applyAlignment="0" applyProtection="0"/>
    <xf numFmtId="0" fontId="22" fillId="0" borderId="95" applyNumberFormat="0" applyFill="0" applyAlignment="0" applyProtection="0"/>
    <xf numFmtId="0" fontId="34" fillId="9" borderId="96" applyNumberFormat="0" applyAlignment="0" applyProtection="0"/>
    <xf numFmtId="0" fontId="34" fillId="9" borderId="96" applyNumberFormat="0" applyAlignment="0" applyProtection="0"/>
    <xf numFmtId="0" fontId="25" fillId="8" borderId="93" applyNumberFormat="0" applyAlignment="0" applyProtection="0"/>
    <xf numFmtId="0" fontId="2" fillId="0" borderId="0"/>
    <xf numFmtId="0" fontId="1" fillId="0" borderId="0"/>
  </cellStyleXfs>
  <cellXfs count="1177">
    <xf numFmtId="0" fontId="0" fillId="0" borderId="0" xfId="0"/>
    <xf numFmtId="0" fontId="0" fillId="0" borderId="0" xfId="0" applyFont="1"/>
    <xf numFmtId="0" fontId="0" fillId="0" borderId="0" xfId="0" applyFont="1" applyBorder="1"/>
    <xf numFmtId="0" fontId="0" fillId="0" borderId="0" xfId="0" applyFont="1" applyFill="1" applyBorder="1"/>
    <xf numFmtId="0" fontId="9" fillId="0" borderId="0" xfId="0" applyFont="1" applyFill="1"/>
    <xf numFmtId="0" fontId="0" fillId="0" borderId="0" xfId="0" applyFont="1" applyFill="1"/>
    <xf numFmtId="49" fontId="33" fillId="0" borderId="0" xfId="0" applyNumberFormat="1" applyFont="1" applyFill="1" applyBorder="1" applyAlignment="1">
      <alignment horizontal="center" vertical="center"/>
    </xf>
    <xf numFmtId="0" fontId="33" fillId="0" borderId="0" xfId="0" applyFont="1"/>
    <xf numFmtId="49" fontId="33" fillId="0" borderId="0" xfId="0" applyNumberFormat="1" applyFont="1" applyFill="1" applyBorder="1" applyAlignment="1">
      <alignment vertical="center"/>
    </xf>
    <xf numFmtId="0" fontId="33" fillId="0" borderId="0" xfId="0" applyFont="1" applyBorder="1" applyAlignment="1">
      <alignment vertical="center"/>
    </xf>
    <xf numFmtId="0" fontId="0" fillId="0" borderId="0" xfId="0" applyFont="1" applyBorder="1" applyAlignment="1">
      <alignment horizontal="center"/>
    </xf>
    <xf numFmtId="49" fontId="33" fillId="0" borderId="25" xfId="0" applyNumberFormat="1" applyFont="1" applyFill="1" applyBorder="1" applyAlignment="1">
      <alignment vertical="center"/>
    </xf>
    <xf numFmtId="0" fontId="44" fillId="0" borderId="0" xfId="0" applyFont="1"/>
    <xf numFmtId="0" fontId="0" fillId="0" borderId="0" xfId="0" applyBorder="1"/>
    <xf numFmtId="49" fontId="45" fillId="0" borderId="12" xfId="60" applyNumberFormat="1" applyFont="1" applyFill="1" applyBorder="1" applyAlignment="1">
      <alignment horizontal="center" vertical="center" wrapText="1"/>
    </xf>
    <xf numFmtId="49" fontId="45" fillId="0" borderId="12" xfId="0" applyNumberFormat="1" applyFont="1" applyFill="1" applyBorder="1" applyAlignment="1">
      <alignment horizontal="center" vertical="center" wrapText="1"/>
    </xf>
    <xf numFmtId="0" fontId="45" fillId="0" borderId="12" xfId="0" applyFont="1" applyFill="1" applyBorder="1" applyAlignment="1">
      <alignment horizontal="center" vertical="center" wrapText="1"/>
    </xf>
    <xf numFmtId="0" fontId="34" fillId="0" borderId="0" xfId="0" applyFont="1"/>
    <xf numFmtId="0" fontId="41" fillId="0" borderId="0" xfId="0" applyFont="1"/>
    <xf numFmtId="0" fontId="33" fillId="0" borderId="0" xfId="0" applyFont="1" applyFill="1" applyBorder="1" applyAlignment="1">
      <alignment horizontal="left" vertical="center"/>
    </xf>
    <xf numFmtId="0" fontId="0" fillId="0" borderId="0" xfId="0" applyFont="1" applyAlignment="1">
      <alignment horizontal="center"/>
    </xf>
    <xf numFmtId="49" fontId="33" fillId="0" borderId="0" xfId="0" applyNumberFormat="1" applyFont="1" applyAlignment="1">
      <alignment vertical="top"/>
    </xf>
    <xf numFmtId="0" fontId="0" fillId="0" borderId="11" xfId="0" applyFont="1" applyFill="1" applyBorder="1" applyAlignment="1">
      <alignment horizontal="center" vertical="top" wrapText="1"/>
    </xf>
    <xf numFmtId="0" fontId="0" fillId="0" borderId="11" xfId="0" applyFont="1" applyFill="1" applyBorder="1" applyAlignment="1">
      <alignment vertical="top" wrapText="1"/>
    </xf>
    <xf numFmtId="0" fontId="33" fillId="28" borderId="11" xfId="0" applyFont="1" applyFill="1" applyBorder="1" applyAlignment="1">
      <alignment vertical="top" wrapText="1"/>
    </xf>
    <xf numFmtId="0" fontId="0" fillId="0" borderId="31" xfId="0" applyFont="1" applyFill="1" applyBorder="1" applyAlignment="1">
      <alignment horizontal="center" vertical="top" wrapText="1"/>
    </xf>
    <xf numFmtId="0" fontId="0" fillId="0" borderId="31" xfId="0" applyFont="1" applyFill="1" applyBorder="1" applyAlignment="1">
      <alignment vertical="top" wrapText="1"/>
    </xf>
    <xf numFmtId="0" fontId="51" fillId="28" borderId="31" xfId="0" applyFont="1" applyFill="1" applyBorder="1" applyAlignment="1">
      <alignment horizontal="center" vertical="top"/>
    </xf>
    <xf numFmtId="0" fontId="52" fillId="0" borderId="0" xfId="0" applyFont="1"/>
    <xf numFmtId="49" fontId="0"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48" fillId="0" borderId="0" xfId="0" applyNumberFormat="1" applyFont="1" applyFill="1" applyBorder="1" applyAlignment="1">
      <alignment vertical="center"/>
    </xf>
    <xf numFmtId="0" fontId="0" fillId="0" borderId="0" xfId="0" applyFont="1" applyBorder="1" applyAlignment="1"/>
    <xf numFmtId="0" fontId="47" fillId="0" borderId="0" xfId="57" applyFont="1" applyFill="1" applyBorder="1" applyAlignment="1">
      <alignment horizontal="left"/>
    </xf>
    <xf numFmtId="0" fontId="34" fillId="0" borderId="28" xfId="0" applyFont="1" applyBorder="1"/>
    <xf numFmtId="0" fontId="39" fillId="0" borderId="0" xfId="57" applyFont="1"/>
    <xf numFmtId="0" fontId="54" fillId="0" borderId="26" xfId="0" applyFont="1" applyBorder="1" applyAlignment="1"/>
    <xf numFmtId="0" fontId="55" fillId="0" borderId="23" xfId="0" applyFont="1" applyBorder="1" applyAlignment="1"/>
    <xf numFmtId="0" fontId="55" fillId="0" borderId="10" xfId="0" applyFont="1" applyBorder="1"/>
    <xf numFmtId="0" fontId="55" fillId="0" borderId="24" xfId="0" applyFont="1" applyBorder="1" applyAlignment="1"/>
    <xf numFmtId="0" fontId="55" fillId="0" borderId="0" xfId="0" applyFont="1" applyBorder="1" applyAlignment="1"/>
    <xf numFmtId="0" fontId="55" fillId="0" borderId="0" xfId="0" applyFont="1"/>
    <xf numFmtId="49" fontId="57" fillId="0" borderId="0" xfId="60" applyNumberFormat="1" applyFont="1" applyFill="1" applyBorder="1" applyAlignment="1">
      <alignment vertical="center"/>
    </xf>
    <xf numFmtId="0" fontId="58" fillId="0" borderId="0" xfId="0" applyFont="1"/>
    <xf numFmtId="0" fontId="58" fillId="25" borderId="0" xfId="0" applyFont="1" applyFill="1"/>
    <xf numFmtId="0" fontId="58" fillId="0" borderId="0" xfId="0" applyFont="1" applyFill="1"/>
    <xf numFmtId="0" fontId="58" fillId="0" borderId="0" xfId="0" applyFont="1" applyBorder="1" applyAlignment="1"/>
    <xf numFmtId="0" fontId="58" fillId="0" borderId="0" xfId="0" applyFont="1" applyFill="1" applyBorder="1" applyAlignment="1"/>
    <xf numFmtId="0" fontId="58" fillId="0" borderId="28" xfId="0" applyFont="1" applyBorder="1" applyAlignment="1"/>
    <xf numFmtId="0" fontId="58" fillId="0" borderId="28" xfId="0" applyFont="1" applyFill="1" applyBorder="1" applyAlignment="1"/>
    <xf numFmtId="0" fontId="0" fillId="0" borderId="0" xfId="0" applyFill="1" applyBorder="1" applyAlignment="1">
      <alignment vertical="top" wrapText="1"/>
    </xf>
    <xf numFmtId="0" fontId="0" fillId="0" borderId="0" xfId="0" applyFont="1" applyFill="1" applyBorder="1" applyAlignment="1">
      <alignment vertical="top" wrapText="1"/>
    </xf>
    <xf numFmtId="0" fontId="35" fillId="0" borderId="0" xfId="0" applyFont="1" applyFill="1" applyBorder="1" applyAlignment="1">
      <alignment vertical="center"/>
    </xf>
    <xf numFmtId="0" fontId="35" fillId="0" borderId="28" xfId="0" applyFont="1" applyFill="1" applyBorder="1" applyAlignment="1">
      <alignment vertical="center"/>
    </xf>
    <xf numFmtId="0" fontId="33" fillId="0" borderId="15" xfId="0" applyFont="1" applyFill="1" applyBorder="1" applyAlignment="1">
      <alignment horizontal="left" vertical="center"/>
    </xf>
    <xf numFmtId="0" fontId="0" fillId="0" borderId="27" xfId="0" applyBorder="1" applyAlignment="1"/>
    <xf numFmtId="0" fontId="0" fillId="0" borderId="28" xfId="0" applyBorder="1" applyAlignment="1"/>
    <xf numFmtId="0" fontId="0" fillId="0" borderId="0" xfId="0" applyBorder="1" applyAlignment="1"/>
    <xf numFmtId="0" fontId="33" fillId="0" borderId="0" xfId="0" applyFont="1" applyFill="1" applyBorder="1" applyAlignment="1">
      <alignment vertical="center"/>
    </xf>
    <xf numFmtId="0" fontId="33" fillId="25" borderId="41" xfId="0" applyFont="1" applyFill="1" applyBorder="1" applyAlignment="1">
      <alignment horizontal="center" vertical="center" wrapText="1"/>
    </xf>
    <xf numFmtId="0" fontId="0" fillId="0" borderId="27" xfId="0" applyBorder="1" applyAlignment="1"/>
    <xf numFmtId="0" fontId="0" fillId="0" borderId="28" xfId="0" applyBorder="1" applyAlignment="1"/>
    <xf numFmtId="0" fontId="0" fillId="0" borderId="24" xfId="0" applyFont="1" applyBorder="1" applyAlignment="1"/>
    <xf numFmtId="0" fontId="42" fillId="0" borderId="17" xfId="0" applyFont="1" applyBorder="1"/>
    <xf numFmtId="0" fontId="0" fillId="0" borderId="14" xfId="0" applyFont="1" applyBorder="1" applyAlignment="1">
      <alignment horizontal="right"/>
    </xf>
    <xf numFmtId="0" fontId="42" fillId="0" borderId="15" xfId="0" applyFont="1" applyFill="1" applyBorder="1" applyAlignment="1">
      <alignment horizontal="left" vertical="center"/>
    </xf>
    <xf numFmtId="49" fontId="59" fillId="0" borderId="41" xfId="60" applyNumberFormat="1" applyFont="1" applyFill="1" applyBorder="1" applyAlignment="1">
      <alignment horizontal="center" vertical="center" wrapText="1"/>
    </xf>
    <xf numFmtId="0" fontId="59" fillId="0" borderId="41" xfId="0" applyFont="1" applyFill="1" applyBorder="1" applyAlignment="1">
      <alignment horizontal="center" vertical="center"/>
    </xf>
    <xf numFmtId="49" fontId="59" fillId="25" borderId="41" xfId="60" applyNumberFormat="1" applyFont="1" applyFill="1" applyBorder="1" applyAlignment="1">
      <alignment horizontal="center" vertical="center" wrapText="1"/>
    </xf>
    <xf numFmtId="0" fontId="57" fillId="0" borderId="11" xfId="0" applyFont="1" applyFill="1" applyBorder="1" applyAlignment="1">
      <alignment horizontal="left" vertical="center"/>
    </xf>
    <xf numFmtId="0" fontId="58" fillId="0" borderId="13" xfId="0" applyFont="1" applyBorder="1"/>
    <xf numFmtId="0" fontId="0" fillId="0" borderId="17" xfId="0" applyBorder="1"/>
    <xf numFmtId="0" fontId="33" fillId="0" borderId="53" xfId="0" applyFont="1" applyFill="1" applyBorder="1" applyAlignment="1">
      <alignment horizontal="left" vertical="center"/>
    </xf>
    <xf numFmtId="49" fontId="33" fillId="0" borderId="41" xfId="0" applyNumberFormat="1" applyFont="1" applyFill="1" applyBorder="1" applyAlignment="1">
      <alignment horizontal="center" vertical="center" wrapText="1"/>
    </xf>
    <xf numFmtId="49" fontId="33" fillId="25" borderId="41" xfId="62" applyNumberFormat="1" applyFont="1" applyFill="1" applyBorder="1" applyAlignment="1">
      <alignment horizontal="center" vertical="center"/>
    </xf>
    <xf numFmtId="0" fontId="33" fillId="0" borderId="41" xfId="0" applyFont="1" applyBorder="1" applyAlignment="1">
      <alignment horizontal="center" vertical="center"/>
    </xf>
    <xf numFmtId="49" fontId="33" fillId="25" borderId="41" xfId="62" applyNumberFormat="1" applyFont="1" applyFill="1" applyBorder="1" applyAlignment="1">
      <alignment horizontal="center" vertical="center" wrapText="1" shrinkToFit="1"/>
    </xf>
    <xf numFmtId="49" fontId="33" fillId="25" borderId="41" xfId="60" applyNumberFormat="1" applyFont="1" applyFill="1" applyBorder="1" applyAlignment="1">
      <alignment horizontal="center" vertical="center" wrapText="1"/>
    </xf>
    <xf numFmtId="0" fontId="33" fillId="0" borderId="41" xfId="0" applyFont="1" applyFill="1" applyBorder="1" applyAlignment="1">
      <alignment horizontal="center" vertical="center" wrapText="1"/>
    </xf>
    <xf numFmtId="0" fontId="33" fillId="0" borderId="41" xfId="0" applyFont="1" applyFill="1" applyBorder="1" applyAlignment="1">
      <alignment horizontal="center" vertical="center"/>
    </xf>
    <xf numFmtId="49" fontId="33" fillId="25" borderId="41" xfId="62" applyNumberFormat="1" applyFont="1" applyFill="1" applyBorder="1" applyAlignment="1">
      <alignment horizontal="center" vertical="top" wrapText="1"/>
    </xf>
    <xf numFmtId="0" fontId="39" fillId="0" borderId="0" xfId="57" applyFont="1" applyBorder="1"/>
    <xf numFmtId="0" fontId="39" fillId="0" borderId="0" xfId="57" applyFont="1" applyBorder="1" applyAlignment="1"/>
    <xf numFmtId="0" fontId="22" fillId="0" borderId="41"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0" fillId="0" borderId="28" xfId="0" applyFont="1" applyBorder="1" applyAlignment="1"/>
    <xf numFmtId="0" fontId="0" fillId="0" borderId="27" xfId="0" applyFont="1" applyBorder="1" applyAlignment="1"/>
    <xf numFmtId="0" fontId="33" fillId="0" borderId="0" xfId="0" applyFont="1" applyFill="1" applyBorder="1" applyAlignment="1">
      <alignment horizontal="center" vertical="center" wrapText="1"/>
    </xf>
    <xf numFmtId="49" fontId="33" fillId="0" borderId="13" xfId="0" applyNumberFormat="1" applyFont="1" applyFill="1" applyBorder="1" applyAlignment="1">
      <alignment horizontal="center" vertical="center"/>
    </xf>
    <xf numFmtId="49" fontId="33" fillId="0" borderId="12" xfId="0" applyNumberFormat="1" applyFont="1" applyFill="1" applyBorder="1" applyAlignment="1">
      <alignment horizontal="center" vertical="center" wrapText="1"/>
    </xf>
    <xf numFmtId="49" fontId="33" fillId="0" borderId="57" xfId="0" applyNumberFormat="1" applyFont="1" applyFill="1" applyBorder="1" applyAlignment="1">
      <alignment horizontal="center" vertical="center" wrapText="1"/>
    </xf>
    <xf numFmtId="49" fontId="33" fillId="0" borderId="58" xfId="0" applyNumberFormat="1" applyFont="1" applyFill="1" applyBorder="1" applyAlignment="1">
      <alignment horizontal="center" vertical="center" wrapText="1"/>
    </xf>
    <xf numFmtId="0" fontId="33" fillId="0" borderId="12"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49" fontId="22" fillId="0" borderId="57"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36" fillId="0" borderId="0" xfId="0" applyFont="1" applyFill="1" applyBorder="1" applyAlignment="1">
      <alignment horizontal="center" vertical="center"/>
    </xf>
    <xf numFmtId="49" fontId="9" fillId="0" borderId="0" xfId="0" applyNumberFormat="1" applyFont="1" applyFill="1" applyBorder="1" applyAlignment="1">
      <alignment horizontal="center" vertical="center"/>
    </xf>
    <xf numFmtId="49" fontId="0" fillId="0" borderId="48" xfId="0" applyNumberFormat="1" applyFont="1" applyFill="1" applyBorder="1" applyAlignment="1">
      <alignment horizontal="center" vertical="center" wrapText="1"/>
    </xf>
    <xf numFmtId="49" fontId="0" fillId="0" borderId="47" xfId="0" applyNumberFormat="1" applyFont="1" applyFill="1" applyBorder="1" applyAlignment="1">
      <alignment horizontal="center" vertical="center" wrapText="1"/>
    </xf>
    <xf numFmtId="0" fontId="33" fillId="0" borderId="45" xfId="0" applyFont="1" applyFill="1" applyBorder="1" applyAlignment="1">
      <alignment horizontal="center" vertical="center"/>
    </xf>
    <xf numFmtId="49" fontId="33" fillId="0" borderId="45" xfId="0" applyNumberFormat="1" applyFont="1" applyFill="1" applyBorder="1" applyAlignment="1">
      <alignment horizontal="center" vertical="center" wrapText="1"/>
    </xf>
    <xf numFmtId="0" fontId="33" fillId="0" borderId="0" xfId="0" applyFont="1" applyFill="1" applyBorder="1" applyAlignment="1">
      <alignment horizontal="left" vertical="center"/>
    </xf>
    <xf numFmtId="0" fontId="0" fillId="29" borderId="16" xfId="0" applyFont="1" applyFill="1" applyBorder="1"/>
    <xf numFmtId="49" fontId="46" fillId="29" borderId="22" xfId="0" applyNumberFormat="1" applyFont="1" applyFill="1" applyBorder="1" applyAlignment="1">
      <alignment horizontal="center" vertical="center" wrapText="1"/>
    </xf>
    <xf numFmtId="0" fontId="45" fillId="0" borderId="13" xfId="0" applyFont="1" applyFill="1" applyBorder="1" applyAlignment="1">
      <alignment horizontal="center" vertical="center" wrapText="1"/>
    </xf>
    <xf numFmtId="49" fontId="45" fillId="0" borderId="18" xfId="0" applyNumberFormat="1" applyFont="1" applyFill="1" applyBorder="1" applyAlignment="1">
      <alignment horizontal="center" vertical="center" wrapText="1"/>
    </xf>
    <xf numFmtId="49" fontId="59" fillId="29" borderId="41" xfId="60" applyNumberFormat="1" applyFont="1" applyFill="1" applyBorder="1" applyAlignment="1">
      <alignment horizontal="center" vertical="center" wrapText="1"/>
    </xf>
    <xf numFmtId="0" fontId="58" fillId="29" borderId="11" xfId="0" applyFont="1" applyFill="1" applyBorder="1"/>
    <xf numFmtId="49" fontId="22" fillId="29" borderId="41" xfId="60" applyNumberFormat="1" applyFont="1" applyFill="1" applyBorder="1" applyAlignment="1">
      <alignment horizontal="center" vertical="center" wrapText="1"/>
    </xf>
    <xf numFmtId="49" fontId="33" fillId="29" borderId="41" xfId="0" applyNumberFormat="1" applyFont="1" applyFill="1" applyBorder="1" applyAlignment="1">
      <alignment horizontal="center" vertical="center" wrapText="1"/>
    </xf>
    <xf numFmtId="49" fontId="33" fillId="29" borderId="42" xfId="0" applyNumberFormat="1" applyFont="1" applyFill="1" applyBorder="1" applyAlignment="1">
      <alignment horizontal="center" vertical="center" wrapText="1"/>
    </xf>
    <xf numFmtId="49" fontId="33" fillId="29" borderId="44" xfId="0" applyNumberFormat="1" applyFont="1" applyFill="1" applyBorder="1" applyAlignment="1">
      <alignment horizontal="center" vertical="center" wrapText="1"/>
    </xf>
    <xf numFmtId="49" fontId="22" fillId="29" borderId="41" xfId="0" applyNumberFormat="1" applyFont="1" applyFill="1" applyBorder="1" applyAlignment="1">
      <alignment horizontal="center" vertical="center" wrapText="1"/>
    </xf>
    <xf numFmtId="0" fontId="33" fillId="29" borderId="45" xfId="0" applyFont="1" applyFill="1" applyBorder="1" applyAlignment="1">
      <alignment horizontal="center" vertical="center" wrapText="1"/>
    </xf>
    <xf numFmtId="49" fontId="33" fillId="29" borderId="45" xfId="0" applyNumberFormat="1" applyFont="1" applyFill="1" applyBorder="1" applyAlignment="1">
      <alignment horizontal="center" vertical="center" wrapText="1"/>
    </xf>
    <xf numFmtId="0" fontId="0" fillId="0" borderId="49" xfId="0" applyFont="1" applyBorder="1" applyAlignment="1">
      <alignment horizontal="right"/>
    </xf>
    <xf numFmtId="0" fontId="0" fillId="0" borderId="52" xfId="0" applyBorder="1"/>
    <xf numFmtId="0" fontId="33" fillId="0" borderId="54" xfId="0" applyFont="1" applyFill="1" applyBorder="1" applyAlignment="1">
      <alignment horizontal="left" vertical="center"/>
    </xf>
    <xf numFmtId="0" fontId="0" fillId="0" borderId="45" xfId="0" applyBorder="1"/>
    <xf numFmtId="0" fontId="33" fillId="0" borderId="45" xfId="0" applyFont="1" applyFill="1" applyBorder="1" applyAlignment="1">
      <alignment horizontal="left" vertical="center"/>
    </xf>
    <xf numFmtId="49" fontId="33" fillId="29" borderId="41" xfId="60" applyNumberFormat="1" applyFont="1" applyFill="1" applyBorder="1" applyAlignment="1">
      <alignment horizontal="center" vertical="center" wrapText="1"/>
    </xf>
    <xf numFmtId="0" fontId="33" fillId="29" borderId="41" xfId="0" applyFont="1" applyFill="1" applyBorder="1" applyAlignment="1">
      <alignment horizontal="center" vertical="center" wrapText="1"/>
    </xf>
    <xf numFmtId="0" fontId="33" fillId="29" borderId="41" xfId="0" applyFont="1" applyFill="1" applyBorder="1" applyAlignment="1">
      <alignment vertical="center" wrapText="1"/>
    </xf>
    <xf numFmtId="0" fontId="33" fillId="29" borderId="41" xfId="0" applyFont="1" applyFill="1" applyBorder="1" applyAlignment="1">
      <alignment horizontal="left" vertical="center" wrapText="1"/>
    </xf>
    <xf numFmtId="49" fontId="54" fillId="29" borderId="41" xfId="0" applyNumberFormat="1" applyFont="1" applyFill="1" applyBorder="1" applyAlignment="1">
      <alignment horizontal="center" vertical="center"/>
    </xf>
    <xf numFmtId="0" fontId="56" fillId="29" borderId="41" xfId="0" applyFont="1" applyFill="1" applyBorder="1" applyAlignment="1">
      <alignment horizontal="center" vertical="center" wrapText="1"/>
    </xf>
    <xf numFmtId="49" fontId="56" fillId="29" borderId="41" xfId="60" applyNumberFormat="1" applyFont="1" applyFill="1" applyBorder="1" applyAlignment="1">
      <alignment horizontal="center" vertical="center" wrapText="1"/>
    </xf>
    <xf numFmtId="49" fontId="54" fillId="29" borderId="41" xfId="0" applyNumberFormat="1" applyFont="1" applyFill="1" applyBorder="1" applyAlignment="1">
      <alignment horizontal="center" vertical="center" wrapText="1"/>
    </xf>
    <xf numFmtId="0" fontId="54" fillId="29" borderId="41" xfId="0" applyFont="1" applyFill="1" applyBorder="1" applyAlignment="1">
      <alignment horizontal="center" vertical="center" wrapText="1"/>
    </xf>
    <xf numFmtId="0" fontId="50" fillId="29" borderId="20" xfId="0" applyFont="1" applyFill="1" applyBorder="1" applyAlignment="1">
      <alignment horizontal="center" vertical="center" wrapText="1"/>
    </xf>
    <xf numFmtId="0" fontId="50" fillId="29" borderId="18" xfId="0" applyFont="1" applyFill="1" applyBorder="1" applyAlignment="1">
      <alignment horizontal="center" vertical="center" wrapText="1"/>
    </xf>
    <xf numFmtId="0" fontId="50" fillId="29" borderId="22" xfId="0" applyFont="1" applyFill="1" applyBorder="1" applyAlignment="1">
      <alignment horizontal="center" vertical="center" wrapText="1"/>
    </xf>
    <xf numFmtId="0" fontId="33" fillId="30" borderId="11" xfId="0" applyFont="1" applyFill="1" applyBorder="1" applyAlignment="1">
      <alignment vertical="top" wrapText="1"/>
    </xf>
    <xf numFmtId="0" fontId="51" fillId="30" borderId="31" xfId="0" applyFont="1" applyFill="1" applyBorder="1" applyAlignment="1">
      <alignment horizontal="center" vertical="top"/>
    </xf>
    <xf numFmtId="49" fontId="33" fillId="31" borderId="41" xfId="0" applyNumberFormat="1" applyFont="1" applyFill="1" applyBorder="1" applyAlignment="1">
      <alignment horizontal="center" vertical="center" wrapText="1"/>
    </xf>
    <xf numFmtId="49" fontId="33" fillId="31" borderId="55" xfId="0" applyNumberFormat="1" applyFont="1" applyFill="1" applyBorder="1" applyAlignment="1">
      <alignment horizontal="center" vertical="center" wrapText="1"/>
    </xf>
    <xf numFmtId="49" fontId="33" fillId="31" borderId="41" xfId="60" applyNumberFormat="1" applyFont="1" applyFill="1" applyBorder="1" applyAlignment="1">
      <alignment horizontal="center" vertical="center" wrapText="1"/>
    </xf>
    <xf numFmtId="0" fontId="0" fillId="0" borderId="32" xfId="0" applyFont="1" applyBorder="1" applyAlignment="1">
      <alignment horizontal="right"/>
    </xf>
    <xf numFmtId="0" fontId="33" fillId="29" borderId="62" xfId="0" applyNumberFormat="1" applyFont="1" applyFill="1" applyBorder="1" applyAlignment="1">
      <alignment vertical="center"/>
    </xf>
    <xf numFmtId="0" fontId="33" fillId="29" borderId="50" xfId="0" applyFont="1" applyFill="1" applyBorder="1"/>
    <xf numFmtId="0" fontId="0" fillId="0" borderId="0" xfId="0" applyFont="1" applyAlignment="1">
      <alignment horizontal="left"/>
    </xf>
    <xf numFmtId="0" fontId="0" fillId="0" borderId="0" xfId="0" applyAlignment="1">
      <alignment horizontal="left"/>
    </xf>
    <xf numFmtId="0" fontId="34" fillId="29" borderId="45" xfId="0" applyFont="1" applyFill="1" applyBorder="1" applyAlignment="1">
      <alignment horizontal="left" vertical="center"/>
    </xf>
    <xf numFmtId="0" fontId="55" fillId="0" borderId="0" xfId="0" applyFont="1" applyAlignment="1">
      <alignment horizontal="left"/>
    </xf>
    <xf numFmtId="0" fontId="39" fillId="29" borderId="55" xfId="0" applyFont="1" applyFill="1" applyBorder="1" applyAlignment="1">
      <alignment horizontal="left" vertical="center"/>
    </xf>
    <xf numFmtId="0" fontId="0" fillId="32" borderId="45" xfId="0" applyFont="1" applyFill="1" applyBorder="1" applyAlignment="1">
      <alignment horizontal="left" vertical="center"/>
    </xf>
    <xf numFmtId="0" fontId="0" fillId="29" borderId="45" xfId="0" applyFont="1" applyFill="1" applyBorder="1" applyAlignment="1">
      <alignment horizontal="left" vertical="center"/>
    </xf>
    <xf numFmtId="0" fontId="39" fillId="29" borderId="65" xfId="0" applyFont="1" applyFill="1" applyBorder="1" applyAlignment="1">
      <alignment horizontal="left" vertical="center"/>
    </xf>
    <xf numFmtId="0" fontId="34" fillId="29" borderId="11" xfId="0" applyFont="1" applyFill="1" applyBorder="1" applyAlignment="1">
      <alignment horizontal="left" vertical="top" wrapText="1"/>
    </xf>
    <xf numFmtId="0" fontId="34" fillId="29" borderId="69" xfId="0" applyFont="1" applyFill="1" applyBorder="1" applyAlignment="1">
      <alignment horizontal="left" vertical="top" wrapText="1"/>
    </xf>
    <xf numFmtId="0" fontId="0" fillId="0" borderId="67" xfId="0" applyFont="1" applyFill="1" applyBorder="1" applyAlignment="1" applyProtection="1">
      <alignment horizontal="left"/>
    </xf>
    <xf numFmtId="0" fontId="34" fillId="0" borderId="0" xfId="56" applyAlignment="1">
      <alignment horizontal="center" vertical="center" wrapText="1"/>
    </xf>
    <xf numFmtId="49" fontId="33" fillId="0" borderId="66" xfId="56" applyNumberFormat="1" applyFont="1" applyBorder="1" applyAlignment="1">
      <alignment horizontal="center" vertical="center" wrapText="1"/>
    </xf>
    <xf numFmtId="0" fontId="72" fillId="0" borderId="13" xfId="56" applyFont="1" applyBorder="1" applyAlignment="1">
      <alignment horizontal="center" vertical="center" textRotation="90" wrapText="1"/>
    </xf>
    <xf numFmtId="0" fontId="33" fillId="0" borderId="12" xfId="56" applyFont="1" applyBorder="1" applyAlignment="1">
      <alignment horizontal="center" vertical="center" textRotation="90" wrapText="1"/>
    </xf>
    <xf numFmtId="0" fontId="33" fillId="0" borderId="32" xfId="56" applyFont="1" applyBorder="1" applyAlignment="1">
      <alignment horizontal="center" vertical="center" textRotation="90" wrapText="1"/>
    </xf>
    <xf numFmtId="0" fontId="33" fillId="0" borderId="13" xfId="56" applyFont="1" applyBorder="1" applyAlignment="1">
      <alignment horizontal="center" vertical="center" textRotation="90" wrapText="1"/>
    </xf>
    <xf numFmtId="0" fontId="34" fillId="0" borderId="50" xfId="56" applyBorder="1" applyAlignment="1">
      <alignment horizontal="center" vertical="center" wrapText="1"/>
    </xf>
    <xf numFmtId="0" fontId="39" fillId="0" borderId="0" xfId="0" applyFont="1"/>
    <xf numFmtId="0" fontId="39" fillId="0" borderId="76" xfId="0" applyFont="1" applyBorder="1" applyAlignment="1">
      <alignment horizontal="left" vertical="center"/>
    </xf>
    <xf numFmtId="49" fontId="39" fillId="0" borderId="76" xfId="0" applyNumberFormat="1" applyFont="1" applyBorder="1" applyAlignment="1">
      <alignment horizontal="left" vertical="center"/>
    </xf>
    <xf numFmtId="0" fontId="34" fillId="0" borderId="76" xfId="0" applyFont="1" applyBorder="1" applyAlignment="1">
      <alignment horizontal="left" vertical="center"/>
    </xf>
    <xf numFmtId="49" fontId="9" fillId="0" borderId="76" xfId="0" applyNumberFormat="1" applyFont="1" applyBorder="1" applyAlignment="1">
      <alignment horizontal="left" vertical="center"/>
    </xf>
    <xf numFmtId="0" fontId="34" fillId="0" borderId="0" xfId="56" applyAlignment="1">
      <alignment horizontal="left" vertical="center"/>
    </xf>
    <xf numFmtId="0" fontId="39" fillId="0" borderId="67" xfId="0" applyFont="1" applyBorder="1" applyAlignment="1">
      <alignment horizontal="left" vertical="center"/>
    </xf>
    <xf numFmtId="0" fontId="34" fillId="0" borderId="76" xfId="0" applyFont="1" applyFill="1" applyBorder="1" applyAlignment="1">
      <alignment horizontal="left" vertical="center"/>
    </xf>
    <xf numFmtId="0" fontId="37" fillId="0" borderId="76" xfId="0" applyFont="1" applyFill="1" applyBorder="1" applyAlignment="1">
      <alignment horizontal="left" vertical="center"/>
    </xf>
    <xf numFmtId="0" fontId="34" fillId="29" borderId="76" xfId="0" applyFont="1" applyFill="1" applyBorder="1" applyAlignment="1">
      <alignment horizontal="left" vertical="top" wrapText="1"/>
    </xf>
    <xf numFmtId="0" fontId="39" fillId="0" borderId="0" xfId="0" applyFont="1" applyAlignment="1">
      <alignment horizontal="left"/>
    </xf>
    <xf numFmtId="0" fontId="39" fillId="0" borderId="85" xfId="0" applyFont="1" applyBorder="1" applyAlignment="1">
      <alignment horizontal="left" vertical="center"/>
    </xf>
    <xf numFmtId="0" fontId="39" fillId="0" borderId="0" xfId="0" applyFont="1" applyAlignment="1"/>
    <xf numFmtId="0" fontId="39" fillId="32" borderId="45" xfId="0" applyFont="1" applyFill="1" applyBorder="1" applyAlignment="1">
      <alignment horizontal="left" vertical="center"/>
    </xf>
    <xf numFmtId="0" fontId="0" fillId="29" borderId="76" xfId="0" applyFont="1" applyFill="1" applyBorder="1" applyAlignment="1">
      <alignment horizontal="left" vertical="center"/>
    </xf>
    <xf numFmtId="0" fontId="39" fillId="29" borderId="45" xfId="0" applyFont="1" applyFill="1" applyBorder="1" applyAlignment="1">
      <alignment horizontal="left" vertical="center" wrapText="1"/>
    </xf>
    <xf numFmtId="0" fontId="39" fillId="29" borderId="55" xfId="0" applyFont="1" applyFill="1" applyBorder="1" applyAlignment="1">
      <alignment horizontal="left" vertical="center" wrapText="1"/>
    </xf>
    <xf numFmtId="0" fontId="39" fillId="0" borderId="0" xfId="0" applyFont="1" applyAlignment="1">
      <alignment vertical="top" wrapText="1"/>
    </xf>
    <xf numFmtId="0" fontId="39" fillId="0" borderId="0" xfId="0" applyFont="1" applyAlignment="1">
      <alignment horizontal="left" vertical="top" wrapText="1"/>
    </xf>
    <xf numFmtId="0" fontId="39" fillId="29" borderId="45" xfId="0" applyFont="1" applyFill="1" applyBorder="1" applyAlignment="1">
      <alignment horizontal="left" vertical="top" wrapText="1"/>
    </xf>
    <xf numFmtId="0" fontId="39" fillId="0" borderId="76" xfId="0" applyFont="1" applyFill="1" applyBorder="1" applyAlignment="1">
      <alignment horizontal="left" vertical="center"/>
    </xf>
    <xf numFmtId="0" fontId="0" fillId="29" borderId="66" xfId="0" applyFont="1" applyFill="1" applyBorder="1"/>
    <xf numFmtId="0" fontId="66" fillId="0" borderId="76" xfId="0" applyFont="1" applyFill="1" applyBorder="1" applyAlignment="1">
      <alignment horizontal="left" vertical="center"/>
    </xf>
    <xf numFmtId="49" fontId="9" fillId="0" borderId="76" xfId="56" applyNumberFormat="1" applyFont="1" applyBorder="1" applyAlignment="1">
      <alignment horizontal="left" vertical="center"/>
    </xf>
    <xf numFmtId="0" fontId="61" fillId="0" borderId="76" xfId="0" applyFont="1" applyFill="1" applyBorder="1" applyAlignment="1">
      <alignment horizontal="left" vertical="center"/>
    </xf>
    <xf numFmtId="0" fontId="9" fillId="0" borderId="76" xfId="59" applyFont="1" applyBorder="1" applyAlignment="1">
      <alignment horizontal="left" vertical="center"/>
    </xf>
    <xf numFmtId="0" fontId="0" fillId="0" borderId="76" xfId="0" applyFont="1" applyFill="1" applyBorder="1" applyAlignment="1" applyProtection="1">
      <alignment horizontal="left"/>
    </xf>
    <xf numFmtId="0" fontId="0" fillId="0" borderId="76" xfId="0" applyNumberFormat="1" applyFont="1" applyFill="1" applyBorder="1" applyAlignment="1">
      <alignment horizontal="left" vertical="center"/>
    </xf>
    <xf numFmtId="49" fontId="43" fillId="0" borderId="76" xfId="0" applyNumberFormat="1" applyFont="1" applyFill="1" applyBorder="1" applyAlignment="1">
      <alignment horizontal="left" vertical="center"/>
    </xf>
    <xf numFmtId="0" fontId="0" fillId="0" borderId="76" xfId="0" applyFont="1" applyFill="1" applyBorder="1" applyAlignment="1">
      <alignment horizontal="left" vertical="center"/>
    </xf>
    <xf numFmtId="49" fontId="0" fillId="0" borderId="76" xfId="0" applyNumberFormat="1" applyFont="1" applyFill="1" applyBorder="1" applyAlignment="1">
      <alignment horizontal="left" vertical="center"/>
    </xf>
    <xf numFmtId="49" fontId="0" fillId="0" borderId="76" xfId="0" applyNumberFormat="1" applyFill="1" applyBorder="1" applyAlignment="1">
      <alignment horizontal="left" vertical="center"/>
    </xf>
    <xf numFmtId="49" fontId="44" fillId="0" borderId="76" xfId="0" applyNumberFormat="1" applyFont="1" applyFill="1" applyBorder="1" applyAlignment="1">
      <alignment horizontal="left" vertical="center"/>
    </xf>
    <xf numFmtId="0" fontId="39" fillId="0" borderId="85" xfId="0" applyFont="1" applyFill="1" applyBorder="1" applyAlignment="1">
      <alignment horizontal="left" vertical="center"/>
    </xf>
    <xf numFmtId="0" fontId="36" fillId="0" borderId="76" xfId="0" applyFont="1" applyFill="1" applyBorder="1" applyAlignment="1">
      <alignment horizontal="left" vertical="center"/>
    </xf>
    <xf numFmtId="49" fontId="37" fillId="0" borderId="76" xfId="0" applyNumberFormat="1" applyFont="1" applyFill="1" applyBorder="1" applyAlignment="1">
      <alignment horizontal="left" vertical="center"/>
    </xf>
    <xf numFmtId="49" fontId="33" fillId="0" borderId="76" xfId="0" applyNumberFormat="1" applyFont="1" applyFill="1" applyBorder="1" applyAlignment="1">
      <alignment horizontal="left" vertical="center"/>
    </xf>
    <xf numFmtId="0" fontId="0" fillId="0" borderId="85" xfId="0" applyFont="1" applyFill="1" applyBorder="1" applyAlignment="1" applyProtection="1">
      <alignment horizontal="left"/>
    </xf>
    <xf numFmtId="49" fontId="42" fillId="0" borderId="76" xfId="0" applyNumberFormat="1" applyFont="1" applyFill="1" applyBorder="1" applyAlignment="1">
      <alignment horizontal="left" vertical="center"/>
    </xf>
    <xf numFmtId="0" fontId="44" fillId="0" borderId="76" xfId="0" applyFont="1" applyFill="1" applyBorder="1" applyAlignment="1">
      <alignment horizontal="left" vertical="top"/>
    </xf>
    <xf numFmtId="0" fontId="33" fillId="0" borderId="14" xfId="59" applyFont="1" applyBorder="1" applyAlignment="1">
      <alignment horizontal="center" vertical="center"/>
    </xf>
    <xf numFmtId="0" fontId="33" fillId="0" borderId="97" xfId="56" applyFont="1" applyBorder="1" applyAlignment="1">
      <alignment horizontal="center" vertical="center" wrapText="1"/>
    </xf>
    <xf numFmtId="0" fontId="0" fillId="0" borderId="0" xfId="0" applyFont="1" applyBorder="1" applyAlignment="1">
      <alignment horizontal="left"/>
    </xf>
    <xf numFmtId="0" fontId="33" fillId="0" borderId="0" xfId="0" applyFont="1" applyFill="1" applyBorder="1" applyAlignment="1">
      <alignment horizontal="center" vertical="center"/>
    </xf>
    <xf numFmtId="0" fontId="42" fillId="0" borderId="74" xfId="0" applyFont="1" applyFill="1" applyBorder="1" applyAlignment="1">
      <alignment horizontal="left" vertical="center"/>
    </xf>
    <xf numFmtId="0" fontId="33" fillId="29" borderId="46" xfId="81" applyFont="1" applyFill="1" applyBorder="1" applyAlignment="1">
      <alignment horizontal="center" vertical="center" wrapText="1"/>
    </xf>
    <xf numFmtId="0" fontId="33" fillId="31" borderId="46" xfId="81" applyFont="1" applyFill="1" applyBorder="1" applyAlignment="1">
      <alignment horizontal="center" vertical="center" wrapText="1"/>
    </xf>
    <xf numFmtId="0" fontId="39" fillId="0" borderId="0" xfId="200" applyFont="1"/>
    <xf numFmtId="0" fontId="0" fillId="0" borderId="0" xfId="0" applyFont="1" applyAlignment="1"/>
    <xf numFmtId="0" fontId="0" fillId="0" borderId="0" xfId="0" applyFont="1" applyFill="1" applyAlignment="1"/>
    <xf numFmtId="0" fontId="0" fillId="0" borderId="17" xfId="0" applyBorder="1" applyAlignment="1">
      <alignment horizontal="left"/>
    </xf>
    <xf numFmtId="0" fontId="0" fillId="0" borderId="14" xfId="0" applyFont="1" applyBorder="1" applyAlignment="1">
      <alignment horizontal="left"/>
    </xf>
    <xf numFmtId="0" fontId="0" fillId="0" borderId="28" xfId="0" applyFont="1" applyBorder="1" applyAlignment="1">
      <alignment horizontal="left"/>
    </xf>
    <xf numFmtId="0" fontId="0" fillId="29" borderId="66" xfId="0" applyFont="1" applyFill="1" applyBorder="1" applyAlignment="1">
      <alignment horizontal="left"/>
    </xf>
    <xf numFmtId="0" fontId="33" fillId="29" borderId="46" xfId="0" applyFont="1" applyFill="1" applyBorder="1" applyAlignment="1">
      <alignment horizontal="center" vertical="center"/>
    </xf>
    <xf numFmtId="0" fontId="33" fillId="29" borderId="46" xfId="0" applyFont="1" applyFill="1" applyBorder="1" applyAlignment="1">
      <alignment horizontal="left" vertical="center"/>
    </xf>
    <xf numFmtId="49" fontId="33" fillId="29" borderId="46" xfId="60" applyNumberFormat="1" applyFont="1" applyFill="1" applyBorder="1" applyAlignment="1">
      <alignment horizontal="left" vertical="center"/>
    </xf>
    <xf numFmtId="0" fontId="34" fillId="35" borderId="76" xfId="58" applyFont="1" applyFill="1" applyBorder="1" applyAlignment="1">
      <alignment horizontal="left" vertical="center"/>
    </xf>
    <xf numFmtId="0" fontId="0" fillId="35" borderId="76" xfId="58" applyFont="1" applyFill="1" applyBorder="1" applyAlignment="1">
      <alignment horizontal="left" vertical="center"/>
    </xf>
    <xf numFmtId="0" fontId="34" fillId="36" borderId="76" xfId="0" applyFont="1" applyFill="1" applyBorder="1" applyAlignment="1">
      <alignment horizontal="left"/>
    </xf>
    <xf numFmtId="0" fontId="34" fillId="36" borderId="76" xfId="0" applyFont="1" applyFill="1" applyBorder="1" applyAlignment="1">
      <alignment horizontal="left" vertical="center"/>
    </xf>
    <xf numFmtId="0" fontId="39" fillId="0" borderId="0" xfId="208" applyFont="1" applyAlignment="1">
      <alignment horizontal="center" vertical="center"/>
    </xf>
    <xf numFmtId="49" fontId="33" fillId="0" borderId="0" xfId="58" applyNumberFormat="1" applyFont="1" applyAlignment="1">
      <alignment horizontal="center" vertical="center"/>
    </xf>
    <xf numFmtId="0" fontId="34" fillId="0" borderId="0" xfId="58" applyAlignment="1">
      <alignment horizontal="center" vertical="center"/>
    </xf>
    <xf numFmtId="0" fontId="34" fillId="0" borderId="0" xfId="58" applyFill="1" applyAlignment="1">
      <alignment horizontal="center" vertical="center"/>
    </xf>
    <xf numFmtId="0" fontId="39" fillId="0" borderId="0" xfId="209" applyFont="1"/>
    <xf numFmtId="0" fontId="33" fillId="0" borderId="0" xfId="0" applyFont="1" applyAlignment="1">
      <alignment horizontal="left" vertical="center"/>
    </xf>
    <xf numFmtId="0" fontId="0" fillId="0" borderId="14" xfId="0" applyBorder="1" applyAlignment="1">
      <alignment horizontal="right"/>
    </xf>
    <xf numFmtId="0" fontId="34" fillId="0" borderId="24" xfId="0" applyFont="1" applyBorder="1"/>
    <xf numFmtId="0" fontId="33" fillId="0" borderId="99" xfId="0" applyFont="1" applyBorder="1" applyAlignment="1">
      <alignment horizontal="left" vertical="center"/>
    </xf>
    <xf numFmtId="0" fontId="0" fillId="29" borderId="98" xfId="0" applyFill="1" applyBorder="1"/>
    <xf numFmtId="0" fontId="34" fillId="25" borderId="101" xfId="58" applyFill="1" applyBorder="1" applyAlignment="1">
      <alignment horizontal="center" vertical="center" wrapText="1"/>
    </xf>
    <xf numFmtId="0" fontId="34" fillId="0" borderId="101" xfId="58" applyBorder="1" applyAlignment="1">
      <alignment horizontal="center" vertical="center" wrapText="1"/>
    </xf>
    <xf numFmtId="0" fontId="39" fillId="0" borderId="101" xfId="56" applyFont="1" applyBorder="1" applyAlignment="1">
      <alignment horizontal="center" vertical="center" wrapText="1"/>
    </xf>
    <xf numFmtId="0" fontId="61" fillId="0" borderId="101" xfId="59" applyFont="1" applyBorder="1" applyAlignment="1">
      <alignment horizontal="center" vertical="center" wrapText="1"/>
    </xf>
    <xf numFmtId="49" fontId="39" fillId="0" borderId="101" xfId="0" applyNumberFormat="1" applyFont="1" applyBorder="1" applyAlignment="1">
      <alignment horizontal="center" vertical="center" wrapText="1"/>
    </xf>
    <xf numFmtId="49" fontId="39" fillId="0" borderId="101" xfId="56" applyNumberFormat="1" applyFont="1" applyBorder="1" applyAlignment="1">
      <alignment horizontal="center" vertical="center" wrapText="1"/>
    </xf>
    <xf numFmtId="0" fontId="39" fillId="0" borderId="101" xfId="59" applyFont="1" applyBorder="1" applyAlignment="1">
      <alignment horizontal="center" vertical="center" wrapText="1"/>
    </xf>
    <xf numFmtId="49" fontId="39" fillId="0" borderId="61" xfId="56" applyNumberFormat="1" applyFont="1" applyBorder="1" applyAlignment="1">
      <alignment horizontal="center" vertical="center" wrapText="1"/>
    </xf>
    <xf numFmtId="49" fontId="61" fillId="0" borderId="21" xfId="56" applyNumberFormat="1" applyFont="1" applyBorder="1" applyAlignment="1">
      <alignment horizontal="center" vertical="center" wrapText="1"/>
    </xf>
    <xf numFmtId="49" fontId="39" fillId="0" borderId="85" xfId="56" applyNumberFormat="1" applyFont="1" applyBorder="1" applyAlignment="1">
      <alignment horizontal="center" vertical="center" wrapText="1"/>
    </xf>
    <xf numFmtId="49" fontId="39" fillId="0" borderId="56" xfId="56" applyNumberFormat="1" applyFont="1" applyBorder="1" applyAlignment="1">
      <alignment horizontal="center" vertical="center" wrapText="1"/>
    </xf>
    <xf numFmtId="49" fontId="39" fillId="0" borderId="21" xfId="56" applyNumberFormat="1" applyFont="1" applyBorder="1" applyAlignment="1">
      <alignment horizontal="center" vertical="center" wrapText="1"/>
    </xf>
    <xf numFmtId="0" fontId="39" fillId="0" borderId="60" xfId="56" applyFont="1" applyBorder="1" applyAlignment="1">
      <alignment horizontal="center" vertical="center" wrapText="1"/>
    </xf>
    <xf numFmtId="0" fontId="61" fillId="0" borderId="101" xfId="0" applyFont="1" applyBorder="1" applyAlignment="1">
      <alignment horizontal="center" vertical="center" wrapText="1"/>
    </xf>
    <xf numFmtId="0" fontId="39" fillId="0" borderId="101" xfId="0" applyFont="1" applyBorder="1" applyAlignment="1">
      <alignment horizontal="center" vertical="center" wrapText="1"/>
    </xf>
    <xf numFmtId="49" fontId="61" fillId="0" borderId="67" xfId="56" applyNumberFormat="1" applyFont="1" applyBorder="1" applyAlignment="1">
      <alignment horizontal="center" vertical="center" wrapText="1"/>
    </xf>
    <xf numFmtId="49" fontId="39" fillId="0" borderId="65" xfId="56" applyNumberFormat="1" applyFont="1" applyBorder="1" applyAlignment="1">
      <alignment horizontal="center" vertical="center" wrapText="1"/>
    </xf>
    <xf numFmtId="49" fontId="39" fillId="0" borderId="67" xfId="56" applyNumberFormat="1" applyFont="1" applyBorder="1" applyAlignment="1">
      <alignment horizontal="center" vertical="center" wrapText="1"/>
    </xf>
    <xf numFmtId="0" fontId="39" fillId="0" borderId="65" xfId="56" applyFont="1" applyBorder="1" applyAlignment="1">
      <alignment horizontal="center" vertical="center" wrapText="1"/>
    </xf>
    <xf numFmtId="0" fontId="39" fillId="0" borderId="61" xfId="0" applyFont="1" applyBorder="1" applyAlignment="1">
      <alignment horizontal="center" vertical="center" wrapText="1"/>
    </xf>
    <xf numFmtId="49" fontId="61" fillId="0" borderId="67" xfId="0" applyNumberFormat="1" applyFont="1" applyBorder="1" applyAlignment="1">
      <alignment horizontal="center" vertical="center" wrapText="1"/>
    </xf>
    <xf numFmtId="49" fontId="39" fillId="0" borderId="65" xfId="0" applyNumberFormat="1" applyFont="1" applyBorder="1" applyAlignment="1">
      <alignment horizontal="center" vertical="center" wrapText="1"/>
    </xf>
    <xf numFmtId="0" fontId="39" fillId="0" borderId="67" xfId="0" applyFont="1" applyBorder="1" applyAlignment="1">
      <alignment horizontal="center" vertical="center" wrapText="1"/>
    </xf>
    <xf numFmtId="0" fontId="39" fillId="0" borderId="60" xfId="0" applyFont="1" applyBorder="1" applyAlignment="1">
      <alignment horizontal="center" vertical="center" wrapText="1"/>
    </xf>
    <xf numFmtId="0" fontId="39" fillId="0" borderId="85" xfId="0" applyFont="1" applyBorder="1" applyAlignment="1">
      <alignment horizontal="center" vertical="center" wrapText="1"/>
    </xf>
    <xf numFmtId="0" fontId="66" fillId="0" borderId="101" xfId="0" applyFont="1" applyBorder="1" applyAlignment="1">
      <alignment horizontal="center" vertical="center" wrapText="1"/>
    </xf>
    <xf numFmtId="49" fontId="9" fillId="0" borderId="101" xfId="0" applyNumberFormat="1" applyFont="1" applyBorder="1" applyAlignment="1">
      <alignment horizontal="center" vertical="center" wrapText="1"/>
    </xf>
    <xf numFmtId="49" fontId="9" fillId="0" borderId="61" xfId="0" applyNumberFormat="1" applyFont="1" applyBorder="1" applyAlignment="1">
      <alignment horizontal="center" vertical="center" wrapText="1"/>
    </xf>
    <xf numFmtId="49" fontId="39" fillId="0" borderId="67" xfId="0" applyNumberFormat="1" applyFont="1" applyBorder="1" applyAlignment="1">
      <alignment horizontal="center" vertical="center" wrapText="1"/>
    </xf>
    <xf numFmtId="0" fontId="39" fillId="0" borderId="67" xfId="56" applyFont="1" applyBorder="1" applyAlignment="1">
      <alignment horizontal="center" vertical="center" wrapText="1"/>
    </xf>
    <xf numFmtId="49" fontId="39" fillId="0" borderId="61" xfId="0" applyNumberFormat="1" applyFont="1" applyBorder="1" applyAlignment="1">
      <alignment horizontal="center" vertical="center" wrapText="1"/>
    </xf>
    <xf numFmtId="0" fontId="39" fillId="0" borderId="60" xfId="59" applyFont="1" applyBorder="1" applyAlignment="1">
      <alignment horizontal="center" vertical="center" wrapText="1"/>
    </xf>
    <xf numFmtId="49" fontId="39" fillId="0" borderId="102" xfId="56" applyNumberFormat="1" applyFont="1" applyBorder="1" applyAlignment="1">
      <alignment horizontal="center" vertical="center" wrapText="1"/>
    </xf>
    <xf numFmtId="0" fontId="39" fillId="0" borderId="85" xfId="56" applyFont="1" applyBorder="1" applyAlignment="1">
      <alignment horizontal="center" vertical="center" wrapText="1"/>
    </xf>
    <xf numFmtId="0" fontId="39" fillId="0" borderId="101" xfId="58" applyFont="1" applyBorder="1" applyAlignment="1">
      <alignment horizontal="center" vertical="center" wrapText="1"/>
    </xf>
    <xf numFmtId="49" fontId="39" fillId="0" borderId="101" xfId="58" applyNumberFormat="1" applyFont="1" applyBorder="1" applyAlignment="1">
      <alignment horizontal="center" vertical="center" wrapText="1"/>
    </xf>
    <xf numFmtId="0" fontId="39" fillId="0" borderId="101" xfId="96" applyFont="1" applyBorder="1" applyAlignment="1">
      <alignment horizontal="center" vertical="center" wrapText="1"/>
    </xf>
    <xf numFmtId="0" fontId="34" fillId="0" borderId="85" xfId="58" applyBorder="1" applyAlignment="1">
      <alignment horizontal="center" vertical="center" wrapText="1"/>
    </xf>
    <xf numFmtId="0" fontId="39" fillId="0" borderId="101" xfId="58" applyFont="1" applyBorder="1" applyAlignment="1">
      <alignment horizontal="center" vertical="center"/>
    </xf>
    <xf numFmtId="0" fontId="39" fillId="0" borderId="85" xfId="58" applyFont="1" applyBorder="1" applyAlignment="1">
      <alignment horizontal="center" vertical="center" wrapText="1"/>
    </xf>
    <xf numFmtId="49" fontId="9" fillId="0" borderId="101" xfId="58" applyNumberFormat="1" applyFont="1" applyBorder="1" applyAlignment="1">
      <alignment horizontal="center" vertical="center" wrapText="1"/>
    </xf>
    <xf numFmtId="49" fontId="39" fillId="0" borderId="101" xfId="59" applyNumberFormat="1" applyFont="1" applyBorder="1" applyAlignment="1">
      <alignment horizontal="center" vertical="center" wrapText="1"/>
    </xf>
    <xf numFmtId="1" fontId="39" fillId="0" borderId="101" xfId="58" applyNumberFormat="1" applyFont="1" applyBorder="1" applyAlignment="1">
      <alignment horizontal="center" vertical="center" wrapText="1"/>
    </xf>
    <xf numFmtId="0" fontId="39" fillId="0" borderId="0" xfId="58" applyFont="1" applyAlignment="1">
      <alignment horizontal="center" vertical="center" wrapText="1"/>
    </xf>
    <xf numFmtId="0" fontId="39" fillId="25" borderId="101" xfId="58" applyFont="1" applyFill="1" applyBorder="1" applyAlignment="1">
      <alignment horizontal="center" vertical="center" wrapText="1"/>
    </xf>
    <xf numFmtId="49" fontId="39" fillId="25" borderId="101" xfId="59" applyNumberFormat="1" applyFont="1" applyFill="1" applyBorder="1" applyAlignment="1">
      <alignment horizontal="center" vertical="center" wrapText="1"/>
    </xf>
    <xf numFmtId="49" fontId="39" fillId="25" borderId="101" xfId="58" applyNumberFormat="1" applyFont="1" applyFill="1" applyBorder="1" applyAlignment="1">
      <alignment horizontal="center" vertical="center" wrapText="1"/>
    </xf>
    <xf numFmtId="1" fontId="39" fillId="25" borderId="101" xfId="58" applyNumberFormat="1" applyFont="1" applyFill="1" applyBorder="1" applyAlignment="1">
      <alignment horizontal="center" vertical="center" wrapText="1"/>
    </xf>
    <xf numFmtId="0" fontId="39" fillId="25" borderId="101" xfId="59" applyFont="1" applyFill="1" applyBorder="1" applyAlignment="1">
      <alignment horizontal="center" vertical="center" wrapText="1"/>
    </xf>
    <xf numFmtId="0" fontId="39" fillId="0" borderId="101" xfId="101" applyFont="1" applyBorder="1" applyAlignment="1">
      <alignment horizontal="center" vertical="center" wrapText="1"/>
    </xf>
    <xf numFmtId="0" fontId="39" fillId="31" borderId="85" xfId="0" applyFont="1" applyFill="1" applyBorder="1" applyAlignment="1">
      <alignment horizontal="center" vertical="center"/>
    </xf>
    <xf numFmtId="0" fontId="39" fillId="31" borderId="101" xfId="0" applyFont="1" applyFill="1" applyBorder="1" applyAlignment="1">
      <alignment horizontal="center" vertical="center"/>
    </xf>
    <xf numFmtId="1" fontId="34" fillId="31" borderId="85" xfId="62" applyNumberFormat="1" applyFill="1" applyBorder="1" applyAlignment="1">
      <alignment horizontal="center" vertical="center"/>
    </xf>
    <xf numFmtId="1" fontId="34" fillId="29" borderId="85" xfId="62" applyNumberFormat="1" applyFill="1" applyBorder="1" applyAlignment="1">
      <alignment horizontal="center" vertical="center"/>
    </xf>
    <xf numFmtId="0" fontId="34" fillId="0" borderId="75" xfId="58" applyBorder="1" applyAlignment="1">
      <alignment horizontal="center" vertical="center" wrapText="1"/>
    </xf>
    <xf numFmtId="0" fontId="39" fillId="0" borderId="101" xfId="0" applyFont="1" applyBorder="1" applyAlignment="1">
      <alignment horizontal="left" vertical="center" wrapText="1"/>
    </xf>
    <xf numFmtId="0" fontId="39" fillId="0" borderId="101" xfId="59" applyFont="1" applyBorder="1" applyAlignment="1">
      <alignment horizontal="left" vertical="center" wrapText="1"/>
    </xf>
    <xf numFmtId="0" fontId="39" fillId="0" borderId="101" xfId="0" applyFont="1" applyBorder="1" applyAlignment="1">
      <alignment vertical="center" wrapText="1"/>
    </xf>
    <xf numFmtId="0" fontId="39" fillId="0" borderId="101" xfId="57" applyFont="1" applyBorder="1" applyAlignment="1">
      <alignment horizontal="center"/>
    </xf>
    <xf numFmtId="49" fontId="39" fillId="0" borderId="101" xfId="58" applyNumberFormat="1" applyFont="1" applyBorder="1" applyAlignment="1">
      <alignment horizontal="center" vertical="center"/>
    </xf>
    <xf numFmtId="0" fontId="39" fillId="0" borderId="101" xfId="58" applyFont="1" applyBorder="1" applyAlignment="1">
      <alignment horizontal="center" wrapText="1"/>
    </xf>
    <xf numFmtId="0" fontId="0" fillId="0" borderId="101" xfId="0" applyBorder="1"/>
    <xf numFmtId="166" fontId="0" fillId="0" borderId="101" xfId="83" applyNumberFormat="1" applyFont="1" applyBorder="1"/>
    <xf numFmtId="1" fontId="39" fillId="25" borderId="101" xfId="58" applyNumberFormat="1" applyFont="1" applyFill="1" applyBorder="1" applyAlignment="1">
      <alignment horizontal="center"/>
    </xf>
    <xf numFmtId="0" fontId="39" fillId="0" borderId="101" xfId="58" applyFont="1" applyBorder="1" applyAlignment="1">
      <alignment horizontal="center"/>
    </xf>
    <xf numFmtId="49" fontId="39" fillId="0" borderId="101" xfId="57" applyNumberFormat="1" applyFont="1" applyBorder="1" applyAlignment="1">
      <alignment horizontal="center" vertical="center" wrapText="1"/>
    </xf>
    <xf numFmtId="1" fontId="39" fillId="25" borderId="101" xfId="57" applyNumberFormat="1" applyFont="1" applyFill="1" applyBorder="1" applyAlignment="1">
      <alignment horizontal="center"/>
    </xf>
    <xf numFmtId="0" fontId="67" fillId="0" borderId="101" xfId="0" applyFont="1" applyBorder="1" applyAlignment="1">
      <alignment horizontal="center" vertical="center" wrapText="1"/>
    </xf>
    <xf numFmtId="49" fontId="9" fillId="0" borderId="105" xfId="58" applyNumberFormat="1" applyFont="1" applyBorder="1" applyAlignment="1">
      <alignment horizontal="center" vertical="center" wrapText="1"/>
    </xf>
    <xf numFmtId="0" fontId="67" fillId="0" borderId="75" xfId="0" applyFont="1" applyBorder="1" applyAlignment="1">
      <alignment horizontal="center" vertical="center" wrapText="1"/>
    </xf>
    <xf numFmtId="49" fontId="9" fillId="0" borderId="75" xfId="58" applyNumberFormat="1" applyFont="1" applyBorder="1" applyAlignment="1">
      <alignment horizontal="center" vertical="center" wrapText="1"/>
    </xf>
    <xf numFmtId="0" fontId="39" fillId="0" borderId="75" xfId="0" applyFont="1" applyBorder="1" applyAlignment="1">
      <alignment horizontal="center" vertical="center" wrapText="1"/>
    </xf>
    <xf numFmtId="0" fontId="39" fillId="0" borderId="75" xfId="58" applyFont="1" applyBorder="1" applyAlignment="1">
      <alignment horizontal="center" vertical="center" wrapText="1"/>
    </xf>
    <xf numFmtId="0" fontId="73" fillId="25" borderId="101" xfId="0" applyFont="1" applyFill="1" applyBorder="1" applyAlignment="1">
      <alignment horizontal="left" vertical="center" wrapText="1"/>
    </xf>
    <xf numFmtId="0" fontId="34" fillId="25" borderId="101" xfId="61" applyFill="1" applyBorder="1" applyAlignment="1">
      <alignment vertical="center"/>
    </xf>
    <xf numFmtId="0" fontId="34" fillId="25" borderId="101" xfId="61" applyFill="1" applyBorder="1" applyAlignment="1">
      <alignment horizontal="center" vertical="center" wrapText="1"/>
    </xf>
    <xf numFmtId="0" fontId="34" fillId="25" borderId="101" xfId="61" applyFill="1" applyBorder="1" applyAlignment="1">
      <alignment horizontal="center" vertical="center"/>
    </xf>
    <xf numFmtId="0" fontId="34" fillId="25" borderId="102" xfId="61" applyFill="1" applyBorder="1" applyAlignment="1">
      <alignment horizontal="center" vertical="center"/>
    </xf>
    <xf numFmtId="0" fontId="34" fillId="25" borderId="101" xfId="61" applyFill="1" applyBorder="1" applyAlignment="1">
      <alignment horizontal="center" vertical="top" wrapText="1"/>
    </xf>
    <xf numFmtId="0" fontId="34" fillId="25" borderId="101" xfId="61" applyFill="1" applyBorder="1" applyAlignment="1">
      <alignment horizontal="center" wrapText="1"/>
    </xf>
    <xf numFmtId="0" fontId="34" fillId="0" borderId="101" xfId="61" applyBorder="1" applyAlignment="1">
      <alignment horizontal="center" vertical="center" wrapText="1"/>
    </xf>
    <xf numFmtId="0" fontId="34" fillId="0" borderId="85" xfId="61" applyBorder="1" applyAlignment="1">
      <alignment horizontal="center" vertical="center" wrapText="1"/>
    </xf>
    <xf numFmtId="0" fontId="34" fillId="0" borderId="101" xfId="56" applyBorder="1" applyAlignment="1">
      <alignment horizontal="center" vertical="center" wrapText="1"/>
    </xf>
    <xf numFmtId="0" fontId="46" fillId="0" borderId="17"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3" fillId="31" borderId="19" xfId="0" applyFont="1" applyFill="1" applyBorder="1" applyAlignment="1">
      <alignment horizontal="center" vertical="center" wrapText="1"/>
    </xf>
    <xf numFmtId="0" fontId="33" fillId="29" borderId="14" xfId="0" applyFont="1" applyFill="1" applyBorder="1" applyAlignment="1">
      <alignment horizontal="center" vertical="center" wrapText="1"/>
    </xf>
    <xf numFmtId="0" fontId="39" fillId="0" borderId="106" xfId="0" applyFont="1" applyBorder="1" applyAlignment="1">
      <alignment horizontal="center" vertical="center"/>
    </xf>
    <xf numFmtId="0" fontId="9" fillId="0" borderId="106" xfId="0" applyFont="1" applyBorder="1" applyAlignment="1">
      <alignment horizontal="center" vertical="center"/>
    </xf>
    <xf numFmtId="0" fontId="37" fillId="0" borderId="106" xfId="0" applyFont="1" applyBorder="1" applyAlignment="1">
      <alignment horizontal="center" vertical="center"/>
    </xf>
    <xf numFmtId="0" fontId="39" fillId="0" borderId="106" xfId="0" applyFont="1" applyBorder="1" applyAlignment="1">
      <alignment horizontal="left" vertical="center"/>
    </xf>
    <xf numFmtId="0" fontId="9" fillId="0" borderId="106" xfId="0" applyFont="1" applyBorder="1" applyAlignment="1">
      <alignment horizontal="left" vertical="center"/>
    </xf>
    <xf numFmtId="0" fontId="9" fillId="0" borderId="106" xfId="0" applyFont="1" applyBorder="1" applyAlignment="1">
      <alignment horizontal="center" vertical="center" wrapText="1"/>
    </xf>
    <xf numFmtId="1" fontId="9" fillId="0" borderId="106" xfId="0" applyNumberFormat="1" applyFont="1" applyBorder="1" applyAlignment="1">
      <alignment horizontal="center" vertical="center"/>
    </xf>
    <xf numFmtId="1" fontId="39" fillId="29" borderId="106" xfId="0" applyNumberFormat="1" applyFont="1" applyFill="1" applyBorder="1" applyAlignment="1">
      <alignment horizontal="center" vertical="center"/>
    </xf>
    <xf numFmtId="1" fontId="39" fillId="31" borderId="106" xfId="0" applyNumberFormat="1" applyFont="1" applyFill="1" applyBorder="1" applyAlignment="1">
      <alignment horizontal="center" vertical="center" wrapText="1"/>
    </xf>
    <xf numFmtId="0" fontId="39" fillId="29" borderId="106" xfId="0" applyFont="1" applyFill="1" applyBorder="1" applyAlignment="1">
      <alignment horizontal="left" vertical="center"/>
    </xf>
    <xf numFmtId="0" fontId="39" fillId="0" borderId="106" xfId="58" applyFont="1" applyBorder="1" applyAlignment="1">
      <alignment horizontal="center" vertical="center" wrapText="1"/>
    </xf>
    <xf numFmtId="0" fontId="61" fillId="0" borderId="106" xfId="58" applyFont="1" applyBorder="1" applyAlignment="1">
      <alignment horizontal="center" vertical="center" wrapText="1"/>
    </xf>
    <xf numFmtId="49" fontId="39" fillId="0" borderId="106" xfId="58" applyNumberFormat="1" applyFont="1" applyBorder="1" applyAlignment="1">
      <alignment horizontal="center" vertical="center" wrapText="1"/>
    </xf>
    <xf numFmtId="0" fontId="39" fillId="0" borderId="106" xfId="0" applyFont="1" applyBorder="1" applyAlignment="1">
      <alignment horizontal="center" vertical="center" wrapText="1"/>
    </xf>
    <xf numFmtId="0" fontId="39" fillId="29" borderId="106" xfId="0" applyFont="1" applyFill="1" applyBorder="1" applyAlignment="1">
      <alignment horizontal="center" vertical="center"/>
    </xf>
    <xf numFmtId="1" fontId="39" fillId="31" borderId="106" xfId="0" applyNumberFormat="1" applyFont="1" applyFill="1" applyBorder="1" applyAlignment="1">
      <alignment horizontal="center" vertical="center"/>
    </xf>
    <xf numFmtId="0" fontId="0" fillId="29" borderId="106" xfId="0" applyFill="1" applyBorder="1" applyAlignment="1">
      <alignment horizontal="left" wrapText="1"/>
    </xf>
    <xf numFmtId="0" fontId="39" fillId="29" borderId="106" xfId="0" applyFont="1" applyFill="1" applyBorder="1" applyAlignment="1">
      <alignment horizontal="center" vertical="center" wrapText="1"/>
    </xf>
    <xf numFmtId="49" fontId="39" fillId="0" borderId="106" xfId="0" applyNumberFormat="1" applyFont="1" applyBorder="1" applyAlignment="1">
      <alignment horizontal="center" vertical="center" wrapText="1"/>
    </xf>
    <xf numFmtId="0" fontId="61" fillId="0" borderId="106" xfId="0" applyFont="1" applyBorder="1" applyAlignment="1">
      <alignment horizontal="center" vertical="center"/>
    </xf>
    <xf numFmtId="0" fontId="39" fillId="31" borderId="106" xfId="0" applyFont="1" applyFill="1" applyBorder="1" applyAlignment="1">
      <alignment horizontal="center" vertical="center"/>
    </xf>
    <xf numFmtId="0" fontId="36" fillId="0" borderId="106" xfId="0" applyFont="1" applyBorder="1" applyAlignment="1">
      <alignment horizontal="center" vertical="center" wrapText="1"/>
    </xf>
    <xf numFmtId="0" fontId="9" fillId="0" borderId="106" xfId="0" applyFont="1" applyBorder="1" applyAlignment="1">
      <alignment vertical="center" wrapText="1"/>
    </xf>
    <xf numFmtId="0" fontId="39" fillId="38" borderId="106" xfId="0" applyFont="1" applyFill="1" applyBorder="1" applyAlignment="1">
      <alignment horizontal="center" vertical="center" wrapText="1"/>
    </xf>
    <xf numFmtId="0" fontId="39" fillId="31" borderId="106" xfId="0" applyFont="1" applyFill="1" applyBorder="1" applyAlignment="1">
      <alignment horizontal="center" vertical="center" wrapText="1"/>
    </xf>
    <xf numFmtId="0" fontId="39" fillId="38" borderId="106" xfId="0" applyFont="1" applyFill="1" applyBorder="1" applyAlignment="1">
      <alignment wrapText="1"/>
    </xf>
    <xf numFmtId="0" fontId="34" fillId="0" borderId="106" xfId="58" applyBorder="1" applyAlignment="1">
      <alignment horizontal="center" vertical="center"/>
    </xf>
    <xf numFmtId="0" fontId="9" fillId="0" borderId="106" xfId="58" applyFont="1" applyBorder="1" applyAlignment="1">
      <alignment horizontal="center" vertical="center"/>
    </xf>
    <xf numFmtId="49" fontId="9" fillId="0" borderId="106" xfId="58" applyNumberFormat="1" applyFont="1" applyBorder="1" applyAlignment="1">
      <alignment horizontal="left" vertical="center"/>
    </xf>
    <xf numFmtId="49" fontId="9" fillId="0" borderId="106" xfId="58" applyNumberFormat="1" applyFont="1" applyBorder="1" applyAlignment="1">
      <alignment horizontal="center" vertical="center"/>
    </xf>
    <xf numFmtId="1" fontId="39" fillId="29" borderId="106" xfId="0" applyNumberFormat="1" applyFont="1" applyFill="1" applyBorder="1" applyAlignment="1">
      <alignment horizontal="center" vertical="center" wrapText="1"/>
    </xf>
    <xf numFmtId="0" fontId="0" fillId="0" borderId="106" xfId="0" applyBorder="1" applyAlignment="1">
      <alignment horizontal="center"/>
    </xf>
    <xf numFmtId="0" fontId="37" fillId="0" borderId="106" xfId="0" applyFont="1" applyBorder="1" applyAlignment="1">
      <alignment horizontal="center"/>
    </xf>
    <xf numFmtId="0" fontId="0" fillId="0" borderId="106" xfId="0" applyBorder="1" applyAlignment="1">
      <alignment horizontal="left"/>
    </xf>
    <xf numFmtId="165" fontId="39" fillId="31" borderId="106" xfId="0" applyNumberFormat="1" applyFont="1" applyFill="1" applyBorder="1" applyAlignment="1">
      <alignment horizontal="center" vertical="center"/>
    </xf>
    <xf numFmtId="0" fontId="0" fillId="29" borderId="106" xfId="0" applyFill="1" applyBorder="1" applyAlignment="1">
      <alignment horizontal="center" vertical="center"/>
    </xf>
    <xf numFmtId="0" fontId="34" fillId="0" borderId="106" xfId="58" applyBorder="1" applyAlignment="1">
      <alignment horizontal="center" vertical="center" wrapText="1"/>
    </xf>
    <xf numFmtId="0" fontId="9" fillId="0" borderId="106" xfId="58" applyFont="1" applyBorder="1" applyAlignment="1">
      <alignment horizontal="center" vertical="center" wrapText="1"/>
    </xf>
    <xf numFmtId="0" fontId="61" fillId="0" borderId="106" xfId="0" applyFont="1" applyBorder="1" applyAlignment="1">
      <alignment horizontal="center" vertical="center" wrapText="1"/>
    </xf>
    <xf numFmtId="49" fontId="9" fillId="0" borderId="106" xfId="0" applyNumberFormat="1" applyFont="1" applyBorder="1" applyAlignment="1">
      <alignment horizontal="center" vertical="center" wrapText="1"/>
    </xf>
    <xf numFmtId="0" fontId="0" fillId="0" borderId="106" xfId="0" applyBorder="1" applyAlignment="1">
      <alignment horizontal="center" vertical="center"/>
    </xf>
    <xf numFmtId="0" fontId="37" fillId="0" borderId="106" xfId="0" applyFont="1" applyBorder="1" applyAlignment="1">
      <alignment horizontal="center" vertical="center" wrapText="1"/>
    </xf>
    <xf numFmtId="49" fontId="9" fillId="0" borderId="106" xfId="58" applyNumberFormat="1" applyFont="1" applyBorder="1" applyAlignment="1">
      <alignment horizontal="center" vertical="center" wrapText="1"/>
    </xf>
    <xf numFmtId="0" fontId="39" fillId="32" borderId="106" xfId="0" applyFont="1" applyFill="1" applyBorder="1" applyAlignment="1">
      <alignment wrapText="1"/>
    </xf>
    <xf numFmtId="0" fontId="76" fillId="0" borderId="106" xfId="0" applyFont="1" applyBorder="1" applyAlignment="1">
      <alignment horizontal="center"/>
    </xf>
    <xf numFmtId="0" fontId="76" fillId="0" borderId="106" xfId="0" applyFont="1" applyBorder="1" applyAlignment="1">
      <alignment horizontal="center" vertical="center"/>
    </xf>
    <xf numFmtId="0" fontId="77" fillId="0" borderId="106" xfId="0" applyFont="1" applyBorder="1" applyAlignment="1">
      <alignment horizontal="center" vertical="center"/>
    </xf>
    <xf numFmtId="49" fontId="76" fillId="0" borderId="106" xfId="0" applyNumberFormat="1" applyFont="1" applyBorder="1" applyAlignment="1">
      <alignment horizontal="left" vertical="center"/>
    </xf>
    <xf numFmtId="49" fontId="76" fillId="0" borderId="106" xfId="0" applyNumberFormat="1" applyFont="1" applyBorder="1" applyAlignment="1">
      <alignment horizontal="center" vertical="center"/>
    </xf>
    <xf numFmtId="0" fontId="76" fillId="0" borderId="106" xfId="0" applyFont="1" applyBorder="1" applyAlignment="1">
      <alignment horizontal="left" vertical="center"/>
    </xf>
    <xf numFmtId="0" fontId="76" fillId="0" borderId="106" xfId="0" applyFont="1" applyBorder="1" applyAlignment="1">
      <alignment horizontal="left"/>
    </xf>
    <xf numFmtId="0" fontId="76" fillId="29" borderId="106" xfId="0" applyFont="1" applyFill="1" applyBorder="1" applyAlignment="1">
      <alignment horizontal="center" vertical="center"/>
    </xf>
    <xf numFmtId="165" fontId="76" fillId="31" borderId="106" xfId="0" applyNumberFormat="1" applyFont="1" applyFill="1" applyBorder="1" applyAlignment="1">
      <alignment horizontal="center" vertical="center"/>
    </xf>
    <xf numFmtId="0" fontId="0" fillId="34" borderId="106" xfId="58" applyFont="1" applyFill="1" applyBorder="1" applyAlignment="1">
      <alignment horizontal="center" vertical="center"/>
    </xf>
    <xf numFmtId="0" fontId="34" fillId="34" borderId="106" xfId="58" applyFill="1" applyBorder="1" applyAlignment="1">
      <alignment horizontal="center" vertical="center"/>
    </xf>
    <xf numFmtId="0" fontId="34" fillId="34" borderId="106" xfId="0" applyFont="1" applyFill="1" applyBorder="1" applyAlignment="1">
      <alignment horizontal="center" vertical="center"/>
    </xf>
    <xf numFmtId="0" fontId="37" fillId="34" borderId="106" xfId="0" applyFont="1" applyFill="1" applyBorder="1" applyAlignment="1">
      <alignment horizontal="center" vertical="center"/>
    </xf>
    <xf numFmtId="49" fontId="0" fillId="34" borderId="106" xfId="0" applyNumberFormat="1" applyFill="1" applyBorder="1" applyAlignment="1">
      <alignment horizontal="center" vertical="center"/>
    </xf>
    <xf numFmtId="0" fontId="0" fillId="34" borderId="106" xfId="0" applyFill="1" applyBorder="1" applyAlignment="1">
      <alignment horizontal="center" vertical="center"/>
    </xf>
    <xf numFmtId="165" fontId="0" fillId="31" borderId="106" xfId="0" applyNumberFormat="1" applyFill="1" applyBorder="1" applyAlignment="1">
      <alignment horizontal="center" vertical="center"/>
    </xf>
    <xf numFmtId="0" fontId="0" fillId="29" borderId="106" xfId="0" applyFill="1" applyBorder="1" applyAlignment="1">
      <alignment horizontal="center" vertical="center" wrapText="1"/>
    </xf>
    <xf numFmtId="0" fontId="76" fillId="0" borderId="106" xfId="0" applyFont="1" applyBorder="1" applyAlignment="1">
      <alignment horizontal="left" wrapText="1"/>
    </xf>
    <xf numFmtId="1" fontId="34" fillId="29" borderId="106" xfId="0" applyNumberFormat="1" applyFont="1" applyFill="1" applyBorder="1" applyAlignment="1">
      <alignment horizontal="center" vertical="center"/>
    </xf>
    <xf numFmtId="49" fontId="0" fillId="34" borderId="106" xfId="58" applyNumberFormat="1" applyFont="1" applyFill="1" applyBorder="1" applyAlignment="1">
      <alignment horizontal="center" vertical="center"/>
    </xf>
    <xf numFmtId="0" fontId="9" fillId="0" borderId="107" xfId="0" applyFont="1" applyBorder="1" applyAlignment="1">
      <alignment vertical="center" wrapText="1"/>
    </xf>
    <xf numFmtId="0" fontId="0" fillId="0" borderId="107" xfId="0" applyBorder="1" applyAlignment="1">
      <alignment horizontal="left"/>
    </xf>
    <xf numFmtId="0" fontId="41" fillId="29" borderId="106" xfId="0" applyFont="1" applyFill="1" applyBorder="1" applyAlignment="1">
      <alignment horizontal="center" vertical="center" wrapText="1"/>
    </xf>
    <xf numFmtId="0" fontId="39" fillId="0" borderId="107" xfId="0" applyFont="1" applyBorder="1" applyAlignment="1">
      <alignment horizontal="center" wrapText="1"/>
    </xf>
    <xf numFmtId="0" fontId="39" fillId="0" borderId="107" xfId="58" applyFont="1" applyBorder="1" applyAlignment="1">
      <alignment horizontal="left" vertical="top"/>
    </xf>
    <xf numFmtId="0" fontId="39" fillId="0" borderId="107" xfId="0" applyFont="1" applyBorder="1" applyAlignment="1">
      <alignment horizontal="left" vertical="top"/>
    </xf>
    <xf numFmtId="0" fontId="39" fillId="0" borderId="106" xfId="58" applyFont="1" applyBorder="1" applyAlignment="1">
      <alignment horizontal="center" vertical="center"/>
    </xf>
    <xf numFmtId="49" fontId="39" fillId="0" borderId="106" xfId="58" applyNumberFormat="1" applyFont="1" applyBorder="1" applyAlignment="1">
      <alignment horizontal="left" vertical="center"/>
    </xf>
    <xf numFmtId="49" fontId="39" fillId="0" borderId="106" xfId="58" applyNumberFormat="1" applyFont="1" applyBorder="1" applyAlignment="1">
      <alignment horizontal="center" vertical="center"/>
    </xf>
    <xf numFmtId="0" fontId="0" fillId="29" borderId="108" xfId="0" applyFill="1" applyBorder="1" applyAlignment="1">
      <alignment horizontal="center" vertical="center" wrapText="1"/>
    </xf>
    <xf numFmtId="0" fontId="61" fillId="31" borderId="106" xfId="0" applyFont="1" applyFill="1" applyBorder="1" applyAlignment="1">
      <alignment horizontal="center" vertical="center" wrapText="1"/>
    </xf>
    <xf numFmtId="0" fontId="39" fillId="29" borderId="108" xfId="0" applyFont="1" applyFill="1" applyBorder="1" applyAlignment="1">
      <alignment horizontal="center" vertical="center" wrapText="1"/>
    </xf>
    <xf numFmtId="0" fontId="34" fillId="0" borderId="106" xfId="0" applyFont="1" applyBorder="1" applyAlignment="1">
      <alignment horizontal="center" vertical="center"/>
    </xf>
    <xf numFmtId="0" fontId="34" fillId="29" borderId="106" xfId="0" applyFont="1" applyFill="1" applyBorder="1" applyAlignment="1">
      <alignment horizontal="center" vertical="center"/>
    </xf>
    <xf numFmtId="0" fontId="39" fillId="0" borderId="85" xfId="0" applyFont="1" applyBorder="1" applyAlignment="1">
      <alignment horizontal="center" vertical="center"/>
    </xf>
    <xf numFmtId="1" fontId="34" fillId="29" borderId="85" xfId="0" applyNumberFormat="1" applyFont="1" applyFill="1" applyBorder="1" applyAlignment="1">
      <alignment horizontal="center" vertical="center"/>
    </xf>
    <xf numFmtId="1" fontId="39" fillId="29" borderId="85" xfId="0" applyNumberFormat="1" applyFont="1" applyFill="1" applyBorder="1" applyAlignment="1">
      <alignment horizontal="center" vertical="center"/>
    </xf>
    <xf numFmtId="0" fontId="0" fillId="0" borderId="106" xfId="58" applyFont="1" applyBorder="1" applyAlignment="1">
      <alignment horizontal="center" vertical="center"/>
    </xf>
    <xf numFmtId="0" fontId="77" fillId="25" borderId="106" xfId="0" applyFont="1" applyFill="1" applyBorder="1" applyAlignment="1">
      <alignment horizontal="center" vertical="center"/>
    </xf>
    <xf numFmtId="49" fontId="76" fillId="25" borderId="106" xfId="0" applyNumberFormat="1" applyFont="1" applyFill="1" applyBorder="1" applyAlignment="1">
      <alignment horizontal="left" vertical="center"/>
    </xf>
    <xf numFmtId="49" fontId="76" fillId="25" borderId="106" xfId="0" applyNumberFormat="1" applyFont="1" applyFill="1" applyBorder="1" applyAlignment="1">
      <alignment horizontal="center" vertical="center"/>
    </xf>
    <xf numFmtId="0" fontId="76" fillId="25" borderId="106" xfId="0" applyFont="1" applyFill="1" applyBorder="1" applyAlignment="1">
      <alignment horizontal="left" vertical="center"/>
    </xf>
    <xf numFmtId="0" fontId="76" fillId="25" borderId="106" xfId="0" applyFont="1" applyFill="1" applyBorder="1" applyAlignment="1">
      <alignment horizontal="center" vertical="center"/>
    </xf>
    <xf numFmtId="0" fontId="76" fillId="25" borderId="106" xfId="0" applyFont="1" applyFill="1" applyBorder="1" applyAlignment="1">
      <alignment horizontal="center"/>
    </xf>
    <xf numFmtId="1" fontId="39" fillId="29" borderId="106" xfId="0" applyNumberFormat="1" applyFont="1" applyFill="1" applyBorder="1" applyAlignment="1">
      <alignment horizontal="left" vertical="center"/>
    </xf>
    <xf numFmtId="0" fontId="39" fillId="38" borderId="106" xfId="0" applyFont="1" applyFill="1" applyBorder="1" applyAlignment="1">
      <alignment horizontal="right" vertical="center" wrapText="1"/>
    </xf>
    <xf numFmtId="0" fontId="39" fillId="38" borderId="106" xfId="0" applyFont="1" applyFill="1" applyBorder="1" applyAlignment="1">
      <alignment horizontal="center" wrapText="1"/>
    </xf>
    <xf numFmtId="0" fontId="39" fillId="38" borderId="106" xfId="0" applyFont="1" applyFill="1" applyBorder="1" applyAlignment="1">
      <alignment horizontal="right" wrapText="1"/>
    </xf>
    <xf numFmtId="0" fontId="39" fillId="32" borderId="106" xfId="0" applyFont="1" applyFill="1" applyBorder="1" applyAlignment="1">
      <alignment horizontal="center" wrapText="1"/>
    </xf>
    <xf numFmtId="1" fontId="39" fillId="29" borderId="106" xfId="0" applyNumberFormat="1" applyFont="1" applyFill="1" applyBorder="1" applyAlignment="1">
      <alignment horizontal="center"/>
    </xf>
    <xf numFmtId="1" fontId="39" fillId="29" borderId="106" xfId="0" applyNumberFormat="1" applyFont="1" applyFill="1" applyBorder="1" applyAlignment="1">
      <alignment vertical="center" wrapText="1"/>
    </xf>
    <xf numFmtId="49" fontId="39" fillId="0" borderId="106" xfId="0" applyNumberFormat="1" applyFont="1" applyBorder="1" applyAlignment="1">
      <alignment horizontal="left" vertical="center"/>
    </xf>
    <xf numFmtId="49" fontId="39" fillId="0" borderId="106" xfId="0" applyNumberFormat="1" applyFont="1" applyBorder="1" applyAlignment="1">
      <alignment horizontal="center" vertical="center"/>
    </xf>
    <xf numFmtId="1" fontId="34" fillId="29" borderId="106" xfId="0" applyNumberFormat="1" applyFont="1" applyFill="1" applyBorder="1" applyAlignment="1">
      <alignment horizontal="center"/>
    </xf>
    <xf numFmtId="1" fontId="39" fillId="29" borderId="106" xfId="0" applyNumberFormat="1" applyFont="1" applyFill="1" applyBorder="1"/>
    <xf numFmtId="0" fontId="39" fillId="29" borderId="106" xfId="0" applyFont="1" applyFill="1" applyBorder="1" applyAlignment="1">
      <alignment horizontal="center"/>
    </xf>
    <xf numFmtId="0" fontId="0" fillId="29" borderId="106" xfId="0" applyFill="1" applyBorder="1" applyAlignment="1">
      <alignment horizontal="center"/>
    </xf>
    <xf numFmtId="0" fontId="0" fillId="0" borderId="106" xfId="0" applyBorder="1" applyAlignment="1">
      <alignment horizontal="left" wrapText="1"/>
    </xf>
    <xf numFmtId="0" fontId="47" fillId="29" borderId="106" xfId="0" applyFont="1" applyFill="1" applyBorder="1" applyAlignment="1">
      <alignment horizontal="center" vertical="center"/>
    </xf>
    <xf numFmtId="0" fontId="76" fillId="29" borderId="106" xfId="0" applyFont="1" applyFill="1" applyBorder="1" applyAlignment="1">
      <alignment horizontal="right" vertical="center"/>
    </xf>
    <xf numFmtId="0" fontId="39" fillId="0" borderId="0" xfId="0" applyFont="1" applyAlignment="1">
      <alignment vertical="center"/>
    </xf>
    <xf numFmtId="1" fontId="9" fillId="0" borderId="106" xfId="0" applyNumberFormat="1" applyFont="1" applyBorder="1" applyAlignment="1">
      <alignment horizontal="center"/>
    </xf>
    <xf numFmtId="0" fontId="39" fillId="0" borderId="106" xfId="0" applyFont="1" applyBorder="1" applyAlignment="1">
      <alignment horizontal="left"/>
    </xf>
    <xf numFmtId="0" fontId="0" fillId="29" borderId="106" xfId="0" applyFill="1" applyBorder="1" applyAlignment="1">
      <alignment horizontal="left"/>
    </xf>
    <xf numFmtId="0" fontId="36" fillId="0" borderId="106" xfId="0" applyFont="1" applyBorder="1" applyAlignment="1">
      <alignment horizontal="center" vertical="center"/>
    </xf>
    <xf numFmtId="0" fontId="0" fillId="0" borderId="0" xfId="0" applyAlignment="1">
      <alignment horizontal="center"/>
    </xf>
    <xf numFmtId="0" fontId="39" fillId="0" borderId="0" xfId="0" applyFont="1" applyAlignment="1">
      <alignment horizontal="center" vertical="center" wrapText="1"/>
    </xf>
    <xf numFmtId="0" fontId="0" fillId="39" borderId="0" xfId="0" applyFill="1"/>
    <xf numFmtId="0" fontId="0" fillId="0" borderId="107" xfId="0" applyBorder="1" applyAlignment="1">
      <alignment horizontal="left" wrapText="1"/>
    </xf>
    <xf numFmtId="0" fontId="34" fillId="0" borderId="106" xfId="0" applyFont="1" applyBorder="1" applyAlignment="1">
      <alignment horizontal="center" vertical="center" wrapText="1"/>
    </xf>
    <xf numFmtId="0" fontId="0" fillId="29" borderId="106" xfId="0" applyFill="1" applyBorder="1"/>
    <xf numFmtId="49" fontId="34" fillId="0" borderId="106" xfId="58" applyNumberFormat="1" applyBorder="1" applyAlignment="1">
      <alignment horizontal="left" vertical="center"/>
    </xf>
    <xf numFmtId="49" fontId="34" fillId="0" borderId="106" xfId="58" applyNumberFormat="1" applyBorder="1" applyAlignment="1">
      <alignment horizontal="center" vertical="center"/>
    </xf>
    <xf numFmtId="0" fontId="34" fillId="0" borderId="106" xfId="0" applyFont="1" applyBorder="1" applyAlignment="1">
      <alignment horizontal="left" vertical="center"/>
    </xf>
    <xf numFmtId="0" fontId="75" fillId="0" borderId="107" xfId="0" applyFont="1" applyBorder="1" applyAlignment="1">
      <alignment horizontal="left" vertical="center" wrapText="1"/>
    </xf>
    <xf numFmtId="0" fontId="39" fillId="0" borderId="106" xfId="58" applyFont="1" applyBorder="1" applyAlignment="1">
      <alignment horizontal="left" vertical="center"/>
    </xf>
    <xf numFmtId="0" fontId="39" fillId="39" borderId="0" xfId="0" applyFont="1" applyFill="1"/>
    <xf numFmtId="0" fontId="0" fillId="29" borderId="108" xfId="0" applyFill="1" applyBorder="1" applyAlignment="1">
      <alignment horizontal="left" wrapText="1"/>
    </xf>
    <xf numFmtId="0" fontId="39" fillId="0" borderId="0" xfId="0" applyFont="1" applyAlignment="1">
      <alignment horizontal="left" vertical="center"/>
    </xf>
    <xf numFmtId="0" fontId="61" fillId="0" borderId="85" xfId="0" applyFont="1" applyBorder="1" applyAlignment="1">
      <alignment horizontal="center" vertical="center"/>
    </xf>
    <xf numFmtId="0" fontId="39" fillId="29" borderId="85" xfId="0" applyFont="1" applyFill="1" applyBorder="1" applyAlignment="1">
      <alignment horizontal="center" vertical="center"/>
    </xf>
    <xf numFmtId="0" fontId="39" fillId="29" borderId="85" xfId="0" applyFont="1" applyFill="1" applyBorder="1" applyAlignment="1">
      <alignment horizontal="center" vertical="center" wrapText="1"/>
    </xf>
    <xf numFmtId="0" fontId="0" fillId="0" borderId="0" xfId="0" applyAlignment="1">
      <alignment vertical="center"/>
    </xf>
    <xf numFmtId="0" fontId="34" fillId="0" borderId="0" xfId="0" applyFont="1" applyAlignment="1">
      <alignment vertical="center"/>
    </xf>
    <xf numFmtId="0" fontId="34" fillId="0" borderId="106" xfId="0" applyFont="1" applyBorder="1" applyAlignment="1">
      <alignment horizontal="center" vertical="top"/>
    </xf>
    <xf numFmtId="0" fontId="76" fillId="0" borderId="0" xfId="0" applyFont="1"/>
    <xf numFmtId="0" fontId="61" fillId="0" borderId="108" xfId="0" applyFont="1" applyBorder="1" applyAlignment="1">
      <alignment horizontal="center" vertical="center"/>
    </xf>
    <xf numFmtId="0" fontId="0" fillId="29" borderId="85" xfId="0" applyFill="1" applyBorder="1" applyAlignment="1">
      <alignment horizontal="left" wrapText="1"/>
    </xf>
    <xf numFmtId="0" fontId="39" fillId="39" borderId="106" xfId="0" applyFont="1" applyFill="1" applyBorder="1"/>
    <xf numFmtId="0" fontId="61" fillId="0" borderId="108" xfId="0" applyFont="1" applyBorder="1" applyAlignment="1">
      <alignment horizontal="center" vertical="center" wrapText="1"/>
    </xf>
    <xf numFmtId="0" fontId="39" fillId="0" borderId="108" xfId="0" applyFont="1" applyBorder="1" applyAlignment="1">
      <alignment horizontal="center" vertical="center" wrapText="1"/>
    </xf>
    <xf numFmtId="0" fontId="39" fillId="29" borderId="108" xfId="0" applyFont="1" applyFill="1" applyBorder="1" applyAlignment="1">
      <alignment horizontal="center" vertical="center"/>
    </xf>
    <xf numFmtId="0" fontId="61" fillId="0" borderId="85" xfId="0" applyFont="1" applyBorder="1" applyAlignment="1">
      <alignment horizontal="center" vertical="center" wrapText="1"/>
    </xf>
    <xf numFmtId="49" fontId="39" fillId="0" borderId="85" xfId="58" applyNumberFormat="1" applyFont="1" applyBorder="1" applyAlignment="1">
      <alignment horizontal="center" vertical="center" wrapText="1"/>
    </xf>
    <xf numFmtId="0" fontId="9" fillId="0" borderId="85" xfId="0" applyFont="1" applyBorder="1" applyAlignment="1">
      <alignment horizontal="center" vertical="center" wrapText="1"/>
    </xf>
    <xf numFmtId="1" fontId="39" fillId="31" borderId="85" xfId="0" applyNumberFormat="1" applyFont="1" applyFill="1" applyBorder="1" applyAlignment="1">
      <alignment horizontal="center" vertical="center" wrapText="1"/>
    </xf>
    <xf numFmtId="0" fontId="39" fillId="0" borderId="108" xfId="0" applyFont="1" applyBorder="1" applyAlignment="1">
      <alignment horizontal="center" vertical="center"/>
    </xf>
    <xf numFmtId="0" fontId="39" fillId="0" borderId="108" xfId="58" applyFont="1" applyBorder="1" applyAlignment="1">
      <alignment horizontal="center" vertical="center" wrapText="1"/>
    </xf>
    <xf numFmtId="0" fontId="0" fillId="0" borderId="0" xfId="0" applyFont="1" applyBorder="1" applyAlignment="1">
      <alignment horizontal="center" vertical="center"/>
    </xf>
    <xf numFmtId="1" fontId="0" fillId="31" borderId="106" xfId="0" applyNumberFormat="1" applyFill="1" applyBorder="1" applyAlignment="1">
      <alignment horizontal="center" vertical="center"/>
    </xf>
    <xf numFmtId="0" fontId="0" fillId="31" borderId="106" xfId="0" applyFill="1" applyBorder="1" applyAlignment="1">
      <alignment horizontal="center" vertical="center"/>
    </xf>
    <xf numFmtId="0" fontId="0" fillId="0" borderId="0" xfId="0" applyFont="1" applyAlignment="1">
      <alignment horizontal="center" vertical="center"/>
    </xf>
    <xf numFmtId="49" fontId="9" fillId="29" borderId="85" xfId="60" applyNumberFormat="1" applyFont="1" applyFill="1" applyBorder="1" applyAlignment="1">
      <alignment horizontal="center" vertical="center" wrapText="1"/>
    </xf>
    <xf numFmtId="49" fontId="9" fillId="29" borderId="106" xfId="60" applyNumberFormat="1" applyFont="1" applyFill="1" applyBorder="1" applyAlignment="1">
      <alignment horizontal="center" vertical="center" wrapText="1"/>
    </xf>
    <xf numFmtId="49" fontId="9" fillId="29" borderId="85" xfId="60" applyNumberFormat="1" applyFont="1" applyFill="1" applyBorder="1" applyAlignment="1">
      <alignment horizontal="center" vertical="center"/>
    </xf>
    <xf numFmtId="49" fontId="9" fillId="29" borderId="106" xfId="60" applyNumberFormat="1" applyFont="1" applyFill="1" applyBorder="1" applyAlignment="1">
      <alignment horizontal="center" vertical="center"/>
    </xf>
    <xf numFmtId="1" fontId="39" fillId="0" borderId="106" xfId="0" applyNumberFormat="1" applyFont="1" applyBorder="1" applyAlignment="1">
      <alignment horizontal="center" vertical="center"/>
    </xf>
    <xf numFmtId="0" fontId="9" fillId="29" borderId="19" xfId="0" applyFont="1" applyFill="1" applyBorder="1" applyAlignment="1">
      <alignment horizontal="center" vertical="center" wrapText="1"/>
    </xf>
    <xf numFmtId="0" fontId="9" fillId="29" borderId="85" xfId="60" applyFont="1" applyFill="1" applyBorder="1" applyAlignment="1">
      <alignment horizontal="center" vertical="center" wrapText="1"/>
    </xf>
    <xf numFmtId="1" fontId="34" fillId="29" borderId="33" xfId="0" applyNumberFormat="1" applyFont="1" applyFill="1" applyBorder="1" applyAlignment="1">
      <alignment horizontal="center" vertical="center"/>
    </xf>
    <xf numFmtId="0" fontId="34" fillId="29" borderId="19" xfId="0" applyFont="1" applyFill="1" applyBorder="1" applyAlignment="1">
      <alignment horizontal="center" vertical="center"/>
    </xf>
    <xf numFmtId="0" fontId="39" fillId="29" borderId="19" xfId="0" applyFont="1" applyFill="1" applyBorder="1" applyAlignment="1">
      <alignment horizontal="center" vertical="center"/>
    </xf>
    <xf numFmtId="0" fontId="34" fillId="29" borderId="19" xfId="0" applyFont="1" applyFill="1" applyBorder="1" applyAlignment="1">
      <alignment horizontal="center" vertical="center" wrapText="1"/>
    </xf>
    <xf numFmtId="0" fontId="39" fillId="0" borderId="109" xfId="0" applyFont="1" applyBorder="1" applyAlignment="1">
      <alignment horizontal="center" vertical="center" wrapText="1"/>
    </xf>
    <xf numFmtId="0" fontId="39" fillId="29" borderId="109" xfId="0" applyFont="1" applyFill="1" applyBorder="1" applyAlignment="1">
      <alignment horizontal="center" vertical="center"/>
    </xf>
    <xf numFmtId="0" fontId="0" fillId="29" borderId="109" xfId="0" applyFill="1" applyBorder="1" applyAlignment="1">
      <alignment horizontal="left" wrapText="1"/>
    </xf>
    <xf numFmtId="1" fontId="39" fillId="31" borderId="85" xfId="0" applyNumberFormat="1" applyFont="1" applyFill="1" applyBorder="1" applyAlignment="1">
      <alignment horizontal="center" vertical="center"/>
    </xf>
    <xf numFmtId="0" fontId="61" fillId="0" borderId="108" xfId="58" applyFont="1" applyBorder="1" applyAlignment="1">
      <alignment horizontal="center" vertical="center" wrapText="1"/>
    </xf>
    <xf numFmtId="49" fontId="39" fillId="0" borderId="108" xfId="0" applyNumberFormat="1" applyFont="1" applyBorder="1" applyAlignment="1">
      <alignment horizontal="center" vertical="center" wrapText="1"/>
    </xf>
    <xf numFmtId="0" fontId="3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9" fillId="29" borderId="0" xfId="0" applyFont="1" applyFill="1" applyBorder="1" applyAlignment="1">
      <alignment horizontal="center" vertical="center"/>
    </xf>
    <xf numFmtId="1" fontId="39" fillId="31" borderId="108" xfId="0" applyNumberFormat="1" applyFont="1" applyFill="1" applyBorder="1" applyAlignment="1">
      <alignment horizontal="center" vertical="center"/>
    </xf>
    <xf numFmtId="0" fontId="0" fillId="29" borderId="0" xfId="0" applyFill="1" applyBorder="1" applyAlignment="1">
      <alignment horizontal="left" wrapText="1"/>
    </xf>
    <xf numFmtId="0" fontId="39" fillId="29" borderId="0" xfId="0" applyFont="1" applyFill="1" applyBorder="1" applyAlignment="1">
      <alignment horizontal="center" vertical="center" wrapText="1"/>
    </xf>
    <xf numFmtId="0" fontId="9" fillId="29" borderId="85" xfId="0" applyFont="1" applyFill="1" applyBorder="1" applyAlignment="1">
      <alignment horizontal="center" vertical="center"/>
    </xf>
    <xf numFmtId="0" fontId="9" fillId="29" borderId="85" xfId="0" applyFont="1" applyFill="1" applyBorder="1" applyAlignment="1">
      <alignment horizontal="center" vertical="center" wrapText="1"/>
    </xf>
    <xf numFmtId="0" fontId="9" fillId="29" borderId="106" xfId="0" applyFont="1" applyFill="1" applyBorder="1" applyAlignment="1">
      <alignment horizontal="center" vertical="center" wrapText="1"/>
    </xf>
    <xf numFmtId="0" fontId="9" fillId="31" borderId="85" xfId="0" applyFont="1" applyFill="1" applyBorder="1" applyAlignment="1">
      <alignment horizontal="center" vertical="center"/>
    </xf>
    <xf numFmtId="1" fontId="39" fillId="29" borderId="55" xfId="0" applyNumberFormat="1" applyFont="1" applyFill="1" applyBorder="1" applyAlignment="1">
      <alignment horizontal="center" vertical="center"/>
    </xf>
    <xf numFmtId="0" fontId="39" fillId="29" borderId="55" xfId="0" applyFont="1" applyFill="1" applyBorder="1" applyAlignment="1">
      <alignment horizontal="center" vertical="center"/>
    </xf>
    <xf numFmtId="0" fontId="39" fillId="32" borderId="85" xfId="0" applyFont="1" applyFill="1" applyBorder="1" applyAlignment="1">
      <alignment horizontal="center" vertical="center"/>
    </xf>
    <xf numFmtId="0" fontId="39" fillId="32" borderId="106" xfId="0" applyFont="1" applyFill="1" applyBorder="1" applyAlignment="1">
      <alignment horizontal="center" vertical="center"/>
    </xf>
    <xf numFmtId="0" fontId="39" fillId="0" borderId="106" xfId="0" applyFont="1" applyBorder="1"/>
    <xf numFmtId="0" fontId="39" fillId="0" borderId="101" xfId="58" applyNumberFormat="1" applyFont="1" applyBorder="1" applyAlignment="1">
      <alignment horizontal="center" vertical="center" wrapText="1"/>
    </xf>
    <xf numFmtId="0" fontId="0" fillId="0" borderId="0" xfId="0" applyFont="1" applyBorder="1" applyAlignment="1">
      <alignment wrapText="1"/>
    </xf>
    <xf numFmtId="0" fontId="0" fillId="0" borderId="28" xfId="0" applyBorder="1" applyAlignment="1">
      <alignment wrapText="1"/>
    </xf>
    <xf numFmtId="0" fontId="0" fillId="0" borderId="0" xfId="0" applyFont="1" applyAlignment="1">
      <alignment wrapText="1"/>
    </xf>
    <xf numFmtId="0" fontId="0" fillId="31" borderId="0" xfId="0" applyFont="1" applyFill="1"/>
    <xf numFmtId="0" fontId="0" fillId="31" borderId="28" xfId="0" applyFill="1" applyBorder="1" applyAlignment="1"/>
    <xf numFmtId="49" fontId="33" fillId="31" borderId="12" xfId="0" applyNumberFormat="1" applyFont="1" applyFill="1" applyBorder="1" applyAlignment="1">
      <alignment horizontal="center" vertical="center" wrapText="1"/>
    </xf>
    <xf numFmtId="49" fontId="39" fillId="31" borderId="101" xfId="58" applyNumberFormat="1" applyFont="1" applyFill="1" applyBorder="1" applyAlignment="1">
      <alignment horizontal="center" vertical="center" wrapText="1"/>
    </xf>
    <xf numFmtId="0" fontId="39" fillId="32" borderId="45" xfId="0" applyFont="1" applyFill="1" applyBorder="1" applyAlignment="1">
      <alignment horizontal="center" vertical="center"/>
    </xf>
    <xf numFmtId="0" fontId="0" fillId="32" borderId="106" xfId="0" applyFill="1" applyBorder="1" applyAlignment="1">
      <alignment horizontal="left" vertical="center" wrapText="1"/>
    </xf>
    <xf numFmtId="0" fontId="0" fillId="32" borderId="106" xfId="0" applyFill="1" applyBorder="1" applyAlignment="1">
      <alignment horizontal="left" vertical="center"/>
    </xf>
    <xf numFmtId="0" fontId="41" fillId="32" borderId="106" xfId="0" applyFont="1" applyFill="1" applyBorder="1" applyAlignment="1">
      <alignment horizontal="left" vertical="center"/>
    </xf>
    <xf numFmtId="0" fontId="39" fillId="29" borderId="106" xfId="0" applyFont="1" applyFill="1" applyBorder="1" applyAlignment="1">
      <alignment horizontal="left" vertical="top" wrapText="1"/>
    </xf>
    <xf numFmtId="0" fontId="0" fillId="29" borderId="106" xfId="0" applyFill="1" applyBorder="1" applyAlignment="1">
      <alignment horizontal="left" vertical="center"/>
    </xf>
    <xf numFmtId="0" fontId="39" fillId="0" borderId="0" xfId="0" applyFont="1" applyFill="1" applyBorder="1" applyAlignment="1">
      <alignment horizontal="center"/>
    </xf>
    <xf numFmtId="0" fontId="39" fillId="32" borderId="110" xfId="0" applyFont="1" applyFill="1" applyBorder="1" applyAlignment="1">
      <alignment horizontal="center" vertical="center"/>
    </xf>
    <xf numFmtId="0" fontId="77" fillId="25" borderId="106" xfId="0" applyFont="1" applyFill="1" applyBorder="1" applyAlignment="1">
      <alignment horizontal="left" vertical="center"/>
    </xf>
    <xf numFmtId="49" fontId="76" fillId="25" borderId="106" xfId="0" applyNumberFormat="1" applyFont="1" applyFill="1" applyBorder="1" applyAlignment="1">
      <alignment horizontal="left" vertical="center" wrapText="1"/>
    </xf>
    <xf numFmtId="0" fontId="0" fillId="0" borderId="0" xfId="0" applyBorder="1" applyAlignment="1">
      <alignment horizontal="center" vertical="center"/>
    </xf>
    <xf numFmtId="49" fontId="33" fillId="0" borderId="0" xfId="58" applyNumberFormat="1" applyFont="1" applyAlignment="1">
      <alignment vertical="center"/>
    </xf>
    <xf numFmtId="0" fontId="34" fillId="0" borderId="0" xfId="0" applyFont="1" applyAlignment="1">
      <alignment horizontal="center" vertical="center"/>
    </xf>
    <xf numFmtId="49" fontId="33" fillId="0" borderId="41" xfId="60" applyNumberFormat="1" applyFont="1" applyBorder="1" applyAlignment="1">
      <alignment horizontal="center" vertical="center" wrapText="1"/>
    </xf>
    <xf numFmtId="0" fontId="64" fillId="0" borderId="0" xfId="58" applyFont="1" applyAlignment="1">
      <alignment horizontal="left" vertical="center" wrapText="1"/>
    </xf>
    <xf numFmtId="49" fontId="64" fillId="0" borderId="85" xfId="58" applyNumberFormat="1" applyFont="1" applyBorder="1" applyAlignment="1">
      <alignment horizontal="center" vertical="center" wrapText="1"/>
    </xf>
    <xf numFmtId="49" fontId="64" fillId="0" borderId="85" xfId="60" applyNumberFormat="1" applyFont="1" applyBorder="1" applyAlignment="1">
      <alignment vertical="center" wrapText="1"/>
    </xf>
    <xf numFmtId="49" fontId="64" fillId="0" borderId="85" xfId="60" applyNumberFormat="1" applyFont="1" applyBorder="1" applyAlignment="1">
      <alignment horizontal="center" vertical="center" wrapText="1"/>
    </xf>
    <xf numFmtId="0" fontId="64" fillId="0" borderId="85" xfId="58" applyFont="1" applyBorder="1" applyAlignment="1">
      <alignment wrapText="1"/>
    </xf>
    <xf numFmtId="0" fontId="33" fillId="25" borderId="41" xfId="0" applyFont="1" applyFill="1" applyBorder="1" applyAlignment="1">
      <alignment horizontal="center" vertical="center" wrapText="1"/>
    </xf>
    <xf numFmtId="49" fontId="33" fillId="0" borderId="0" xfId="62" applyNumberFormat="1" applyFont="1" applyAlignment="1">
      <alignment vertical="center"/>
    </xf>
    <xf numFmtId="0" fontId="0" fillId="29" borderId="66" xfId="0" applyFill="1" applyBorder="1"/>
    <xf numFmtId="49" fontId="33" fillId="0" borderId="41" xfId="62" applyNumberFormat="1" applyFont="1" applyBorder="1" applyAlignment="1">
      <alignment horizontal="center" vertical="center" wrapText="1" shrinkToFit="1"/>
    </xf>
    <xf numFmtId="0" fontId="33" fillId="0" borderId="41" xfId="0" applyFont="1" applyBorder="1" applyAlignment="1">
      <alignment horizontal="center" vertical="center" wrapText="1"/>
    </xf>
    <xf numFmtId="0" fontId="0" fillId="29" borderId="85" xfId="62" applyFont="1" applyFill="1" applyBorder="1" applyAlignment="1">
      <alignment horizontal="left" vertical="center" wrapText="1"/>
    </xf>
    <xf numFmtId="0" fontId="34" fillId="0" borderId="0" xfId="0" applyFont="1" applyAlignment="1">
      <alignment horizontal="center"/>
    </xf>
    <xf numFmtId="0" fontId="0" fillId="0" borderId="17" xfId="0" applyBorder="1" applyAlignment="1">
      <alignment horizontal="center"/>
    </xf>
    <xf numFmtId="0" fontId="34" fillId="29" borderId="85" xfId="62" applyFill="1" applyBorder="1" applyAlignment="1">
      <alignment horizontal="center" vertical="center"/>
    </xf>
    <xf numFmtId="9" fontId="0" fillId="29" borderId="85" xfId="90" applyFont="1" applyFill="1" applyBorder="1" applyAlignment="1">
      <alignment horizontal="center" vertical="center"/>
    </xf>
    <xf numFmtId="4" fontId="0" fillId="31" borderId="85" xfId="62" applyNumberFormat="1" applyFont="1" applyFill="1" applyBorder="1" applyAlignment="1">
      <alignment horizontal="center" vertical="center"/>
    </xf>
    <xf numFmtId="0" fontId="34" fillId="29" borderId="85" xfId="62" applyFill="1" applyBorder="1" applyAlignment="1">
      <alignment horizontal="left" vertical="center" wrapText="1"/>
    </xf>
    <xf numFmtId="1" fontId="53" fillId="0" borderId="85" xfId="95" applyNumberFormat="1" applyFont="1" applyBorder="1" applyAlignment="1">
      <alignment horizontal="center" vertical="center"/>
    </xf>
    <xf numFmtId="9" fontId="39" fillId="0" borderId="0" xfId="82" applyFont="1"/>
    <xf numFmtId="0" fontId="47" fillId="0" borderId="17" xfId="0" applyFont="1" applyBorder="1"/>
    <xf numFmtId="0" fontId="47" fillId="0" borderId="14" xfId="0" applyFont="1" applyBorder="1" applyAlignment="1">
      <alignment horizontal="right"/>
    </xf>
    <xf numFmtId="0" fontId="47" fillId="29" borderId="66" xfId="0" applyFont="1" applyFill="1" applyBorder="1"/>
    <xf numFmtId="0" fontId="33" fillId="0" borderId="41" xfId="62" applyFont="1" applyBorder="1" applyAlignment="1">
      <alignment horizontal="center" vertical="center" wrapText="1"/>
    </xf>
    <xf numFmtId="0" fontId="33" fillId="0" borderId="41" xfId="62" applyFont="1" applyBorder="1" applyAlignment="1">
      <alignment horizontal="center" vertical="center" wrapText="1" shrinkToFit="1"/>
    </xf>
    <xf numFmtId="0" fontId="33" fillId="0" borderId="41" xfId="59" applyFont="1" applyBorder="1" applyAlignment="1">
      <alignment horizontal="center" vertical="center" wrapText="1"/>
    </xf>
    <xf numFmtId="0" fontId="33" fillId="25" borderId="41" xfId="62" applyFont="1" applyFill="1" applyBorder="1" applyAlignment="1">
      <alignment horizontal="center" vertical="center" wrapText="1"/>
    </xf>
    <xf numFmtId="9" fontId="33" fillId="25" borderId="41" xfId="82" applyFont="1" applyFill="1" applyBorder="1" applyAlignment="1">
      <alignment horizontal="center" vertical="center" wrapText="1"/>
    </xf>
    <xf numFmtId="0" fontId="33" fillId="0" borderId="41" xfId="62" applyFont="1" applyBorder="1" applyAlignment="1">
      <alignment horizontal="center" vertical="center"/>
    </xf>
    <xf numFmtId="0" fontId="33" fillId="31" borderId="41" xfId="60" applyFont="1" applyFill="1" applyBorder="1" applyAlignment="1">
      <alignment horizontal="center" vertical="center" wrapText="1"/>
    </xf>
    <xf numFmtId="0" fontId="33" fillId="29" borderId="41" xfId="60" applyFont="1" applyFill="1" applyBorder="1" applyAlignment="1">
      <alignment horizontal="center" vertical="center" wrapText="1"/>
    </xf>
    <xf numFmtId="0" fontId="33" fillId="29" borderId="18" xfId="60" applyFont="1" applyFill="1" applyBorder="1" applyAlignment="1">
      <alignment horizontal="center" vertical="center" wrapText="1"/>
    </xf>
    <xf numFmtId="0" fontId="34" fillId="0" borderId="85" xfId="0" applyFont="1" applyBorder="1"/>
    <xf numFmtId="0" fontId="34" fillId="0" borderId="85" xfId="0" applyFont="1" applyBorder="1" applyAlignment="1">
      <alignment vertical="top"/>
    </xf>
    <xf numFmtId="0" fontId="34" fillId="0" borderId="85" xfId="59" applyBorder="1" applyAlignment="1">
      <alignment vertical="center"/>
    </xf>
    <xf numFmtId="0" fontId="34" fillId="25" borderId="85" xfId="62" applyFill="1" applyBorder="1" applyAlignment="1">
      <alignment vertical="center" wrapText="1"/>
    </xf>
    <xf numFmtId="9" fontId="34" fillId="25" borderId="85" xfId="82" applyFont="1" applyFill="1" applyBorder="1" applyAlignment="1">
      <alignment vertical="center"/>
    </xf>
    <xf numFmtId="0" fontId="34" fillId="25" borderId="85" xfId="62" applyFill="1" applyBorder="1" applyAlignment="1">
      <alignment vertical="center"/>
    </xf>
    <xf numFmtId="9" fontId="34" fillId="31" borderId="85" xfId="82" applyFont="1" applyFill="1" applyBorder="1" applyAlignment="1">
      <alignment horizontal="center" vertical="center"/>
    </xf>
    <xf numFmtId="0" fontId="34" fillId="29" borderId="85" xfId="62" applyFill="1" applyBorder="1" applyAlignment="1">
      <alignment horizontal="left" vertical="center"/>
    </xf>
    <xf numFmtId="0" fontId="39" fillId="0" borderId="85" xfId="0" applyFont="1" applyBorder="1"/>
    <xf numFmtId="0" fontId="39" fillId="0" borderId="85" xfId="0" applyFont="1" applyBorder="1" applyAlignment="1">
      <alignment vertical="center" wrapText="1"/>
    </xf>
    <xf numFmtId="1" fontId="39" fillId="29" borderId="85" xfId="0" applyNumberFormat="1" applyFont="1" applyFill="1" applyBorder="1" applyAlignment="1">
      <alignment horizontal="center" vertical="center" wrapText="1"/>
    </xf>
    <xf numFmtId="0" fontId="34" fillId="27" borderId="85" xfId="62" applyFill="1" applyBorder="1" applyAlignment="1">
      <alignment vertical="center"/>
    </xf>
    <xf numFmtId="1" fontId="34" fillId="40" borderId="85" xfId="62" applyNumberFormat="1" applyFill="1" applyBorder="1" applyAlignment="1">
      <alignment horizontal="center" vertical="center"/>
    </xf>
    <xf numFmtId="9" fontId="39" fillId="0" borderId="85" xfId="82" applyFont="1" applyBorder="1" applyAlignment="1"/>
    <xf numFmtId="0" fontId="39" fillId="0" borderId="111" xfId="58" applyFont="1" applyBorder="1" applyAlignment="1">
      <alignment horizontal="center" vertical="center" wrapText="1"/>
    </xf>
    <xf numFmtId="0" fontId="39" fillId="0" borderId="111" xfId="0" applyFont="1" applyBorder="1" applyAlignment="1">
      <alignment horizontal="center" vertical="center" wrapText="1"/>
    </xf>
    <xf numFmtId="0" fontId="34" fillId="0" borderId="111" xfId="58" applyBorder="1" applyAlignment="1">
      <alignment horizontal="center" vertical="center" wrapText="1"/>
    </xf>
    <xf numFmtId="0" fontId="39" fillId="0" borderId="111" xfId="0" applyFont="1" applyBorder="1" applyAlignment="1">
      <alignment horizontal="left" vertical="center" wrapText="1"/>
    </xf>
    <xf numFmtId="0" fontId="34" fillId="0" borderId="111" xfId="58" applyFill="1" applyBorder="1" applyAlignment="1">
      <alignment horizontal="center" vertical="center"/>
    </xf>
    <xf numFmtId="0" fontId="39" fillId="29" borderId="111" xfId="0" applyFont="1" applyFill="1" applyBorder="1" applyAlignment="1">
      <alignment horizontal="center" vertical="center" wrapText="1"/>
    </xf>
    <xf numFmtId="49" fontId="33" fillId="0" borderId="0" xfId="0" applyNumberFormat="1" applyFont="1" applyFill="1" applyBorder="1" applyAlignment="1">
      <alignment vertical="center" wrapText="1"/>
    </xf>
    <xf numFmtId="0" fontId="39" fillId="0" borderId="85" xfId="77" applyFont="1" applyBorder="1" applyAlignment="1">
      <alignment horizontal="center" vertical="center" wrapText="1"/>
    </xf>
    <xf numFmtId="0" fontId="34" fillId="0" borderId="85" xfId="78" applyFont="1" applyBorder="1" applyAlignment="1">
      <alignment horizontal="center" wrapText="1"/>
    </xf>
    <xf numFmtId="0" fontId="39" fillId="0" borderId="85" xfId="78" applyFont="1" applyBorder="1" applyAlignment="1">
      <alignment vertical="center" wrapText="1"/>
    </xf>
    <xf numFmtId="0" fontId="9" fillId="0" borderId="111" xfId="58" applyFont="1" applyBorder="1" applyAlignment="1">
      <alignment horizontal="left" vertical="center" wrapText="1"/>
    </xf>
    <xf numFmtId="0" fontId="39" fillId="0" borderId="85" xfId="78" applyFont="1" applyBorder="1" applyAlignment="1">
      <alignment horizontal="center" vertical="center" wrapText="1"/>
    </xf>
    <xf numFmtId="0" fontId="39" fillId="25" borderId="85" xfId="78" applyFont="1" applyFill="1" applyBorder="1" applyAlignment="1">
      <alignment wrapText="1"/>
    </xf>
    <xf numFmtId="0" fontId="34" fillId="29" borderId="85" xfId="79" applyFont="1" applyFill="1" applyBorder="1" applyAlignment="1">
      <alignment horizontal="center" vertical="center"/>
    </xf>
    <xf numFmtId="1" fontId="34" fillId="31" borderId="85" xfId="82" applyNumberFormat="1" applyFont="1" applyFill="1" applyBorder="1" applyAlignment="1">
      <alignment horizontal="center"/>
    </xf>
    <xf numFmtId="0" fontId="34" fillId="29" borderId="85" xfId="79" applyFont="1" applyFill="1" applyBorder="1" applyAlignment="1">
      <alignment horizontal="center" vertical="center" wrapText="1"/>
    </xf>
    <xf numFmtId="0" fontId="34" fillId="29" borderId="85" xfId="79" applyFont="1" applyFill="1" applyBorder="1" applyAlignment="1">
      <alignment horizontal="left" vertical="center" wrapText="1"/>
    </xf>
    <xf numFmtId="0" fontId="75" fillId="29" borderId="85" xfId="79" applyFont="1" applyFill="1" applyBorder="1" applyAlignment="1">
      <alignment horizontal="center" vertical="center"/>
    </xf>
    <xf numFmtId="0" fontId="39" fillId="0" borderId="111" xfId="78" applyFont="1" applyBorder="1" applyAlignment="1">
      <alignment horizontal="center" vertical="center" wrapText="1"/>
    </xf>
    <xf numFmtId="0" fontId="39" fillId="0" borderId="111" xfId="0" applyFont="1" applyBorder="1" applyAlignment="1">
      <alignment horizontal="center" vertical="center"/>
    </xf>
    <xf numFmtId="0" fontId="39" fillId="29" borderId="111" xfId="0" applyFont="1" applyFill="1" applyBorder="1" applyAlignment="1">
      <alignment horizontal="center" vertical="center"/>
    </xf>
    <xf numFmtId="0" fontId="34" fillId="0" borderId="0" xfId="58" applyAlignment="1">
      <alignment horizontal="center" vertical="center" wrapText="1"/>
    </xf>
    <xf numFmtId="0" fontId="0" fillId="0" borderId="0" xfId="0" applyAlignment="1">
      <alignment horizontal="center" vertical="center" wrapText="1"/>
    </xf>
    <xf numFmtId="0" fontId="33" fillId="0" borderId="17" xfId="58" applyFont="1" applyBorder="1" applyAlignment="1">
      <alignment horizontal="center" vertical="center" wrapText="1"/>
    </xf>
    <xf numFmtId="0" fontId="33" fillId="0" borderId="99" xfId="58" applyFont="1" applyBorder="1" applyAlignment="1">
      <alignment horizontal="center" vertical="center" wrapText="1"/>
    </xf>
    <xf numFmtId="0" fontId="33" fillId="0" borderId="112" xfId="0" applyFont="1" applyBorder="1" applyAlignment="1">
      <alignment horizontal="center" vertical="center" wrapText="1"/>
    </xf>
    <xf numFmtId="0" fontId="33" fillId="0" borderId="113" xfId="0" applyFont="1" applyBorder="1" applyAlignment="1">
      <alignment horizontal="center" vertical="center" wrapText="1"/>
    </xf>
    <xf numFmtId="0" fontId="33" fillId="25" borderId="113" xfId="0" applyFont="1" applyFill="1" applyBorder="1" applyAlignment="1">
      <alignment horizontal="center" vertical="center" wrapText="1"/>
    </xf>
    <xf numFmtId="0" fontId="39" fillId="0" borderId="111" xfId="0" applyFont="1" applyBorder="1" applyAlignment="1">
      <alignment horizontal="center"/>
    </xf>
    <xf numFmtId="0" fontId="0" fillId="29" borderId="111" xfId="0" applyFill="1" applyBorder="1" applyAlignment="1">
      <alignment horizontal="center" vertical="center" wrapText="1"/>
    </xf>
    <xf numFmtId="0" fontId="33" fillId="0" borderId="111" xfId="0" applyFont="1" applyBorder="1" applyAlignment="1">
      <alignment horizontal="center" vertical="center" wrapText="1"/>
    </xf>
    <xf numFmtId="0" fontId="0" fillId="0" borderId="111" xfId="0" applyBorder="1" applyAlignment="1">
      <alignment horizontal="center" vertical="center" wrapText="1"/>
    </xf>
    <xf numFmtId="0" fontId="0" fillId="0" borderId="111" xfId="0" applyBorder="1" applyAlignment="1">
      <alignment horizontal="left" vertical="center" wrapText="1"/>
    </xf>
    <xf numFmtId="0" fontId="0" fillId="25" borderId="111" xfId="0" applyFill="1" applyBorder="1" applyAlignment="1">
      <alignment horizontal="left" vertical="center" wrapText="1"/>
    </xf>
    <xf numFmtId="0" fontId="34" fillId="29" borderId="111" xfId="60" applyFill="1" applyBorder="1" applyAlignment="1">
      <alignment horizontal="center" vertical="center" wrapText="1"/>
    </xf>
    <xf numFmtId="49" fontId="33" fillId="29" borderId="111" xfId="60" applyNumberFormat="1" applyFont="1" applyFill="1" applyBorder="1" applyAlignment="1">
      <alignment horizontal="center" vertical="center" wrapText="1"/>
    </xf>
    <xf numFmtId="0" fontId="0" fillId="29" borderId="111" xfId="60" applyFont="1" applyFill="1" applyBorder="1" applyAlignment="1">
      <alignment horizontal="center" vertical="center" wrapText="1"/>
    </xf>
    <xf numFmtId="0" fontId="0" fillId="0" borderId="111" xfId="0" applyBorder="1" applyAlignment="1">
      <alignment horizontal="center" vertical="center"/>
    </xf>
    <xf numFmtId="14" fontId="0" fillId="0" borderId="111" xfId="0" applyNumberFormat="1" applyBorder="1" applyAlignment="1">
      <alignment horizontal="center" vertical="center" wrapText="1"/>
    </xf>
    <xf numFmtId="0" fontId="34" fillId="0" borderId="111" xfId="58" applyBorder="1" applyAlignment="1">
      <alignment horizontal="center" vertical="center"/>
    </xf>
    <xf numFmtId="0" fontId="0" fillId="0" borderId="111" xfId="58" applyFont="1" applyBorder="1" applyAlignment="1">
      <alignment horizontal="left" vertical="center"/>
    </xf>
    <xf numFmtId="0" fontId="0" fillId="0" borderId="111" xfId="58" applyFont="1" applyBorder="1" applyAlignment="1">
      <alignment vertical="center"/>
    </xf>
    <xf numFmtId="0" fontId="0" fillId="0" borderId="111" xfId="0" applyBorder="1"/>
    <xf numFmtId="0" fontId="0" fillId="0" borderId="111" xfId="58" applyFont="1" applyBorder="1" applyAlignment="1">
      <alignment horizontal="center" vertical="center"/>
    </xf>
    <xf numFmtId="0" fontId="0" fillId="0" borderId="111" xfId="0" applyBorder="1" applyAlignment="1">
      <alignment vertical="center"/>
    </xf>
    <xf numFmtId="14" fontId="0" fillId="0" borderId="111" xfId="0" applyNumberFormat="1" applyBorder="1" applyAlignment="1">
      <alignment vertical="center"/>
    </xf>
    <xf numFmtId="0" fontId="39" fillId="0" borderId="111" xfId="58" applyFont="1" applyBorder="1" applyAlignment="1">
      <alignment vertical="center"/>
    </xf>
    <xf numFmtId="0" fontId="39" fillId="0" borderId="111" xfId="58" applyFont="1" applyBorder="1" applyAlignment="1">
      <alignment horizontal="center" vertical="center"/>
    </xf>
    <xf numFmtId="0" fontId="34" fillId="0" borderId="111" xfId="58" applyBorder="1" applyAlignment="1">
      <alignment vertical="center"/>
    </xf>
    <xf numFmtId="0" fontId="34" fillId="25" borderId="111" xfId="58" applyFill="1" applyBorder="1" applyAlignment="1">
      <alignment horizontal="center" vertical="center" wrapText="1"/>
    </xf>
    <xf numFmtId="0" fontId="33" fillId="0" borderId="61" xfId="0" applyFont="1" applyBorder="1" applyAlignment="1">
      <alignment vertical="center" wrapText="1"/>
    </xf>
    <xf numFmtId="0" fontId="39" fillId="0" borderId="85" xfId="0" applyFont="1" applyBorder="1" applyAlignment="1">
      <alignment horizontal="center"/>
    </xf>
    <xf numFmtId="0" fontId="39" fillId="29" borderId="111" xfId="0" applyFont="1" applyFill="1" applyBorder="1" applyAlignment="1">
      <alignment horizontal="center"/>
    </xf>
    <xf numFmtId="0" fontId="34" fillId="0" borderId="0" xfId="58" applyBorder="1" applyAlignment="1">
      <alignment horizontal="center" vertical="center" wrapText="1"/>
    </xf>
    <xf numFmtId="0" fontId="39" fillId="0" borderId="109" xfId="58" applyFont="1" applyBorder="1" applyAlignment="1">
      <alignment horizontal="center" vertical="center" wrapText="1"/>
    </xf>
    <xf numFmtId="0" fontId="9" fillId="0" borderId="0" xfId="58" applyFont="1" applyBorder="1" applyAlignment="1">
      <alignment horizontal="center" vertical="center" wrapText="1"/>
    </xf>
    <xf numFmtId="0" fontId="61" fillId="0" borderId="0" xfId="0" applyFont="1" applyBorder="1" applyAlignment="1">
      <alignment horizontal="center" vertical="center" wrapText="1"/>
    </xf>
    <xf numFmtId="0" fontId="61" fillId="0" borderId="85" xfId="58" applyFont="1" applyBorder="1" applyAlignment="1">
      <alignment horizontal="center" vertical="center" wrapText="1"/>
    </xf>
    <xf numFmtId="0" fontId="61" fillId="0" borderId="109" xfId="58" applyFont="1" applyBorder="1" applyAlignment="1">
      <alignment horizontal="center" vertical="center" wrapText="1"/>
    </xf>
    <xf numFmtId="0" fontId="36" fillId="0" borderId="0" xfId="0" applyFont="1" applyBorder="1" applyAlignment="1">
      <alignment horizontal="center" vertical="center" wrapText="1"/>
    </xf>
    <xf numFmtId="49" fontId="9" fillId="0" borderId="0" xfId="0" applyNumberFormat="1" applyFont="1" applyBorder="1" applyAlignment="1">
      <alignment horizontal="center" vertical="center" wrapText="1"/>
    </xf>
    <xf numFmtId="0" fontId="9" fillId="0" borderId="0" xfId="0" applyFont="1" applyBorder="1" applyAlignment="1">
      <alignment vertical="center" wrapText="1"/>
    </xf>
    <xf numFmtId="0" fontId="39" fillId="0" borderId="106" xfId="0" applyFont="1" applyBorder="1" applyAlignment="1">
      <alignment horizontal="left" wrapText="1"/>
    </xf>
    <xf numFmtId="0" fontId="63" fillId="0" borderId="106" xfId="0" applyFont="1" applyBorder="1" applyAlignment="1">
      <alignment horizontal="center" vertical="center" wrapText="1"/>
    </xf>
    <xf numFmtId="0" fontId="39" fillId="38" borderId="0" xfId="0" applyFont="1" applyFill="1" applyBorder="1" applyAlignment="1">
      <alignment horizontal="center" wrapText="1"/>
    </xf>
    <xf numFmtId="0" fontId="39" fillId="31" borderId="108" xfId="0" applyFont="1" applyFill="1" applyBorder="1" applyAlignment="1">
      <alignment horizontal="center" vertical="center"/>
    </xf>
    <xf numFmtId="1" fontId="39" fillId="31" borderId="109" xfId="0" applyNumberFormat="1" applyFont="1" applyFill="1" applyBorder="1" applyAlignment="1">
      <alignment horizontal="center" vertical="center"/>
    </xf>
    <xf numFmtId="0" fontId="39" fillId="31" borderId="0" xfId="0" applyFont="1" applyFill="1" applyBorder="1" applyAlignment="1">
      <alignment horizontal="center" vertical="center" wrapText="1"/>
    </xf>
    <xf numFmtId="0" fontId="39" fillId="38" borderId="0" xfId="0" applyFont="1" applyFill="1" applyBorder="1" applyAlignment="1">
      <alignment horizontal="right" wrapText="1"/>
    </xf>
    <xf numFmtId="0" fontId="0" fillId="0" borderId="14" xfId="0" applyFont="1" applyBorder="1" applyAlignment="1">
      <alignment horizontal="center" vertical="center"/>
    </xf>
    <xf numFmtId="0" fontId="0" fillId="29" borderId="98" xfId="0" applyFont="1" applyFill="1" applyBorder="1" applyAlignment="1">
      <alignment horizontal="center" vertical="center"/>
    </xf>
    <xf numFmtId="0" fontId="76" fillId="29" borderId="106" xfId="0" applyFont="1" applyFill="1" applyBorder="1" applyAlignment="1">
      <alignment horizontal="center" vertical="center" wrapText="1"/>
    </xf>
    <xf numFmtId="0" fontId="39" fillId="32" borderId="106" xfId="0" applyFont="1" applyFill="1" applyBorder="1" applyAlignment="1">
      <alignment horizontal="center" vertical="center" wrapText="1"/>
    </xf>
    <xf numFmtId="0" fontId="39" fillId="32" borderId="0" xfId="0" applyFont="1" applyFill="1" applyBorder="1" applyAlignment="1">
      <alignment horizontal="center" vertical="center" wrapText="1"/>
    </xf>
    <xf numFmtId="0" fontId="61" fillId="0" borderId="106" xfId="0" applyFont="1" applyFill="1" applyBorder="1" applyAlignment="1">
      <alignment horizontal="center" vertical="center"/>
    </xf>
    <xf numFmtId="0" fontId="0" fillId="0" borderId="111" xfId="0" applyBorder="1" applyAlignment="1">
      <alignment horizontal="center"/>
    </xf>
    <xf numFmtId="0" fontId="37" fillId="0" borderId="111" xfId="0" applyFont="1" applyBorder="1" applyAlignment="1">
      <alignment horizontal="center"/>
    </xf>
    <xf numFmtId="0" fontId="0" fillId="0" borderId="111" xfId="0" applyBorder="1" applyAlignment="1">
      <alignment horizontal="left"/>
    </xf>
    <xf numFmtId="0" fontId="9" fillId="0" borderId="111" xfId="0" applyFont="1" applyBorder="1" applyAlignment="1">
      <alignment horizontal="center" vertical="center" wrapText="1"/>
    </xf>
    <xf numFmtId="0" fontId="0" fillId="0" borderId="111" xfId="0" applyBorder="1" applyAlignment="1">
      <alignment horizontal="left" wrapText="1"/>
    </xf>
    <xf numFmtId="165" fontId="39" fillId="31" borderId="111" xfId="0" applyNumberFormat="1" applyFont="1" applyFill="1" applyBorder="1" applyAlignment="1">
      <alignment horizontal="center" vertical="center"/>
    </xf>
    <xf numFmtId="0" fontId="0" fillId="29" borderId="111" xfId="0" applyFill="1" applyBorder="1" applyAlignment="1">
      <alignment horizontal="center"/>
    </xf>
    <xf numFmtId="0" fontId="0" fillId="0" borderId="106" xfId="58" applyFont="1" applyFill="1" applyBorder="1" applyAlignment="1">
      <alignment horizontal="center" vertical="center"/>
    </xf>
    <xf numFmtId="0" fontId="34" fillId="0" borderId="106" xfId="58" applyFill="1" applyBorder="1" applyAlignment="1">
      <alignment horizontal="center" vertical="center"/>
    </xf>
    <xf numFmtId="0" fontId="34" fillId="0" borderId="106" xfId="0" applyFont="1" applyFill="1" applyBorder="1" applyAlignment="1">
      <alignment horizontal="center" vertical="center"/>
    </xf>
    <xf numFmtId="0" fontId="37" fillId="0" borderId="106" xfId="0" applyFont="1" applyFill="1" applyBorder="1" applyAlignment="1">
      <alignment horizontal="center" vertical="center"/>
    </xf>
    <xf numFmtId="49" fontId="0" fillId="0" borderId="106" xfId="0" applyNumberFormat="1" applyFill="1" applyBorder="1" applyAlignment="1">
      <alignment horizontal="center" vertical="center"/>
    </xf>
    <xf numFmtId="0" fontId="0" fillId="0" borderId="106" xfId="0" applyFill="1" applyBorder="1" applyAlignment="1">
      <alignment horizontal="center" vertical="center"/>
    </xf>
    <xf numFmtId="49" fontId="0" fillId="0" borderId="106" xfId="58" applyNumberFormat="1" applyFont="1" applyFill="1" applyBorder="1" applyAlignment="1">
      <alignment horizontal="center" vertical="center"/>
    </xf>
    <xf numFmtId="0" fontId="39" fillId="0" borderId="106" xfId="58" applyFont="1" applyFill="1" applyBorder="1" applyAlignment="1">
      <alignment horizontal="center" vertical="center" wrapText="1"/>
    </xf>
    <xf numFmtId="0" fontId="61" fillId="0" borderId="106" xfId="0" applyFont="1" applyFill="1" applyBorder="1" applyAlignment="1">
      <alignment horizontal="center" vertical="center" wrapText="1"/>
    </xf>
    <xf numFmtId="49" fontId="39" fillId="0" borderId="106" xfId="58" applyNumberFormat="1" applyFont="1" applyFill="1" applyBorder="1" applyAlignment="1">
      <alignment horizontal="center" vertical="center" wrapText="1"/>
    </xf>
    <xf numFmtId="0" fontId="39" fillId="0" borderId="106" xfId="0" applyFont="1" applyFill="1" applyBorder="1" applyAlignment="1">
      <alignment horizontal="center" vertical="center" wrapText="1"/>
    </xf>
    <xf numFmtId="0" fontId="9" fillId="0" borderId="106" xfId="0" applyFont="1" applyFill="1" applyBorder="1" applyAlignment="1">
      <alignment horizontal="center" vertical="center" wrapText="1"/>
    </xf>
    <xf numFmtId="0" fontId="0" fillId="0" borderId="111" xfId="58" applyFont="1" applyFill="1" applyBorder="1" applyAlignment="1">
      <alignment horizontal="center" vertical="center"/>
    </xf>
    <xf numFmtId="0" fontId="34" fillId="0" borderId="111" xfId="0" applyFont="1" applyFill="1" applyBorder="1" applyAlignment="1">
      <alignment horizontal="center" vertical="center"/>
    </xf>
    <xf numFmtId="0" fontId="37" fillId="0" borderId="111" xfId="0" applyFont="1" applyFill="1" applyBorder="1" applyAlignment="1">
      <alignment horizontal="center" vertical="center"/>
    </xf>
    <xf numFmtId="49" fontId="0" fillId="0" borderId="111" xfId="58" applyNumberFormat="1" applyFont="1" applyFill="1" applyBorder="1" applyAlignment="1">
      <alignment horizontal="center" vertical="center"/>
    </xf>
    <xf numFmtId="0" fontId="0" fillId="0" borderId="111" xfId="0" applyFill="1" applyBorder="1" applyAlignment="1">
      <alignment horizontal="center" vertical="center"/>
    </xf>
    <xf numFmtId="49" fontId="34" fillId="0" borderId="106" xfId="58" applyNumberFormat="1" applyFill="1" applyBorder="1" applyAlignment="1">
      <alignment horizontal="center" vertical="center"/>
    </xf>
    <xf numFmtId="0" fontId="39" fillId="0" borderId="106" xfId="0" applyFont="1" applyFill="1" applyBorder="1" applyAlignment="1">
      <alignment horizontal="center" vertical="center"/>
    </xf>
    <xf numFmtId="0" fontId="9" fillId="0" borderId="106" xfId="0" applyFont="1" applyFill="1" applyBorder="1" applyAlignment="1">
      <alignment horizontal="center" vertical="center"/>
    </xf>
    <xf numFmtId="0" fontId="39" fillId="0" borderId="106" xfId="0" applyFont="1" applyFill="1" applyBorder="1" applyAlignment="1">
      <alignment horizontal="left" vertical="center"/>
    </xf>
    <xf numFmtId="0" fontId="9" fillId="0" borderId="106" xfId="0" applyFont="1" applyFill="1" applyBorder="1" applyAlignment="1">
      <alignment horizontal="left" vertical="center"/>
    </xf>
    <xf numFmtId="1" fontId="9" fillId="0" borderId="106" xfId="0" applyNumberFormat="1" applyFont="1" applyFill="1" applyBorder="1" applyAlignment="1">
      <alignment horizontal="center" vertical="center"/>
    </xf>
    <xf numFmtId="0" fontId="0" fillId="0" borderId="114" xfId="0" applyBorder="1" applyAlignment="1">
      <alignment horizontal="center" vertical="center"/>
    </xf>
    <xf numFmtId="0" fontId="39" fillId="0" borderId="114" xfId="0" applyFont="1" applyBorder="1" applyAlignment="1">
      <alignment horizontal="center" vertical="center" wrapText="1"/>
    </xf>
    <xf numFmtId="0" fontId="39" fillId="0" borderId="111" xfId="58" applyFont="1" applyFill="1" applyBorder="1" applyAlignment="1">
      <alignment horizontal="center" vertical="center" wrapText="1"/>
    </xf>
    <xf numFmtId="0" fontId="61" fillId="0" borderId="111" xfId="0" applyFont="1" applyFill="1" applyBorder="1" applyAlignment="1">
      <alignment horizontal="center" vertical="center" wrapText="1"/>
    </xf>
    <xf numFmtId="49" fontId="39" fillId="0" borderId="111" xfId="58" applyNumberFormat="1" applyFont="1" applyFill="1" applyBorder="1" applyAlignment="1">
      <alignment horizontal="center" vertical="center" wrapText="1"/>
    </xf>
    <xf numFmtId="0" fontId="39" fillId="0" borderId="111" xfId="0" applyFont="1" applyFill="1" applyBorder="1" applyAlignment="1">
      <alignment horizontal="center" vertical="center" wrapText="1"/>
    </xf>
    <xf numFmtId="0" fontId="9" fillId="0" borderId="111" xfId="0" applyFont="1" applyFill="1" applyBorder="1" applyAlignment="1">
      <alignment horizontal="center" vertical="center" wrapText="1"/>
    </xf>
    <xf numFmtId="49" fontId="34" fillId="0" borderId="111" xfId="58" applyNumberFormat="1" applyFill="1" applyBorder="1" applyAlignment="1">
      <alignment horizontal="center" vertical="center"/>
    </xf>
    <xf numFmtId="0" fontId="0" fillId="29" borderId="111" xfId="0" applyFill="1" applyBorder="1" applyAlignment="1">
      <alignment horizontal="center" vertical="center"/>
    </xf>
    <xf numFmtId="165" fontId="0" fillId="31" borderId="111" xfId="0" applyNumberFormat="1" applyFill="1" applyBorder="1" applyAlignment="1">
      <alignment horizontal="center" vertical="center"/>
    </xf>
    <xf numFmtId="0" fontId="0" fillId="29" borderId="111" xfId="0" applyFill="1" applyBorder="1" applyAlignment="1">
      <alignment horizontal="left" wrapText="1"/>
    </xf>
    <xf numFmtId="0" fontId="61" fillId="0" borderId="111" xfId="0" applyFont="1" applyBorder="1" applyAlignment="1">
      <alignment horizontal="center" vertical="center"/>
    </xf>
    <xf numFmtId="0" fontId="39" fillId="31" borderId="111" xfId="0" applyFont="1" applyFill="1" applyBorder="1" applyAlignment="1">
      <alignment horizontal="center" vertical="center"/>
    </xf>
    <xf numFmtId="0" fontId="55" fillId="0" borderId="115" xfId="0" applyFont="1" applyBorder="1"/>
    <xf numFmtId="0" fontId="54" fillId="0" borderId="39" xfId="0" applyFont="1" applyFill="1" applyBorder="1" applyAlignment="1">
      <alignment horizontal="left" vertical="center"/>
    </xf>
    <xf numFmtId="0" fontId="55" fillId="29" borderId="42" xfId="0" applyFont="1" applyFill="1" applyBorder="1"/>
    <xf numFmtId="0" fontId="54" fillId="29" borderId="42" xfId="0" applyFont="1" applyFill="1" applyBorder="1" applyAlignment="1">
      <alignment horizontal="center" vertical="center" wrapText="1"/>
    </xf>
    <xf numFmtId="0" fontId="39" fillId="0" borderId="115" xfId="0" applyFont="1" applyBorder="1" applyAlignment="1">
      <alignment horizontal="center" vertical="center" wrapText="1"/>
    </xf>
    <xf numFmtId="0" fontId="67" fillId="0" borderId="115" xfId="0" applyFont="1" applyBorder="1" applyAlignment="1">
      <alignment horizontal="center" vertical="center" wrapText="1"/>
    </xf>
    <xf numFmtId="0" fontId="55" fillId="0" borderId="116" xfId="0" applyFont="1" applyBorder="1"/>
    <xf numFmtId="0" fontId="55" fillId="42" borderId="111" xfId="0" applyFont="1" applyFill="1" applyBorder="1"/>
    <xf numFmtId="0" fontId="0" fillId="42" borderId="111" xfId="0" applyFont="1" applyFill="1" applyBorder="1" applyAlignment="1">
      <alignment horizontal="right"/>
    </xf>
    <xf numFmtId="0" fontId="33" fillId="42" borderId="111" xfId="0" applyFont="1" applyFill="1" applyBorder="1" applyAlignment="1">
      <alignment horizontal="center" vertical="center" wrapText="1"/>
    </xf>
    <xf numFmtId="0" fontId="34" fillId="42" borderId="111" xfId="0" applyFont="1" applyFill="1" applyBorder="1" applyAlignment="1">
      <alignment horizontal="left" vertical="center"/>
    </xf>
    <xf numFmtId="0" fontId="0" fillId="42" borderId="111" xfId="0" applyFill="1" applyBorder="1" applyAlignment="1">
      <alignment horizontal="left" vertical="center"/>
    </xf>
    <xf numFmtId="0" fontId="34" fillId="42" borderId="111" xfId="0" applyFont="1" applyFill="1" applyBorder="1" applyAlignment="1">
      <alignment horizontal="left"/>
    </xf>
    <xf numFmtId="0" fontId="0" fillId="42" borderId="111" xfId="0" applyFont="1" applyFill="1" applyBorder="1" applyAlignment="1">
      <alignment horizontal="left" vertical="center"/>
    </xf>
    <xf numFmtId="0" fontId="33" fillId="0" borderId="40" xfId="58" applyFont="1" applyBorder="1" applyAlignment="1">
      <alignment horizontal="center" vertical="center" wrapText="1"/>
    </xf>
    <xf numFmtId="49" fontId="33" fillId="0" borderId="39" xfId="56" applyNumberFormat="1" applyFont="1" applyBorder="1" applyAlignment="1">
      <alignment horizontal="center" vertical="center" wrapText="1"/>
    </xf>
    <xf numFmtId="0" fontId="33" fillId="0" borderId="117" xfId="0" applyFont="1" applyBorder="1" applyAlignment="1">
      <alignment vertical="center" wrapText="1"/>
    </xf>
    <xf numFmtId="0" fontId="39" fillId="0" borderId="115" xfId="0" applyFont="1" applyBorder="1" applyAlignment="1">
      <alignment vertical="center" wrapText="1"/>
    </xf>
    <xf numFmtId="0" fontId="39" fillId="0" borderId="115" xfId="0" applyFont="1" applyBorder="1" applyAlignment="1">
      <alignment horizontal="center" vertical="center"/>
    </xf>
    <xf numFmtId="0" fontId="33" fillId="0" borderId="115" xfId="0" applyFont="1" applyBorder="1" applyAlignment="1">
      <alignment horizontal="center" vertical="center"/>
    </xf>
    <xf numFmtId="0" fontId="0" fillId="0" borderId="115" xfId="0" applyBorder="1" applyAlignment="1">
      <alignment horizontal="center" vertical="center"/>
    </xf>
    <xf numFmtId="0" fontId="0" fillId="0" borderId="115" xfId="0" applyBorder="1"/>
    <xf numFmtId="0" fontId="0" fillId="0" borderId="115" xfId="0" applyBorder="1" applyAlignment="1">
      <alignment vertical="center"/>
    </xf>
    <xf numFmtId="0" fontId="33" fillId="0" borderId="61" xfId="0" applyFont="1" applyBorder="1" applyAlignment="1">
      <alignment vertical="top" wrapText="1"/>
    </xf>
    <xf numFmtId="0" fontId="0" fillId="0" borderId="49" xfId="0" applyBorder="1" applyAlignment="1">
      <alignment horizontal="center" vertical="center" wrapText="1"/>
    </xf>
    <xf numFmtId="0" fontId="0" fillId="29" borderId="50" xfId="0" applyFill="1" applyBorder="1" applyAlignment="1">
      <alignment horizontal="center" vertical="center" wrapText="1"/>
    </xf>
    <xf numFmtId="49" fontId="33" fillId="29" borderId="44" xfId="60" applyNumberFormat="1" applyFont="1" applyFill="1" applyBorder="1" applyAlignment="1">
      <alignment horizontal="center" vertical="center" wrapText="1"/>
    </xf>
    <xf numFmtId="0" fontId="0" fillId="29" borderId="60" xfId="0" applyFill="1" applyBorder="1" applyAlignment="1">
      <alignment horizontal="center" vertical="center" wrapText="1"/>
    </xf>
    <xf numFmtId="0" fontId="39" fillId="29" borderId="60" xfId="0" applyFont="1" applyFill="1" applyBorder="1" applyAlignment="1">
      <alignment horizontal="center" vertical="center" wrapText="1"/>
    </xf>
    <xf numFmtId="0" fontId="0" fillId="29" borderId="116" xfId="0" applyFill="1" applyBorder="1" applyAlignment="1">
      <alignment horizontal="center" vertical="center" wrapText="1"/>
    </xf>
    <xf numFmtId="0" fontId="39" fillId="29" borderId="60" xfId="0" applyFont="1" applyFill="1" applyBorder="1" applyAlignment="1">
      <alignment horizontal="center" vertical="center"/>
    </xf>
    <xf numFmtId="0" fontId="69" fillId="29" borderId="116" xfId="0" applyFont="1" applyFill="1" applyBorder="1" applyAlignment="1">
      <alignment vertical="center" wrapText="1"/>
    </xf>
    <xf numFmtId="0" fontId="39" fillId="25" borderId="111" xfId="0" applyFont="1" applyFill="1" applyBorder="1" applyAlignment="1">
      <alignment horizontal="center" vertical="center" wrapText="1"/>
    </xf>
    <xf numFmtId="0" fontId="39" fillId="0" borderId="111" xfId="0" applyFont="1" applyBorder="1" applyAlignment="1">
      <alignment horizontal="center" vertical="top" wrapText="1"/>
    </xf>
    <xf numFmtId="0" fontId="39" fillId="0" borderId="60" xfId="0" applyFont="1" applyFill="1" applyBorder="1" applyAlignment="1">
      <alignment horizontal="center" vertical="center" wrapText="1"/>
    </xf>
    <xf numFmtId="49" fontId="34" fillId="29" borderId="116" xfId="60" applyNumberFormat="1" applyFont="1" applyFill="1" applyBorder="1" applyAlignment="1">
      <alignment horizontal="center" vertical="center" wrapText="1"/>
    </xf>
    <xf numFmtId="49" fontId="0" fillId="29" borderId="116" xfId="60" applyNumberFormat="1"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111" xfId="58" applyFont="1" applyBorder="1" applyAlignment="1">
      <alignment horizontal="center" vertical="center" wrapText="1"/>
    </xf>
    <xf numFmtId="0" fontId="68" fillId="25" borderId="111" xfId="58" applyFont="1" applyFill="1" applyBorder="1" applyAlignment="1">
      <alignment horizontal="center" vertical="center" wrapText="1"/>
    </xf>
    <xf numFmtId="0" fontId="0" fillId="0" borderId="0" xfId="0" applyAlignment="1">
      <alignment horizontal="center" vertical="center"/>
    </xf>
    <xf numFmtId="0" fontId="0" fillId="0" borderId="111" xfId="58" applyFont="1" applyBorder="1" applyAlignment="1">
      <alignment vertical="center" wrapText="1"/>
    </xf>
    <xf numFmtId="0" fontId="39" fillId="0" borderId="64" xfId="0" applyFont="1" applyBorder="1" applyAlignment="1">
      <alignment horizontal="center" vertical="center"/>
    </xf>
    <xf numFmtId="0" fontId="39" fillId="0" borderId="118" xfId="0" applyFont="1" applyBorder="1" applyAlignment="1">
      <alignment horizontal="center" vertical="center"/>
    </xf>
    <xf numFmtId="0" fontId="39" fillId="0" borderId="118" xfId="0" applyFont="1" applyBorder="1" applyAlignment="1">
      <alignment horizontal="center"/>
    </xf>
    <xf numFmtId="0" fontId="39" fillId="0" borderId="119" xfId="0" applyFont="1" applyBorder="1" applyAlignment="1">
      <alignment vertical="center" wrapText="1"/>
    </xf>
    <xf numFmtId="0" fontId="39" fillId="29" borderId="118" xfId="0" applyFont="1" applyFill="1" applyBorder="1" applyAlignment="1">
      <alignment horizontal="center" vertical="center"/>
    </xf>
    <xf numFmtId="0" fontId="39" fillId="29" borderId="120" xfId="0" applyFont="1" applyFill="1" applyBorder="1" applyAlignment="1">
      <alignment horizontal="center"/>
    </xf>
    <xf numFmtId="0" fontId="0" fillId="0" borderId="85" xfId="0" applyBorder="1"/>
    <xf numFmtId="0" fontId="33" fillId="0" borderId="0" xfId="58" applyFont="1" applyAlignment="1">
      <alignment vertical="center"/>
    </xf>
    <xf numFmtId="0" fontId="0" fillId="0" borderId="24" xfId="0" applyBorder="1"/>
    <xf numFmtId="0" fontId="33" fillId="0" borderId="121" xfId="0" applyFont="1" applyBorder="1" applyAlignment="1">
      <alignment horizontal="left" vertical="center"/>
    </xf>
    <xf numFmtId="0" fontId="33" fillId="0" borderId="46" xfId="0" applyFont="1" applyBorder="1" applyAlignment="1">
      <alignment horizontal="center" vertical="center" wrapText="1"/>
    </xf>
    <xf numFmtId="49" fontId="33" fillId="0" borderId="46" xfId="0" applyNumberFormat="1" applyFont="1" applyBorder="1" applyAlignment="1">
      <alignment horizontal="center" vertical="center" wrapText="1"/>
    </xf>
    <xf numFmtId="0" fontId="33" fillId="0" borderId="46" xfId="0" applyFont="1" applyBorder="1" applyAlignment="1">
      <alignment horizontal="center" vertical="center" wrapText="1" shrinkToFit="1"/>
    </xf>
    <xf numFmtId="0" fontId="39" fillId="0" borderId="0" xfId="0" applyFont="1" applyAlignment="1">
      <alignment horizontal="left" vertical="center" wrapText="1"/>
    </xf>
    <xf numFmtId="0" fontId="74" fillId="0" borderId="0" xfId="0" applyFont="1" applyAlignment="1">
      <alignment horizontal="center" vertical="center" wrapText="1"/>
    </xf>
    <xf numFmtId="2" fontId="0" fillId="0" borderId="0" xfId="0" applyNumberFormat="1" applyFont="1" applyFill="1" applyAlignment="1">
      <alignment horizontal="right"/>
    </xf>
    <xf numFmtId="2" fontId="0" fillId="0" borderId="0" xfId="0" applyNumberFormat="1" applyFont="1" applyFill="1" applyBorder="1" applyAlignment="1">
      <alignment horizontal="right" vertical="top" wrapText="1"/>
    </xf>
    <xf numFmtId="2" fontId="45" fillId="0" borderId="12" xfId="0" applyNumberFormat="1" applyFont="1" applyFill="1" applyBorder="1" applyAlignment="1">
      <alignment horizontal="right" vertical="center" wrapText="1"/>
    </xf>
    <xf numFmtId="2" fontId="39" fillId="0" borderId="76" xfId="0" applyNumberFormat="1" applyFont="1" applyBorder="1" applyAlignment="1">
      <alignment horizontal="right" vertical="center"/>
    </xf>
    <xf numFmtId="2" fontId="39" fillId="0" borderId="76" xfId="83" applyNumberFormat="1" applyFont="1" applyFill="1" applyBorder="1" applyAlignment="1">
      <alignment horizontal="right" vertical="center"/>
    </xf>
    <xf numFmtId="2" fontId="39" fillId="0" borderId="85" xfId="0" applyNumberFormat="1" applyFont="1" applyBorder="1" applyAlignment="1">
      <alignment horizontal="right" vertical="center"/>
    </xf>
    <xf numFmtId="2" fontId="63" fillId="0" borderId="76" xfId="0" applyNumberFormat="1" applyFont="1" applyBorder="1" applyAlignment="1">
      <alignment horizontal="right" vertical="center"/>
    </xf>
    <xf numFmtId="2" fontId="63" fillId="0" borderId="85" xfId="0" applyNumberFormat="1" applyFont="1" applyBorder="1" applyAlignment="1">
      <alignment horizontal="right" vertical="center"/>
    </xf>
    <xf numFmtId="2" fontId="39" fillId="0" borderId="85" xfId="83" applyNumberFormat="1" applyFont="1" applyFill="1" applyBorder="1" applyAlignment="1">
      <alignment horizontal="right" vertical="center"/>
    </xf>
    <xf numFmtId="2" fontId="0" fillId="0" borderId="0" xfId="0" applyNumberFormat="1" applyFill="1" applyAlignment="1">
      <alignment horizontal="right"/>
    </xf>
    <xf numFmtId="49" fontId="80" fillId="0" borderId="76" xfId="0" applyNumberFormat="1" applyFont="1" applyFill="1" applyBorder="1" applyAlignment="1">
      <alignment horizontal="left" vertical="center"/>
    </xf>
    <xf numFmtId="2" fontId="0" fillId="25" borderId="76" xfId="0" applyNumberFormat="1" applyFont="1" applyFill="1" applyBorder="1" applyAlignment="1">
      <alignment horizontal="right"/>
    </xf>
    <xf numFmtId="2" fontId="0" fillId="0" borderId="0" xfId="0" applyNumberFormat="1" applyFont="1" applyAlignment="1">
      <alignment horizontal="right"/>
    </xf>
    <xf numFmtId="2" fontId="35" fillId="0" borderId="0" xfId="0" applyNumberFormat="1" applyFont="1" applyFill="1" applyBorder="1" applyAlignment="1">
      <alignment horizontal="right" vertical="center"/>
    </xf>
    <xf numFmtId="2" fontId="35" fillId="0" borderId="28" xfId="0" applyNumberFormat="1" applyFont="1" applyFill="1" applyBorder="1" applyAlignment="1">
      <alignment horizontal="right" vertical="center"/>
    </xf>
    <xf numFmtId="2" fontId="9" fillId="0" borderId="76" xfId="0" applyNumberFormat="1" applyFont="1" applyBorder="1" applyAlignment="1">
      <alignment horizontal="right" vertical="center"/>
    </xf>
    <xf numFmtId="2" fontId="0" fillId="0" borderId="76" xfId="0" applyNumberFormat="1" applyFont="1" applyFill="1" applyBorder="1" applyAlignment="1">
      <alignment horizontal="right"/>
    </xf>
    <xf numFmtId="2" fontId="34" fillId="0" borderId="76" xfId="59" applyNumberFormat="1" applyBorder="1" applyAlignment="1">
      <alignment horizontal="right" vertical="center"/>
    </xf>
    <xf numFmtId="2" fontId="0" fillId="0" borderId="0" xfId="0" applyNumberFormat="1" applyAlignment="1">
      <alignment horizontal="right"/>
    </xf>
    <xf numFmtId="2" fontId="41" fillId="25" borderId="76" xfId="0" applyNumberFormat="1" applyFont="1" applyFill="1" applyBorder="1" applyAlignment="1">
      <alignment horizontal="right" vertical="center"/>
    </xf>
    <xf numFmtId="2" fontId="0" fillId="25" borderId="76" xfId="0" applyNumberFormat="1" applyFill="1" applyBorder="1" applyAlignment="1">
      <alignment horizontal="right"/>
    </xf>
    <xf numFmtId="49" fontId="0" fillId="25" borderId="76" xfId="0" applyNumberFormat="1" applyFont="1" applyFill="1" applyBorder="1" applyAlignment="1">
      <alignment horizontal="left" vertical="center"/>
    </xf>
    <xf numFmtId="0" fontId="0" fillId="25" borderId="76" xfId="0" applyNumberFormat="1" applyFont="1" applyFill="1" applyBorder="1" applyAlignment="1">
      <alignment horizontal="left" vertical="center"/>
    </xf>
    <xf numFmtId="2" fontId="0" fillId="25" borderId="76" xfId="0" applyNumberFormat="1" applyFont="1" applyFill="1" applyBorder="1" applyAlignment="1">
      <alignment horizontal="right" vertical="center"/>
    </xf>
    <xf numFmtId="49" fontId="82" fillId="0" borderId="76" xfId="0" applyNumberFormat="1" applyFont="1" applyFill="1" applyBorder="1" applyAlignment="1">
      <alignment horizontal="left" vertical="center"/>
    </xf>
    <xf numFmtId="0" fontId="41" fillId="29" borderId="106" xfId="0" applyFont="1" applyFill="1" applyBorder="1" applyAlignment="1">
      <alignment horizontal="center" vertical="center"/>
    </xf>
    <xf numFmtId="0" fontId="41" fillId="0" borderId="106" xfId="0" applyFont="1" applyBorder="1" applyAlignment="1">
      <alignment horizontal="left" vertical="center"/>
    </xf>
    <xf numFmtId="49" fontId="9" fillId="0" borderId="106" xfId="0" applyNumberFormat="1" applyFont="1" applyBorder="1" applyAlignment="1">
      <alignment horizontal="center" vertical="center"/>
    </xf>
    <xf numFmtId="0" fontId="41" fillId="32" borderId="106" xfId="0" applyFont="1" applyFill="1" applyBorder="1" applyAlignment="1">
      <alignment horizontal="center" vertical="center" wrapText="1"/>
    </xf>
    <xf numFmtId="0" fontId="9" fillId="0" borderId="122" xfId="58" applyFont="1" applyBorder="1" applyAlignment="1">
      <alignment horizontal="center" vertical="center" wrapText="1"/>
    </xf>
    <xf numFmtId="49" fontId="9" fillId="0" borderId="122" xfId="60" applyNumberFormat="1" applyFont="1" applyBorder="1" applyAlignment="1">
      <alignment horizontal="center" vertical="center" wrapText="1"/>
    </xf>
    <xf numFmtId="49" fontId="34" fillId="0" borderId="122" xfId="60" applyNumberFormat="1" applyBorder="1" applyAlignment="1">
      <alignment horizontal="center" vertical="center" wrapText="1"/>
    </xf>
    <xf numFmtId="0" fontId="39" fillId="0" borderId="122" xfId="58" applyFont="1" applyBorder="1" applyAlignment="1">
      <alignment horizontal="center" vertical="center" wrapText="1" shrinkToFit="1"/>
    </xf>
    <xf numFmtId="0" fontId="34" fillId="0" borderId="122" xfId="58" applyBorder="1" applyAlignment="1">
      <alignment horizontal="center" vertical="center" wrapText="1" shrinkToFit="1"/>
    </xf>
    <xf numFmtId="0" fontId="36" fillId="0" borderId="122" xfId="58" applyFont="1" applyBorder="1" applyAlignment="1">
      <alignment horizontal="center" vertical="center" wrapText="1"/>
    </xf>
    <xf numFmtId="0" fontId="9" fillId="0" borderId="122" xfId="0" applyFont="1" applyBorder="1" applyAlignment="1">
      <alignment horizontal="center" vertical="center" wrapText="1"/>
    </xf>
    <xf numFmtId="0" fontId="34" fillId="0" borderId="122" xfId="58" applyBorder="1" applyAlignment="1">
      <alignment horizontal="center" vertical="center" wrapText="1"/>
    </xf>
    <xf numFmtId="0" fontId="83" fillId="0" borderId="122" xfId="0" applyFont="1" applyBorder="1" applyAlignment="1">
      <alignment horizontal="center" vertical="center" wrapText="1"/>
    </xf>
    <xf numFmtId="0" fontId="41" fillId="29" borderId="85" xfId="60" applyFont="1" applyFill="1" applyBorder="1" applyAlignment="1">
      <alignment horizontal="center" vertical="center" wrapText="1"/>
    </xf>
    <xf numFmtId="9" fontId="0" fillId="31" borderId="85" xfId="90" applyFont="1" applyFill="1" applyBorder="1" applyAlignment="1">
      <alignment horizontal="center" vertical="center"/>
    </xf>
    <xf numFmtId="0" fontId="0" fillId="29" borderId="85" xfId="62" applyFont="1" applyFill="1" applyBorder="1" applyAlignment="1">
      <alignment horizontal="center" vertical="center"/>
    </xf>
    <xf numFmtId="0" fontId="33" fillId="25" borderId="41" xfId="0" applyFont="1" applyFill="1" applyBorder="1" applyAlignment="1">
      <alignment horizontal="center" vertical="center" wrapText="1"/>
    </xf>
    <xf numFmtId="0" fontId="49" fillId="29" borderId="30" xfId="0" applyFont="1" applyFill="1" applyBorder="1" applyAlignment="1">
      <alignment horizontal="center" vertical="center" wrapText="1" shrinkToFit="1"/>
    </xf>
    <xf numFmtId="0" fontId="33" fillId="0" borderId="15" xfId="0" applyFont="1" applyBorder="1" applyAlignment="1">
      <alignment horizontal="left" vertical="center"/>
    </xf>
    <xf numFmtId="49" fontId="64" fillId="0" borderId="123" xfId="58" applyNumberFormat="1" applyFont="1" applyBorder="1" applyAlignment="1">
      <alignment horizontal="center" vertical="center" wrapText="1"/>
    </xf>
    <xf numFmtId="1" fontId="64" fillId="0" borderId="123" xfId="91" applyNumberFormat="1" applyFont="1" applyBorder="1" applyAlignment="1">
      <alignment vertical="center" wrapText="1"/>
    </xf>
    <xf numFmtId="49" fontId="64" fillId="0" borderId="123" xfId="62" applyNumberFormat="1" applyFont="1" applyBorder="1" applyAlignment="1">
      <alignment vertical="center" wrapText="1"/>
    </xf>
    <xf numFmtId="49" fontId="64" fillId="0" borderId="123" xfId="60" applyNumberFormat="1" applyFont="1" applyBorder="1" applyAlignment="1">
      <alignment horizontal="center" vertical="center" wrapText="1"/>
    </xf>
    <xf numFmtId="0" fontId="64" fillId="0" borderId="123" xfId="58" applyFont="1" applyBorder="1" applyAlignment="1">
      <alignment wrapText="1"/>
    </xf>
    <xf numFmtId="49" fontId="64" fillId="0" borderId="123" xfId="60" applyNumberFormat="1" applyFont="1" applyBorder="1" applyAlignment="1">
      <alignment vertical="center" wrapText="1"/>
    </xf>
    <xf numFmtId="0" fontId="78" fillId="0" borderId="0" xfId="92" applyFont="1" applyAlignment="1">
      <alignment vertical="center" wrapText="1"/>
    </xf>
    <xf numFmtId="0" fontId="64" fillId="0" borderId="123" xfId="62" applyFont="1" applyBorder="1" applyAlignment="1">
      <alignment wrapText="1"/>
    </xf>
    <xf numFmtId="1" fontId="64" fillId="0" borderId="123" xfId="91" applyNumberFormat="1" applyFont="1" applyBorder="1" applyAlignment="1">
      <alignment horizontal="center" vertical="center" wrapText="1"/>
    </xf>
    <xf numFmtId="49" fontId="64" fillId="0" borderId="64" xfId="58" applyNumberFormat="1" applyFont="1" applyBorder="1" applyAlignment="1">
      <alignment horizontal="center" vertical="center" wrapText="1"/>
    </xf>
    <xf numFmtId="9" fontId="64" fillId="0" borderId="123" xfId="82" applyFont="1" applyFill="1" applyBorder="1" applyAlignment="1">
      <alignment horizontal="center" wrapText="1"/>
    </xf>
    <xf numFmtId="9" fontId="64" fillId="0" borderId="123" xfId="82" applyFont="1" applyFill="1" applyBorder="1" applyAlignment="1">
      <alignment horizontal="center" vertical="center" wrapText="1"/>
    </xf>
    <xf numFmtId="164" fontId="64" fillId="0" borderId="123" xfId="82" applyNumberFormat="1" applyFont="1" applyFill="1" applyBorder="1" applyAlignment="1">
      <alignment horizontal="center" vertical="center" wrapText="1"/>
    </xf>
    <xf numFmtId="9" fontId="64" fillId="0" borderId="0" xfId="82" applyFont="1" applyFill="1" applyAlignment="1">
      <alignment horizontal="center" vertical="center" wrapText="1"/>
    </xf>
    <xf numFmtId="0" fontId="78" fillId="0" borderId="0" xfId="92" applyFont="1" applyAlignment="1">
      <alignment wrapText="1"/>
    </xf>
    <xf numFmtId="49" fontId="64" fillId="0" borderId="124" xfId="58" applyNumberFormat="1" applyFont="1" applyBorder="1" applyAlignment="1">
      <alignment horizontal="center" vertical="center" wrapText="1"/>
    </xf>
    <xf numFmtId="1" fontId="64" fillId="0" borderId="124" xfId="91" applyNumberFormat="1" applyFont="1" applyBorder="1" applyAlignment="1">
      <alignment vertical="center" wrapText="1"/>
    </xf>
    <xf numFmtId="49" fontId="64" fillId="0" borderId="124" xfId="62" applyNumberFormat="1" applyFont="1" applyBorder="1" applyAlignment="1">
      <alignment vertical="center" wrapText="1"/>
    </xf>
    <xf numFmtId="49" fontId="64" fillId="0" borderId="64" xfId="60" applyNumberFormat="1" applyFont="1" applyBorder="1" applyAlignment="1">
      <alignment vertical="center" wrapText="1"/>
    </xf>
    <xf numFmtId="49" fontId="64" fillId="0" borderId="64" xfId="60" applyNumberFormat="1" applyFont="1" applyBorder="1" applyAlignment="1">
      <alignment horizontal="center" vertical="center" wrapText="1"/>
    </xf>
    <xf numFmtId="0" fontId="64" fillId="0" borderId="64" xfId="58" applyFont="1" applyBorder="1" applyAlignment="1">
      <alignment wrapText="1"/>
    </xf>
    <xf numFmtId="0" fontId="64" fillId="0" borderId="123" xfId="58" applyFont="1" applyBorder="1" applyAlignment="1">
      <alignment horizontal="left" vertical="center" wrapText="1"/>
    </xf>
    <xf numFmtId="0" fontId="34" fillId="0" borderId="123" xfId="58" applyBorder="1" applyAlignment="1">
      <alignment wrapText="1"/>
    </xf>
    <xf numFmtId="0" fontId="34" fillId="0" borderId="123" xfId="58" applyBorder="1" applyAlignment="1">
      <alignment horizontal="center" wrapText="1"/>
    </xf>
    <xf numFmtId="0" fontId="34" fillId="0" borderId="123" xfId="58" applyBorder="1" applyAlignment="1">
      <alignment horizontal="center" vertical="center" wrapText="1"/>
    </xf>
    <xf numFmtId="0" fontId="64" fillId="0" borderId="123" xfId="58" applyFont="1" applyBorder="1" applyAlignment="1">
      <alignment vertical="center" wrapText="1"/>
    </xf>
    <xf numFmtId="0" fontId="78" fillId="0" borderId="124" xfId="92" applyFont="1" applyBorder="1" applyAlignment="1">
      <alignment wrapText="1"/>
    </xf>
    <xf numFmtId="0" fontId="33" fillId="0" borderId="15" xfId="0" applyFont="1" applyFill="1" applyBorder="1" applyAlignment="1">
      <alignment horizontal="center" vertical="center"/>
    </xf>
    <xf numFmtId="0" fontId="0" fillId="0" borderId="17" xfId="0" applyBorder="1" applyAlignment="1">
      <alignment horizontal="center" vertical="center"/>
    </xf>
    <xf numFmtId="9" fontId="34" fillId="29" borderId="85" xfId="82" applyFont="1" applyFill="1" applyBorder="1" applyAlignment="1">
      <alignment horizontal="center" vertical="center"/>
    </xf>
    <xf numFmtId="0" fontId="39" fillId="0" borderId="123" xfId="0" applyFont="1" applyBorder="1" applyAlignment="1">
      <alignment vertical="top"/>
    </xf>
    <xf numFmtId="0" fontId="39" fillId="0" borderId="123" xfId="59" applyFont="1" applyBorder="1" applyAlignment="1">
      <alignment vertical="center"/>
    </xf>
    <xf numFmtId="0" fontId="34" fillId="25" borderId="123" xfId="62" applyFill="1" applyBorder="1" applyAlignment="1">
      <alignment vertical="center" wrapText="1"/>
    </xf>
    <xf numFmtId="9" fontId="39" fillId="0" borderId="123" xfId="82" applyFont="1" applyBorder="1" applyAlignment="1">
      <alignment vertical="center" wrapText="1"/>
    </xf>
    <xf numFmtId="0" fontId="39" fillId="0" borderId="123" xfId="0" applyFont="1" applyBorder="1" applyAlignment="1">
      <alignment vertical="center"/>
    </xf>
    <xf numFmtId="0" fontId="39" fillId="0" borderId="123" xfId="62" applyFont="1" applyBorder="1" applyAlignment="1">
      <alignment vertical="center" wrapText="1"/>
    </xf>
    <xf numFmtId="0" fontId="39" fillId="0" borderId="123" xfId="0" applyFont="1" applyBorder="1"/>
    <xf numFmtId="9" fontId="34" fillId="27" borderId="123" xfId="82" applyFont="1" applyFill="1" applyBorder="1" applyAlignment="1">
      <alignment vertical="center"/>
    </xf>
    <xf numFmtId="0" fontId="47" fillId="0" borderId="70" xfId="0" applyFont="1" applyBorder="1" applyAlignment="1">
      <alignment wrapText="1"/>
    </xf>
    <xf numFmtId="0" fontId="34" fillId="0" borderId="123" xfId="0" applyFont="1" applyBorder="1"/>
    <xf numFmtId="0" fontId="0" fillId="0" borderId="123" xfId="0" applyBorder="1" applyAlignment="1">
      <alignment horizontal="right"/>
    </xf>
    <xf numFmtId="0" fontId="47" fillId="0" borderId="0" xfId="0" applyFont="1" applyAlignment="1">
      <alignment wrapText="1"/>
    </xf>
    <xf numFmtId="0" fontId="33" fillId="0" borderId="124" xfId="0" applyFont="1" applyBorder="1" applyAlignment="1">
      <alignment horizontal="left" vertical="center"/>
    </xf>
    <xf numFmtId="0" fontId="34" fillId="29" borderId="124" xfId="0" applyFont="1" applyFill="1" applyBorder="1"/>
    <xf numFmtId="0" fontId="0" fillId="29" borderId="123" xfId="0" applyFill="1" applyBorder="1"/>
    <xf numFmtId="0" fontId="50" fillId="29" borderId="60" xfId="0" applyFont="1" applyFill="1" applyBorder="1" applyAlignment="1">
      <alignment horizontal="center" vertical="center" wrapText="1"/>
    </xf>
    <xf numFmtId="0" fontId="50" fillId="29" borderId="85" xfId="0" applyFont="1" applyFill="1" applyBorder="1" applyAlignment="1">
      <alignment horizontal="center" vertical="center" wrapText="1"/>
    </xf>
    <xf numFmtId="0" fontId="40" fillId="29" borderId="85" xfId="0" applyFont="1" applyFill="1" applyBorder="1" applyAlignment="1">
      <alignment horizontal="center" vertical="center" wrapText="1"/>
    </xf>
    <xf numFmtId="0" fontId="50" fillId="29" borderId="61" xfId="0" applyFont="1" applyFill="1" applyBorder="1" applyAlignment="1">
      <alignment horizontal="center" vertical="center" wrapText="1"/>
    </xf>
    <xf numFmtId="0" fontId="68" fillId="0" borderId="123" xfId="58" applyFont="1" applyBorder="1" applyAlignment="1">
      <alignment horizontal="center" vertical="center"/>
    </xf>
    <xf numFmtId="0" fontId="40" fillId="0" borderId="123" xfId="58" applyFont="1" applyBorder="1" applyAlignment="1">
      <alignment horizontal="center" vertical="center" wrapText="1"/>
    </xf>
    <xf numFmtId="0" fontId="68" fillId="0" borderId="123" xfId="58" applyFont="1" applyBorder="1" applyAlignment="1">
      <alignment horizontal="center" vertical="center" wrapText="1"/>
    </xf>
    <xf numFmtId="0" fontId="68" fillId="25" borderId="123" xfId="58" applyFont="1" applyFill="1" applyBorder="1" applyAlignment="1">
      <alignment horizontal="center" vertical="center"/>
    </xf>
    <xf numFmtId="0" fontId="71" fillId="0" borderId="123" xfId="101" applyBorder="1" applyAlignment="1">
      <alignment horizontal="center" vertical="center" wrapText="1"/>
    </xf>
    <xf numFmtId="0" fontId="40" fillId="26" borderId="123" xfId="58" applyFont="1" applyFill="1" applyBorder="1" applyAlignment="1">
      <alignment horizontal="left" vertical="top"/>
    </xf>
    <xf numFmtId="0" fontId="68" fillId="26" borderId="123" xfId="58" applyFont="1" applyFill="1" applyBorder="1" applyAlignment="1">
      <alignment horizontal="left" vertical="top"/>
    </xf>
    <xf numFmtId="0" fontId="0" fillId="25" borderId="106" xfId="0" applyFill="1" applyBorder="1" applyAlignment="1">
      <alignment horizontal="center"/>
    </xf>
    <xf numFmtId="0" fontId="0" fillId="29" borderId="85" xfId="79" applyFont="1" applyFill="1" applyBorder="1" applyAlignment="1">
      <alignment horizontal="left" vertical="center" wrapText="1"/>
    </xf>
    <xf numFmtId="0" fontId="33" fillId="0" borderId="15" xfId="62" applyFont="1" applyBorder="1" applyAlignment="1">
      <alignment horizontal="center" vertical="center"/>
    </xf>
    <xf numFmtId="49" fontId="33" fillId="0" borderId="66" xfId="58" applyNumberFormat="1" applyFont="1" applyBorder="1" applyAlignment="1">
      <alignment horizontal="right" vertical="center" wrapText="1"/>
    </xf>
    <xf numFmtId="1" fontId="53" fillId="0" borderId="123" xfId="95" applyNumberFormat="1" applyFont="1" applyBorder="1" applyAlignment="1">
      <alignment horizontal="center" vertical="center"/>
    </xf>
    <xf numFmtId="49" fontId="0" fillId="0" borderId="123" xfId="62" applyNumberFormat="1" applyFont="1" applyBorder="1" applyAlignment="1">
      <alignment vertical="center" wrapText="1"/>
    </xf>
    <xf numFmtId="1" fontId="53" fillId="0" borderId="123" xfId="95" applyNumberFormat="1" applyFont="1" applyBorder="1" applyAlignment="1">
      <alignment vertical="center"/>
    </xf>
    <xf numFmtId="49" fontId="34" fillId="0" borderId="115" xfId="62" applyNumberFormat="1" applyBorder="1" applyAlignment="1">
      <alignment vertical="center"/>
    </xf>
    <xf numFmtId="0" fontId="34" fillId="29" borderId="123" xfId="62" applyFill="1" applyBorder="1" applyAlignment="1">
      <alignment horizontal="center" vertical="center"/>
    </xf>
    <xf numFmtId="49" fontId="0" fillId="0" borderId="116" xfId="62" applyNumberFormat="1" applyFont="1" applyBorder="1" applyAlignment="1">
      <alignment horizontal="center" vertical="center" wrapText="1"/>
    </xf>
    <xf numFmtId="0" fontId="34" fillId="0" borderId="123" xfId="62" applyBorder="1" applyAlignment="1">
      <alignment wrapText="1"/>
    </xf>
    <xf numFmtId="49" fontId="34" fillId="0" borderId="123" xfId="62" applyNumberFormat="1" applyBorder="1" applyAlignment="1">
      <alignment horizontal="left" vertical="center" wrapText="1"/>
    </xf>
    <xf numFmtId="49" fontId="34" fillId="0" borderId="123" xfId="62" applyNumberFormat="1" applyBorder="1" applyAlignment="1">
      <alignment horizontal="center" vertical="center" wrapText="1"/>
    </xf>
    <xf numFmtId="9" fontId="34" fillId="0" borderId="123" xfId="90" applyFont="1" applyFill="1" applyBorder="1" applyAlignment="1">
      <alignment horizontal="center" vertical="center"/>
    </xf>
    <xf numFmtId="9" fontId="34" fillId="0" borderId="123" xfId="90" applyFont="1" applyBorder="1" applyAlignment="1">
      <alignment horizontal="center" vertical="center"/>
    </xf>
    <xf numFmtId="49" fontId="34" fillId="25" borderId="123" xfId="62" applyNumberFormat="1" applyFill="1" applyBorder="1" applyAlignment="1">
      <alignment vertical="center" wrapText="1"/>
    </xf>
    <xf numFmtId="49" fontId="34" fillId="25" borderId="115" xfId="62" applyNumberFormat="1" applyFill="1" applyBorder="1" applyAlignment="1">
      <alignment vertical="center"/>
    </xf>
    <xf numFmtId="49" fontId="0" fillId="0" borderId="123" xfId="58" applyNumberFormat="1" applyFont="1" applyBorder="1" applyAlignment="1">
      <alignment vertical="top" wrapText="1"/>
    </xf>
    <xf numFmtId="49" fontId="0" fillId="0" borderId="123" xfId="60" applyNumberFormat="1" applyFont="1" applyBorder="1" applyAlignment="1">
      <alignment horizontal="left" vertical="center" wrapText="1"/>
    </xf>
    <xf numFmtId="9" fontId="34" fillId="0" borderId="123" xfId="90" applyFont="1" applyFill="1" applyBorder="1" applyAlignment="1">
      <alignment horizontal="center"/>
    </xf>
    <xf numFmtId="0" fontId="34" fillId="0" borderId="123" xfId="62" applyBorder="1" applyAlignment="1">
      <alignment horizontal="center" wrapText="1"/>
    </xf>
    <xf numFmtId="0" fontId="34" fillId="29" borderId="123" xfId="0" applyFont="1" applyFill="1" applyBorder="1" applyAlignment="1">
      <alignment vertical="center"/>
    </xf>
    <xf numFmtId="0" fontId="7" fillId="29" borderId="123" xfId="95" applyFill="1" applyBorder="1" applyAlignment="1">
      <alignment horizontal="center" vertical="center"/>
    </xf>
    <xf numFmtId="9" fontId="34" fillId="0" borderId="123" xfId="62" applyNumberFormat="1" applyBorder="1" applyAlignment="1">
      <alignment horizontal="center"/>
    </xf>
    <xf numFmtId="0" fontId="34" fillId="0" borderId="123" xfId="62" applyBorder="1"/>
    <xf numFmtId="9" fontId="34" fillId="0" borderId="123" xfId="90" applyFont="1" applyBorder="1" applyAlignment="1">
      <alignment horizontal="center" vertical="center" wrapText="1"/>
    </xf>
    <xf numFmtId="0" fontId="34" fillId="0" borderId="116" xfId="62" applyBorder="1" applyAlignment="1">
      <alignment horizontal="center" vertical="center"/>
    </xf>
    <xf numFmtId="49" fontId="0" fillId="0" borderId="123" xfId="58" applyNumberFormat="1" applyFont="1" applyBorder="1" applyAlignment="1">
      <alignment vertical="center" wrapText="1"/>
    </xf>
    <xf numFmtId="9" fontId="0" fillId="29" borderId="123" xfId="90" applyFont="1" applyFill="1" applyBorder="1" applyAlignment="1">
      <alignment horizontal="center" vertical="center"/>
    </xf>
    <xf numFmtId="0" fontId="34" fillId="0" borderId="123" xfId="62" applyBorder="1" applyAlignment="1">
      <alignment horizontal="center"/>
    </xf>
    <xf numFmtId="1" fontId="53" fillId="29" borderId="123" xfId="95" applyNumberFormat="1" applyFont="1" applyFill="1" applyBorder="1" applyAlignment="1">
      <alignment horizontal="center" vertical="center"/>
    </xf>
    <xf numFmtId="49" fontId="0" fillId="29" borderId="123" xfId="62" applyNumberFormat="1" applyFont="1" applyFill="1" applyBorder="1" applyAlignment="1">
      <alignment vertical="center" wrapText="1"/>
    </xf>
    <xf numFmtId="1" fontId="53" fillId="29" borderId="123" xfId="95" applyNumberFormat="1" applyFont="1" applyFill="1" applyBorder="1" applyAlignment="1">
      <alignment vertical="center"/>
    </xf>
    <xf numFmtId="49" fontId="34" fillId="29" borderId="115" xfId="62" applyNumberFormat="1" applyFill="1" applyBorder="1" applyAlignment="1">
      <alignment vertical="center"/>
    </xf>
    <xf numFmtId="49" fontId="0" fillId="29" borderId="116" xfId="62" applyNumberFormat="1" applyFont="1" applyFill="1" applyBorder="1" applyAlignment="1">
      <alignment horizontal="center" vertical="center" wrapText="1"/>
    </xf>
    <xf numFmtId="49" fontId="0" fillId="29" borderId="123" xfId="58" applyNumberFormat="1" applyFont="1" applyFill="1" applyBorder="1" applyAlignment="1">
      <alignment vertical="center" wrapText="1"/>
    </xf>
    <xf numFmtId="49" fontId="0" fillId="29" borderId="123" xfId="60" applyNumberFormat="1" applyFont="1" applyFill="1" applyBorder="1" applyAlignment="1">
      <alignment horizontal="left" vertical="center" wrapText="1"/>
    </xf>
    <xf numFmtId="49" fontId="34" fillId="29" borderId="123" xfId="62" applyNumberFormat="1" applyFill="1" applyBorder="1" applyAlignment="1">
      <alignment horizontal="left" vertical="center" wrapText="1"/>
    </xf>
    <xf numFmtId="49" fontId="34" fillId="29" borderId="123" xfId="62" applyNumberFormat="1" applyFill="1" applyBorder="1" applyAlignment="1">
      <alignment horizontal="center" vertical="center" wrapText="1"/>
    </xf>
    <xf numFmtId="9" fontId="34" fillId="29" borderId="123" xfId="90" applyFont="1" applyFill="1" applyBorder="1" applyAlignment="1">
      <alignment horizontal="center" vertical="center"/>
    </xf>
    <xf numFmtId="0" fontId="34" fillId="29" borderId="123" xfId="62" applyFill="1" applyBorder="1" applyAlignment="1">
      <alignment wrapText="1"/>
    </xf>
    <xf numFmtId="0" fontId="34" fillId="29" borderId="123" xfId="62" applyFill="1" applyBorder="1" applyAlignment="1">
      <alignment horizontal="center"/>
    </xf>
    <xf numFmtId="0" fontId="34" fillId="29" borderId="123" xfId="62" applyFill="1" applyBorder="1" applyAlignment="1">
      <alignment horizontal="center" wrapText="1"/>
    </xf>
    <xf numFmtId="49" fontId="0" fillId="0" borderId="123" xfId="62" applyNumberFormat="1" applyFont="1" applyBorder="1" applyAlignment="1">
      <alignment horizontal="center" vertical="center" wrapText="1"/>
    </xf>
    <xf numFmtId="49" fontId="0" fillId="29" borderId="123" xfId="58" applyNumberFormat="1" applyFont="1" applyFill="1" applyBorder="1" applyAlignment="1">
      <alignment vertical="top" wrapText="1"/>
    </xf>
    <xf numFmtId="9" fontId="34" fillId="29" borderId="123" xfId="90" applyFont="1" applyFill="1" applyBorder="1" applyAlignment="1">
      <alignment horizontal="center"/>
    </xf>
    <xf numFmtId="0" fontId="34" fillId="0" borderId="123" xfId="62" applyBorder="1" applyAlignment="1">
      <alignment vertical="center" wrapText="1"/>
    </xf>
    <xf numFmtId="0" fontId="34" fillId="29" borderId="123" xfId="62" applyFill="1" applyBorder="1" applyAlignment="1">
      <alignment vertical="center" wrapText="1"/>
    </xf>
    <xf numFmtId="0" fontId="34" fillId="0" borderId="85" xfId="62" applyBorder="1" applyAlignment="1">
      <alignment horizontal="center"/>
    </xf>
    <xf numFmtId="49" fontId="34" fillId="0" borderId="123" xfId="58" applyNumberFormat="1" applyBorder="1" applyAlignment="1">
      <alignment vertical="top" wrapText="1"/>
    </xf>
    <xf numFmtId="49" fontId="0" fillId="0" borderId="123" xfId="62" applyNumberFormat="1" applyFont="1" applyBorder="1" applyAlignment="1">
      <alignment horizontal="left" vertical="center" wrapText="1"/>
    </xf>
    <xf numFmtId="10" fontId="34" fillId="0" borderId="123" xfId="82" applyNumberFormat="1" applyFont="1" applyFill="1" applyBorder="1" applyAlignment="1">
      <alignment horizontal="center"/>
    </xf>
    <xf numFmtId="0" fontId="0" fillId="25" borderId="85" xfId="62" applyFont="1" applyFill="1" applyBorder="1" applyAlignment="1">
      <alignment horizontal="left" vertical="center" wrapText="1"/>
    </xf>
    <xf numFmtId="49" fontId="0" fillId="25" borderId="123" xfId="62" applyNumberFormat="1" applyFont="1" applyFill="1" applyBorder="1" applyAlignment="1">
      <alignment vertical="center" wrapText="1"/>
    </xf>
    <xf numFmtId="49" fontId="34" fillId="25" borderId="123" xfId="62" applyNumberFormat="1" applyFill="1" applyBorder="1" applyAlignment="1">
      <alignment horizontal="left" vertical="center" wrapText="1"/>
    </xf>
    <xf numFmtId="0" fontId="34" fillId="25" borderId="123" xfId="62" applyFill="1" applyBorder="1" applyAlignment="1">
      <alignment horizontal="left" vertical="center" wrapText="1"/>
    </xf>
    <xf numFmtId="0" fontId="7" fillId="29" borderId="123" xfId="95" applyFill="1" applyBorder="1" applyAlignment="1">
      <alignment horizontal="center"/>
    </xf>
    <xf numFmtId="10" fontId="34" fillId="0" borderId="123" xfId="90" applyNumberFormat="1" applyFont="1" applyFill="1" applyBorder="1" applyAlignment="1">
      <alignment horizontal="center"/>
    </xf>
    <xf numFmtId="0" fontId="33" fillId="29" borderId="46" xfId="0" applyFont="1" applyFill="1" applyBorder="1" applyAlignment="1">
      <alignment horizontal="center" vertical="center" wrapText="1"/>
    </xf>
    <xf numFmtId="0" fontId="39" fillId="0" borderId="123" xfId="0" applyFont="1" applyBorder="1" applyAlignment="1">
      <alignment horizontal="center" vertical="center" wrapText="1"/>
    </xf>
    <xf numFmtId="1" fontId="39" fillId="0" borderId="123" xfId="0" applyNumberFormat="1" applyFont="1" applyBorder="1" applyAlignment="1">
      <alignment horizontal="center" vertical="center" wrapText="1"/>
    </xf>
    <xf numFmtId="43" fontId="39" fillId="29" borderId="123" xfId="83" applyFont="1" applyFill="1" applyBorder="1" applyAlignment="1">
      <alignment horizontal="center"/>
    </xf>
    <xf numFmtId="1" fontId="39" fillId="29" borderId="123" xfId="0" applyNumberFormat="1" applyFont="1" applyFill="1" applyBorder="1" applyAlignment="1">
      <alignment horizontal="center" vertical="center"/>
    </xf>
    <xf numFmtId="2" fontId="39" fillId="29" borderId="123" xfId="0" applyNumberFormat="1" applyFont="1" applyFill="1" applyBorder="1" applyAlignment="1">
      <alignment horizontal="center" vertical="center" wrapText="1"/>
    </xf>
    <xf numFmtId="2" fontId="39" fillId="29" borderId="123" xfId="83" applyNumberFormat="1" applyFont="1" applyFill="1" applyBorder="1" applyAlignment="1">
      <alignment horizontal="center"/>
    </xf>
    <xf numFmtId="0" fontId="39" fillId="29" borderId="123" xfId="212" applyFont="1" applyFill="1" applyBorder="1" applyAlignment="1">
      <alignment horizontal="left" vertical="center"/>
    </xf>
    <xf numFmtId="49" fontId="39" fillId="0" borderId="123" xfId="58" applyNumberFormat="1" applyFont="1" applyBorder="1" applyAlignment="1">
      <alignment horizontal="center" vertical="center" wrapText="1"/>
    </xf>
    <xf numFmtId="0" fontId="39" fillId="0" borderId="123" xfId="0" applyFont="1" applyBorder="1" applyAlignment="1">
      <alignment vertical="center" wrapText="1"/>
    </xf>
    <xf numFmtId="0" fontId="39" fillId="0" borderId="0" xfId="0" applyFont="1" applyAlignment="1">
      <alignment horizontal="center" vertical="center"/>
    </xf>
    <xf numFmtId="0" fontId="39" fillId="0" borderId="123" xfId="0" applyFont="1" applyBorder="1" applyAlignment="1">
      <alignment horizontal="left" vertical="center" wrapText="1"/>
    </xf>
    <xf numFmtId="49" fontId="39" fillId="0" borderId="123" xfId="0" applyNumberFormat="1" applyFont="1" applyBorder="1" applyAlignment="1">
      <alignment horizontal="center" vertical="center" wrapText="1"/>
    </xf>
    <xf numFmtId="0" fontId="39" fillId="0" borderId="123" xfId="59" applyFont="1" applyBorder="1" applyAlignment="1">
      <alignment horizontal="center" vertical="center" wrapText="1"/>
    </xf>
    <xf numFmtId="0" fontId="9" fillId="0" borderId="123" xfId="0" applyFont="1" applyBorder="1" applyAlignment="1">
      <alignment vertical="center" wrapText="1"/>
    </xf>
    <xf numFmtId="0" fontId="41" fillId="0" borderId="0" xfId="0" applyFont="1" applyAlignment="1">
      <alignment vertical="center"/>
    </xf>
    <xf numFmtId="0" fontId="41" fillId="0" borderId="123" xfId="0" applyFont="1" applyBorder="1" applyAlignment="1">
      <alignment vertical="center"/>
    </xf>
    <xf numFmtId="0" fontId="39" fillId="29" borderId="123" xfId="0" applyFont="1" applyFill="1" applyBorder="1" applyAlignment="1">
      <alignment horizontal="center"/>
    </xf>
    <xf numFmtId="165" fontId="39" fillId="31" borderId="123" xfId="0" applyNumberFormat="1" applyFont="1" applyFill="1" applyBorder="1" applyAlignment="1">
      <alignment horizontal="left"/>
    </xf>
    <xf numFmtId="0" fontId="0" fillId="29" borderId="123" xfId="0" applyFill="1" applyBorder="1" applyAlignment="1">
      <alignment horizontal="center"/>
    </xf>
    <xf numFmtId="49" fontId="39" fillId="0" borderId="21" xfId="56" applyNumberFormat="1" applyFont="1" applyBorder="1" applyAlignment="1">
      <alignment horizontal="center" vertical="center" wrapText="1"/>
    </xf>
    <xf numFmtId="49" fontId="39" fillId="0" borderId="85" xfId="56" applyNumberFormat="1" applyFont="1" applyBorder="1" applyAlignment="1">
      <alignment horizontal="center" vertical="center" wrapText="1"/>
    </xf>
    <xf numFmtId="49" fontId="39" fillId="0" borderId="56" xfId="56"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85" xfId="0" applyNumberFormat="1" applyFont="1" applyBorder="1" applyAlignment="1">
      <alignment horizontal="center" vertical="center" wrapText="1"/>
    </xf>
    <xf numFmtId="49" fontId="9" fillId="0" borderId="56" xfId="0" applyNumberFormat="1" applyFont="1" applyBorder="1" applyAlignment="1">
      <alignment horizontal="center" vertical="center" wrapText="1"/>
    </xf>
    <xf numFmtId="49" fontId="33" fillId="0" borderId="63" xfId="56" applyNumberFormat="1" applyFont="1" applyBorder="1" applyAlignment="1">
      <alignment horizontal="left" vertical="center" wrapText="1"/>
    </xf>
    <xf numFmtId="0" fontId="34" fillId="0" borderId="26" xfId="56" applyBorder="1" applyAlignment="1">
      <alignment horizontal="center" vertical="center" wrapText="1"/>
    </xf>
    <xf numFmtId="0" fontId="34" fillId="0" borderId="70" xfId="56" applyBorder="1" applyAlignment="1">
      <alignment horizontal="center" vertical="center" wrapText="1"/>
    </xf>
    <xf numFmtId="0" fontId="34" fillId="0" borderId="71" xfId="56" applyBorder="1" applyAlignment="1">
      <alignment horizontal="center" vertical="center" wrapText="1"/>
    </xf>
    <xf numFmtId="0" fontId="34" fillId="0" borderId="27" xfId="56" applyBorder="1" applyAlignment="1">
      <alignment horizontal="center" vertical="center" wrapText="1"/>
    </xf>
    <xf numFmtId="0" fontId="34" fillId="0" borderId="28" xfId="56" applyBorder="1" applyAlignment="1">
      <alignment horizontal="center" vertical="center" wrapText="1"/>
    </xf>
    <xf numFmtId="0" fontId="34" fillId="0" borderId="29" xfId="56" applyBorder="1" applyAlignment="1">
      <alignment horizontal="center" vertical="center" wrapText="1"/>
    </xf>
    <xf numFmtId="0" fontId="33" fillId="0" borderId="17" xfId="56" applyFont="1" applyBorder="1" applyAlignment="1">
      <alignment horizontal="center" vertical="center" wrapText="1"/>
    </xf>
    <xf numFmtId="0" fontId="34" fillId="0" borderId="19" xfId="56" applyBorder="1" applyAlignment="1">
      <alignment horizontal="center" vertical="center" wrapText="1"/>
    </xf>
    <xf numFmtId="0" fontId="33" fillId="0" borderId="15" xfId="56" applyFont="1" applyBorder="1" applyAlignment="1">
      <alignment horizontal="center" vertical="center" wrapText="1"/>
    </xf>
    <xf numFmtId="0" fontId="34" fillId="0" borderId="30" xfId="56" applyBorder="1" applyAlignment="1">
      <alignment horizontal="center" vertical="center" wrapText="1"/>
    </xf>
    <xf numFmtId="0" fontId="34" fillId="0" borderId="74" xfId="56" applyBorder="1" applyAlignment="1">
      <alignment horizontal="center" vertical="center" wrapText="1"/>
    </xf>
    <xf numFmtId="49" fontId="33" fillId="0" borderId="19" xfId="56" applyNumberFormat="1" applyFont="1" applyBorder="1" applyAlignment="1">
      <alignment horizontal="center" vertical="center" wrapText="1"/>
    </xf>
    <xf numFmtId="0" fontId="34" fillId="0" borderId="75" xfId="56" applyBorder="1" applyAlignment="1">
      <alignment horizontal="center" vertical="center" wrapText="1"/>
    </xf>
    <xf numFmtId="0" fontId="33" fillId="0" borderId="19" xfId="56" applyFont="1" applyBorder="1" applyAlignment="1">
      <alignment horizontal="center" vertical="center" wrapText="1"/>
    </xf>
    <xf numFmtId="49" fontId="33" fillId="0" borderId="40" xfId="56" applyNumberFormat="1" applyFont="1" applyBorder="1" applyAlignment="1">
      <alignment horizontal="center" vertical="center" wrapText="1"/>
    </xf>
    <xf numFmtId="0" fontId="34" fillId="0" borderId="39" xfId="56" applyBorder="1" applyAlignment="1">
      <alignment horizontal="center" vertical="center" wrapText="1"/>
    </xf>
    <xf numFmtId="49" fontId="39" fillId="0" borderId="21" xfId="0" applyNumberFormat="1" applyFont="1" applyBorder="1" applyAlignment="1">
      <alignment horizontal="center" vertical="center" wrapText="1"/>
    </xf>
    <xf numFmtId="49" fontId="39" fillId="0" borderId="85" xfId="0" applyNumberFormat="1" applyFont="1" applyBorder="1" applyAlignment="1">
      <alignment horizontal="center" vertical="center" wrapText="1"/>
    </xf>
    <xf numFmtId="49" fontId="39" fillId="0" borderId="56" xfId="0" applyNumberFormat="1" applyFont="1" applyBorder="1" applyAlignment="1">
      <alignment horizontal="center" vertical="center" wrapText="1"/>
    </xf>
    <xf numFmtId="49" fontId="39" fillId="0" borderId="68" xfId="0" applyNumberFormat="1" applyFont="1" applyBorder="1" applyAlignment="1">
      <alignment horizontal="center" vertical="center" wrapText="1"/>
    </xf>
    <xf numFmtId="49" fontId="39" fillId="0" borderId="103" xfId="0" applyNumberFormat="1" applyFont="1" applyBorder="1" applyAlignment="1">
      <alignment horizontal="center" vertical="center" wrapText="1"/>
    </xf>
    <xf numFmtId="49" fontId="39" fillId="0" borderId="104" xfId="0" applyNumberFormat="1" applyFont="1" applyBorder="1" applyAlignment="1">
      <alignment horizontal="center" vertical="center" wrapText="1"/>
    </xf>
    <xf numFmtId="49" fontId="33" fillId="0" borderId="35" xfId="56" applyNumberFormat="1" applyFont="1" applyBorder="1" applyAlignment="1">
      <alignment horizontal="center" vertical="center" wrapText="1"/>
    </xf>
    <xf numFmtId="0" fontId="34" fillId="0" borderId="36" xfId="56" applyBorder="1" applyAlignment="1">
      <alignment horizontal="center" vertical="center" wrapText="1"/>
    </xf>
    <xf numFmtId="0" fontId="34" fillId="0" borderId="37" xfId="56"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33" fillId="0" borderId="35" xfId="56" applyFont="1" applyBorder="1" applyAlignment="1">
      <alignment horizontal="center" vertical="center" wrapText="1"/>
    </xf>
    <xf numFmtId="0" fontId="33" fillId="0" borderId="72" xfId="56" applyFont="1" applyBorder="1" applyAlignment="1">
      <alignment horizontal="center" vertical="center" wrapText="1"/>
    </xf>
    <xf numFmtId="0" fontId="33" fillId="0" borderId="64" xfId="56" applyFont="1" applyBorder="1" applyAlignment="1">
      <alignment horizontal="center" vertical="center" wrapText="1"/>
    </xf>
    <xf numFmtId="0" fontId="33" fillId="0" borderId="73" xfId="56" applyFont="1" applyBorder="1" applyAlignment="1">
      <alignment horizontal="center" vertical="center" wrapText="1"/>
    </xf>
    <xf numFmtId="0" fontId="47" fillId="0" borderId="63" xfId="208" applyFont="1" applyBorder="1" applyAlignment="1">
      <alignment horizontal="left" vertical="center" wrapText="1"/>
    </xf>
    <xf numFmtId="0" fontId="0" fillId="0" borderId="63" xfId="0" applyBorder="1" applyAlignment="1">
      <alignment horizontal="left" vertical="center" wrapText="1"/>
    </xf>
    <xf numFmtId="0" fontId="33" fillId="31" borderId="52" xfId="208" applyFont="1" applyFill="1" applyBorder="1" applyAlignment="1">
      <alignment horizontal="center" vertical="center" wrapText="1"/>
    </xf>
    <xf numFmtId="0" fontId="34" fillId="31" borderId="100" xfId="0" applyFont="1" applyFill="1" applyBorder="1" applyAlignment="1">
      <alignment horizontal="center" vertical="center" wrapText="1"/>
    </xf>
    <xf numFmtId="0" fontId="33" fillId="37" borderId="52" xfId="208" applyFont="1" applyFill="1" applyBorder="1" applyAlignment="1">
      <alignment horizontal="center" vertical="center" wrapText="1"/>
    </xf>
    <xf numFmtId="0" fontId="34" fillId="37" borderId="100" xfId="0" applyFont="1" applyFill="1" applyBorder="1" applyAlignment="1">
      <alignment horizontal="center" vertical="center" wrapText="1"/>
    </xf>
    <xf numFmtId="0" fontId="33" fillId="37" borderId="52" xfId="208" applyFont="1" applyFill="1" applyBorder="1" applyAlignment="1">
      <alignment vertical="center" wrapText="1"/>
    </xf>
    <xf numFmtId="0" fontId="34" fillId="37" borderId="100" xfId="0" applyFont="1" applyFill="1" applyBorder="1" applyAlignment="1">
      <alignment vertical="center" wrapText="1"/>
    </xf>
    <xf numFmtId="0" fontId="47" fillId="0" borderId="52" xfId="209" applyFont="1" applyBorder="1" applyAlignment="1">
      <alignment horizontal="center" vertical="center" wrapText="1"/>
    </xf>
    <xf numFmtId="0" fontId="47" fillId="0" borderId="54" xfId="209" applyFont="1" applyBorder="1" applyAlignment="1">
      <alignment horizontal="center" vertical="center"/>
    </xf>
    <xf numFmtId="0" fontId="47" fillId="0" borderId="54" xfId="209" applyFont="1" applyBorder="1" applyAlignment="1">
      <alignment horizontal="center" vertical="center" wrapText="1"/>
    </xf>
    <xf numFmtId="0" fontId="47" fillId="0" borderId="52" xfId="209" applyFont="1" applyBorder="1" applyAlignment="1">
      <alignment horizontal="center" vertical="center"/>
    </xf>
    <xf numFmtId="0" fontId="33" fillId="37" borderId="52" xfId="209" applyFont="1" applyFill="1" applyBorder="1" applyAlignment="1">
      <alignment horizontal="center" vertical="center"/>
    </xf>
    <xf numFmtId="0" fontId="34" fillId="37" borderId="100" xfId="0" applyFont="1" applyFill="1" applyBorder="1" applyAlignment="1">
      <alignment horizontal="center" vertical="center"/>
    </xf>
    <xf numFmtId="0" fontId="34" fillId="0" borderId="54" xfId="0" applyFont="1" applyBorder="1" applyAlignment="1">
      <alignment horizontal="center" vertical="center"/>
    </xf>
    <xf numFmtId="0" fontId="33" fillId="37" borderId="52" xfId="208" applyFont="1" applyFill="1" applyBorder="1" applyAlignment="1">
      <alignment horizontal="center" vertical="center"/>
    </xf>
    <xf numFmtId="0" fontId="47" fillId="0" borderId="52" xfId="208" applyFont="1" applyBorder="1" applyAlignment="1">
      <alignment horizontal="center" vertical="center" wrapText="1"/>
    </xf>
    <xf numFmtId="0" fontId="34" fillId="0" borderId="54" xfId="0" applyFont="1" applyBorder="1"/>
    <xf numFmtId="0" fontId="47" fillId="0" borderId="52" xfId="208" applyFont="1" applyBorder="1" applyAlignment="1">
      <alignment horizontal="center" vertical="center"/>
    </xf>
    <xf numFmtId="0" fontId="33" fillId="29" borderId="39" xfId="0" applyFont="1" applyFill="1" applyBorder="1" applyAlignment="1">
      <alignment horizontal="center" vertical="center" wrapText="1"/>
    </xf>
    <xf numFmtId="0" fontId="33" fillId="29" borderId="59" xfId="0" applyFont="1" applyFill="1" applyBorder="1" applyAlignment="1">
      <alignment horizontal="center" vertical="center" wrapText="1"/>
    </xf>
    <xf numFmtId="0" fontId="33" fillId="29" borderId="34" xfId="0" applyFont="1" applyFill="1" applyBorder="1" applyAlignment="1">
      <alignment horizontal="center" vertical="center" wrapText="1"/>
    </xf>
    <xf numFmtId="0" fontId="33" fillId="25" borderId="46" xfId="0" applyFont="1" applyFill="1" applyBorder="1" applyAlignment="1">
      <alignment horizontal="center" vertical="center" wrapText="1"/>
    </xf>
    <xf numFmtId="0" fontId="33" fillId="25" borderId="43" xfId="0" applyFont="1" applyFill="1" applyBorder="1" applyAlignment="1">
      <alignment horizontal="center" vertical="center" wrapText="1"/>
    </xf>
    <xf numFmtId="49" fontId="33" fillId="25" borderId="43" xfId="0" applyNumberFormat="1" applyFont="1" applyFill="1" applyBorder="1" applyAlignment="1">
      <alignment horizontal="center" vertical="center" wrapText="1"/>
    </xf>
    <xf numFmtId="49" fontId="33" fillId="25" borderId="41" xfId="0" applyNumberFormat="1" applyFont="1" applyFill="1" applyBorder="1" applyAlignment="1">
      <alignment horizontal="center" vertical="center" wrapText="1"/>
    </xf>
    <xf numFmtId="0" fontId="33" fillId="25" borderId="41" xfId="0" applyFont="1" applyFill="1" applyBorder="1" applyAlignment="1">
      <alignment horizontal="center" vertical="center" wrapText="1"/>
    </xf>
    <xf numFmtId="0" fontId="33" fillId="25" borderId="41" xfId="0" applyFont="1" applyFill="1" applyBorder="1" applyAlignment="1">
      <alignment horizontal="center" vertical="center"/>
    </xf>
    <xf numFmtId="49" fontId="33" fillId="25" borderId="46" xfId="60" applyNumberFormat="1" applyFont="1" applyFill="1" applyBorder="1" applyAlignment="1">
      <alignment horizontal="center" vertical="center" wrapText="1"/>
    </xf>
    <xf numFmtId="49" fontId="33" fillId="25" borderId="43" xfId="60" applyNumberFormat="1" applyFont="1" applyFill="1" applyBorder="1" applyAlignment="1">
      <alignment horizontal="center" vertical="center" wrapText="1"/>
    </xf>
    <xf numFmtId="49" fontId="33" fillId="25" borderId="46" xfId="0" applyNumberFormat="1" applyFont="1" applyFill="1" applyBorder="1" applyAlignment="1">
      <alignment horizontal="center" vertical="center" wrapText="1"/>
    </xf>
    <xf numFmtId="0" fontId="33" fillId="29" borderId="46" xfId="0" applyFont="1" applyFill="1" applyBorder="1" applyAlignment="1">
      <alignment horizontal="center" vertical="center" wrapText="1"/>
    </xf>
    <xf numFmtId="0" fontId="33" fillId="29" borderId="43" xfId="0" applyFont="1" applyFill="1" applyBorder="1" applyAlignment="1">
      <alignment horizontal="center" vertical="center" wrapText="1"/>
    </xf>
    <xf numFmtId="49" fontId="33" fillId="29" borderId="46" xfId="60" applyNumberFormat="1" applyFont="1" applyFill="1" applyBorder="1" applyAlignment="1">
      <alignment horizontal="center" vertical="center" wrapText="1"/>
    </xf>
    <xf numFmtId="49" fontId="33" fillId="29" borderId="43" xfId="60" applyNumberFormat="1" applyFont="1" applyFill="1" applyBorder="1" applyAlignment="1">
      <alignment horizontal="center" vertical="center" wrapText="1"/>
    </xf>
    <xf numFmtId="49" fontId="22" fillId="29" borderId="46" xfId="60" applyNumberFormat="1" applyFont="1" applyFill="1" applyBorder="1" applyAlignment="1">
      <alignment horizontal="center" vertical="center" wrapText="1"/>
    </xf>
    <xf numFmtId="49" fontId="22" fillId="29" borderId="43" xfId="60" applyNumberFormat="1" applyFont="1" applyFill="1" applyBorder="1" applyAlignment="1">
      <alignment horizontal="center" vertical="center" wrapText="1"/>
    </xf>
    <xf numFmtId="0" fontId="33" fillId="0" borderId="0" xfId="0" applyFont="1" applyFill="1" applyBorder="1" applyAlignment="1">
      <alignment horizontal="left" vertical="center"/>
    </xf>
    <xf numFmtId="0" fontId="33" fillId="0" borderId="28" xfId="0" applyFont="1" applyFill="1" applyBorder="1" applyAlignment="1">
      <alignment horizontal="left" vertical="center"/>
    </xf>
    <xf numFmtId="0" fontId="53" fillId="29" borderId="42" xfId="201" applyFont="1" applyFill="1" applyBorder="1" applyAlignment="1">
      <alignment horizontal="center"/>
    </xf>
    <xf numFmtId="0" fontId="53" fillId="29" borderId="51" xfId="201" applyFont="1" applyFill="1" applyBorder="1" applyAlignment="1">
      <alignment horizontal="center"/>
    </xf>
    <xf numFmtId="0" fontId="53" fillId="29" borderId="44" xfId="201" applyFont="1" applyFill="1" applyBorder="1" applyAlignment="1">
      <alignment horizontal="center"/>
    </xf>
    <xf numFmtId="0" fontId="53" fillId="29" borderId="36" xfId="201" applyFont="1" applyFill="1" applyBorder="1" applyAlignment="1">
      <alignment horizontal="center"/>
    </xf>
    <xf numFmtId="0" fontId="53" fillId="29" borderId="37" xfId="201" applyFont="1" applyFill="1" applyBorder="1" applyAlignment="1">
      <alignment horizontal="center"/>
    </xf>
    <xf numFmtId="0" fontId="55" fillId="29" borderId="41" xfId="0" applyFont="1" applyFill="1" applyBorder="1" applyAlignment="1">
      <alignment horizontal="center"/>
    </xf>
    <xf numFmtId="0" fontId="33" fillId="29" borderId="41" xfId="0" applyFont="1" applyFill="1" applyBorder="1" applyAlignment="1">
      <alignment horizontal="center" vertical="center"/>
    </xf>
    <xf numFmtId="0" fontId="54" fillId="29" borderId="41" xfId="0" applyFont="1" applyFill="1" applyBorder="1" applyAlignment="1">
      <alignment horizontal="center" vertical="center"/>
    </xf>
    <xf numFmtId="0" fontId="55" fillId="29" borderId="41" xfId="0" applyFont="1" applyFill="1" applyBorder="1" applyAlignment="1">
      <alignment horizontal="center" vertical="center"/>
    </xf>
    <xf numFmtId="0" fontId="33" fillId="29" borderId="70" xfId="0" applyFont="1" applyFill="1" applyBorder="1" applyAlignment="1">
      <alignment horizontal="center" vertical="center" wrapText="1"/>
    </xf>
    <xf numFmtId="0" fontId="0" fillId="0" borderId="63" xfId="0" applyBorder="1"/>
    <xf numFmtId="0" fontId="49" fillId="29" borderId="30" xfId="0" applyFont="1" applyFill="1" applyBorder="1" applyAlignment="1">
      <alignment horizontal="center" vertical="center" wrapText="1" shrinkToFit="1"/>
    </xf>
    <xf numFmtId="0" fontId="49" fillId="29" borderId="39" xfId="0" applyFont="1" applyFill="1" applyBorder="1" applyAlignment="1">
      <alignment horizontal="center" vertical="center" wrapText="1" shrinkToFit="1"/>
    </xf>
    <xf numFmtId="0" fontId="47" fillId="29" borderId="21" xfId="0" applyFont="1" applyFill="1" applyBorder="1" applyAlignment="1">
      <alignment horizontal="center" vertical="center" wrapText="1" shrinkToFit="1"/>
    </xf>
    <xf numFmtId="0" fontId="39" fillId="29" borderId="15" xfId="0" applyFont="1" applyFill="1" applyBorder="1"/>
    <xf numFmtId="0" fontId="39" fillId="29" borderId="35" xfId="0" applyFont="1" applyFill="1" applyBorder="1" applyAlignment="1">
      <alignment horizontal="center" wrapText="1"/>
    </xf>
    <xf numFmtId="0" fontId="39" fillId="29" borderId="36" xfId="0" applyFont="1" applyFill="1" applyBorder="1" applyAlignment="1">
      <alignment horizontal="center" wrapText="1"/>
    </xf>
    <xf numFmtId="0" fontId="39" fillId="29" borderId="37" xfId="0" applyFont="1" applyFill="1" applyBorder="1" applyAlignment="1">
      <alignment horizontal="center" wrapText="1"/>
    </xf>
    <xf numFmtId="0" fontId="39" fillId="29" borderId="38" xfId="0" applyFont="1" applyFill="1" applyBorder="1" applyAlignment="1">
      <alignment horizontal="center" wrapText="1"/>
    </xf>
    <xf numFmtId="0" fontId="39" fillId="29" borderId="28" xfId="0" applyFont="1" applyFill="1" applyBorder="1" applyAlignment="1">
      <alignment horizontal="center" wrapText="1"/>
    </xf>
    <xf numFmtId="0" fontId="39" fillId="29" borderId="29" xfId="0" applyFont="1" applyFill="1" applyBorder="1" applyAlignment="1">
      <alignment horizontal="center" wrapText="1"/>
    </xf>
    <xf numFmtId="0" fontId="49" fillId="29" borderId="33" xfId="0" applyFont="1" applyFill="1" applyBorder="1" applyAlignment="1">
      <alignment horizontal="center" vertical="center" wrapText="1" shrinkToFit="1"/>
    </xf>
    <xf numFmtId="0" fontId="49" fillId="29" borderId="19" xfId="0" applyFont="1" applyFill="1" applyBorder="1" applyAlignment="1">
      <alignment horizontal="center" vertical="center" wrapText="1" shrinkToFit="1"/>
    </xf>
    <xf numFmtId="0" fontId="49" fillId="29" borderId="40" xfId="0" applyFont="1" applyFill="1" applyBorder="1" applyAlignment="1">
      <alignment horizontal="center" vertical="center" wrapText="1" shrinkToFit="1"/>
    </xf>
    <xf numFmtId="0" fontId="49" fillId="29" borderId="34" xfId="0" applyFont="1" applyFill="1" applyBorder="1" applyAlignment="1">
      <alignment horizontal="center" vertical="center" wrapText="1" shrinkToFit="1"/>
    </xf>
    <xf numFmtId="0" fontId="34" fillId="0" borderId="47" xfId="58" applyBorder="1" applyAlignment="1">
      <alignment horizontal="center" vertical="center" wrapText="1"/>
    </xf>
    <xf numFmtId="0" fontId="34" fillId="0" borderId="70" xfId="58" applyBorder="1" applyAlignment="1">
      <alignment horizontal="center" vertical="center" wrapText="1"/>
    </xf>
    <xf numFmtId="0" fontId="34" fillId="0" borderId="24" xfId="58" applyBorder="1" applyAlignment="1">
      <alignment horizontal="center" vertical="center" wrapText="1"/>
    </xf>
    <xf numFmtId="0" fontId="34" fillId="0" borderId="0" xfId="58" applyAlignment="1">
      <alignment horizontal="center" vertical="center" wrapText="1"/>
    </xf>
    <xf numFmtId="49" fontId="41" fillId="29" borderId="45" xfId="0" applyNumberFormat="1" applyFont="1" applyFill="1" applyBorder="1" applyAlignment="1">
      <alignment horizontal="center" vertical="center"/>
    </xf>
    <xf numFmtId="49" fontId="41" fillId="29" borderId="69" xfId="0" applyNumberFormat="1" applyFont="1" applyFill="1" applyBorder="1" applyAlignment="1">
      <alignment horizontal="center" vertical="center" wrapText="1"/>
    </xf>
    <xf numFmtId="49" fontId="41" fillId="29" borderId="76" xfId="0" applyNumberFormat="1" applyFont="1" applyFill="1" applyBorder="1" applyAlignment="1">
      <alignment horizontal="center" vertical="center" wrapText="1"/>
    </xf>
    <xf numFmtId="43" fontId="39" fillId="0" borderId="0" xfId="83" applyFont="1"/>
    <xf numFmtId="166" fontId="39" fillId="0" borderId="0" xfId="83" applyNumberFormat="1" applyFont="1"/>
    <xf numFmtId="0" fontId="47" fillId="0" borderId="63" xfId="57" applyFont="1" applyBorder="1" applyAlignment="1">
      <alignment horizontal="left" vertical="center" wrapText="1"/>
    </xf>
    <xf numFmtId="0" fontId="39" fillId="0" borderId="0" xfId="57" applyFont="1" applyAlignment="1">
      <alignment horizontal="center" vertical="center" wrapText="1"/>
    </xf>
    <xf numFmtId="0" fontId="39" fillId="0" borderId="119" xfId="57" applyFont="1" applyBorder="1" applyAlignment="1">
      <alignment horizontal="center" vertical="center" wrapText="1"/>
    </xf>
    <xf numFmtId="0" fontId="39" fillId="0" borderId="70"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4" xfId="58" applyFont="1" applyBorder="1" applyAlignment="1">
      <alignment horizontal="center" vertical="center" wrapText="1"/>
    </xf>
    <xf numFmtId="0" fontId="39" fillId="0" borderId="24" xfId="0" applyFont="1" applyBorder="1" applyAlignment="1">
      <alignment horizontal="center" vertical="center" wrapText="1"/>
    </xf>
    <xf numFmtId="0" fontId="39" fillId="0" borderId="0" xfId="0" applyFont="1" applyAlignment="1">
      <alignment horizontal="center" vertical="center" wrapText="1"/>
    </xf>
    <xf numFmtId="0" fontId="47" fillId="0" borderId="121" xfId="0" applyFont="1" applyBorder="1" applyAlignment="1">
      <alignment horizontal="center" vertical="center" wrapText="1"/>
    </xf>
    <xf numFmtId="0" fontId="47" fillId="0" borderId="124" xfId="0" applyFont="1" applyBorder="1" applyAlignment="1">
      <alignment horizontal="center" vertical="center" wrapText="1"/>
    </xf>
    <xf numFmtId="49" fontId="47" fillId="0" borderId="66" xfId="56" applyNumberFormat="1" applyFont="1" applyBorder="1" applyAlignment="1">
      <alignment horizontal="center" vertical="center" wrapText="1"/>
    </xf>
    <xf numFmtId="0" fontId="47" fillId="0" borderId="112" xfId="0" applyFont="1" applyBorder="1" applyAlignment="1">
      <alignment horizontal="center" vertical="center" wrapText="1"/>
    </xf>
    <xf numFmtId="0" fontId="47" fillId="0" borderId="113" xfId="0" applyFont="1" applyBorder="1" applyAlignment="1">
      <alignment horizontal="center" vertical="center" wrapText="1"/>
    </xf>
    <xf numFmtId="0" fontId="47" fillId="0" borderId="113" xfId="0" applyFont="1" applyBorder="1" applyAlignment="1">
      <alignment horizontal="center" vertical="center" wrapText="1" shrinkToFit="1"/>
    </xf>
    <xf numFmtId="49" fontId="47" fillId="0" borderId="113" xfId="0" applyNumberFormat="1" applyFont="1" applyBorder="1" applyAlignment="1">
      <alignment horizontal="center" vertical="center" wrapText="1"/>
    </xf>
    <xf numFmtId="0" fontId="47" fillId="0" borderId="125" xfId="0" applyFont="1" applyBorder="1" applyAlignment="1">
      <alignment horizontal="center" vertical="center" wrapText="1"/>
    </xf>
    <xf numFmtId="0" fontId="47" fillId="0" borderId="0" xfId="0" applyFont="1" applyAlignment="1">
      <alignment horizontal="center" vertical="center" wrapText="1"/>
    </xf>
    <xf numFmtId="0" fontId="39" fillId="0" borderId="123" xfId="58" applyFont="1" applyBorder="1" applyAlignment="1">
      <alignment horizontal="center" vertical="center" wrapText="1"/>
    </xf>
    <xf numFmtId="165" fontId="39" fillId="0" borderId="123" xfId="0" applyNumberFormat="1" applyFont="1" applyBorder="1" applyAlignment="1">
      <alignment horizontal="center" vertical="center" wrapText="1"/>
    </xf>
    <xf numFmtId="0" fontId="39" fillId="29" borderId="123" xfId="0" applyFont="1" applyFill="1" applyBorder="1" applyAlignment="1">
      <alignment horizontal="center" vertical="center" wrapText="1"/>
    </xf>
    <xf numFmtId="0" fontId="39" fillId="31" borderId="123" xfId="0" applyFont="1" applyFill="1" applyBorder="1" applyAlignment="1">
      <alignment horizontal="center" vertical="center" wrapText="1"/>
    </xf>
    <xf numFmtId="2" fontId="39" fillId="0" borderId="123" xfId="0" applyNumberFormat="1" applyFont="1" applyBorder="1" applyAlignment="1">
      <alignment horizontal="center" vertical="center" wrapText="1"/>
    </xf>
    <xf numFmtId="0" fontId="39" fillId="0" borderId="0" xfId="111" applyFont="1" applyAlignment="1">
      <alignment horizontal="center" vertical="center" wrapText="1"/>
    </xf>
    <xf numFmtId="0" fontId="39" fillId="0" borderId="123" xfId="96" applyFont="1" applyBorder="1" applyAlignment="1">
      <alignment horizontal="center" vertical="center" wrapText="1"/>
    </xf>
    <xf numFmtId="0" fontId="61" fillId="0" borderId="123" xfId="0" applyFont="1" applyBorder="1" applyAlignment="1">
      <alignment horizontal="center" vertical="center" wrapText="1"/>
    </xf>
    <xf numFmtId="0" fontId="45" fillId="0" borderId="0" xfId="62" applyFont="1" applyAlignment="1">
      <alignment vertical="center"/>
    </xf>
    <xf numFmtId="0" fontId="68" fillId="0" borderId="0" xfId="0" applyFont="1"/>
    <xf numFmtId="0" fontId="40" fillId="0" borderId="0" xfId="0" applyFont="1"/>
    <xf numFmtId="0" fontId="68" fillId="0" borderId="24" xfId="0" applyFont="1" applyBorder="1"/>
    <xf numFmtId="0" fontId="84" fillId="0" borderId="17" xfId="0" applyFont="1" applyBorder="1"/>
    <xf numFmtId="0" fontId="84" fillId="0" borderId="14" xfId="0" applyFont="1" applyBorder="1"/>
    <xf numFmtId="0" fontId="45" fillId="0" borderId="15" xfId="0" applyFont="1" applyBorder="1" applyAlignment="1">
      <alignment vertical="center"/>
    </xf>
    <xf numFmtId="0" fontId="84" fillId="29" borderId="66" xfId="0" applyFont="1" applyFill="1" applyBorder="1"/>
    <xf numFmtId="0" fontId="45" fillId="0" borderId="41" xfId="62" applyFont="1" applyBorder="1" applyAlignment="1">
      <alignment vertical="center" wrapText="1"/>
    </xf>
    <xf numFmtId="0" fontId="45" fillId="0" borderId="41" xfId="0" applyFont="1" applyBorder="1" applyAlignment="1">
      <alignment vertical="center" wrapText="1"/>
    </xf>
    <xf numFmtId="0" fontId="45" fillId="0" borderId="41" xfId="62" applyFont="1" applyBorder="1" applyAlignment="1">
      <alignment vertical="center" wrapText="1" shrinkToFit="1"/>
    </xf>
    <xf numFmtId="0" fontId="45" fillId="0" borderId="41" xfId="59" applyFont="1" applyBorder="1" applyAlignment="1">
      <alignment vertical="center" wrapText="1"/>
    </xf>
    <xf numFmtId="0" fontId="45" fillId="25" borderId="41" xfId="62" applyFont="1" applyFill="1" applyBorder="1" applyAlignment="1">
      <alignment vertical="center" wrapText="1"/>
    </xf>
    <xf numFmtId="0" fontId="45" fillId="29" borderId="41" xfId="60" applyFont="1" applyFill="1" applyBorder="1" applyAlignment="1">
      <alignment vertical="center" wrapText="1"/>
    </xf>
    <xf numFmtId="0" fontId="45" fillId="25" borderId="41" xfId="0" applyFont="1" applyFill="1" applyBorder="1" applyAlignment="1">
      <alignment vertical="center" wrapText="1"/>
    </xf>
    <xf numFmtId="0" fontId="45" fillId="29" borderId="41" xfId="0" applyFont="1" applyFill="1" applyBorder="1" applyAlignment="1">
      <alignment vertical="center" wrapText="1"/>
    </xf>
    <xf numFmtId="0" fontId="45" fillId="31" borderId="41" xfId="60" applyFont="1" applyFill="1" applyBorder="1" applyAlignment="1">
      <alignment vertical="center" wrapText="1"/>
    </xf>
    <xf numFmtId="49" fontId="68" fillId="0" borderId="123" xfId="62" applyNumberFormat="1" applyFont="1" applyBorder="1" applyAlignment="1">
      <alignment vertical="center" wrapText="1"/>
    </xf>
    <xf numFmtId="0" fontId="68" fillId="0" borderId="123" xfId="62" applyFont="1" applyBorder="1" applyAlignment="1">
      <alignment vertical="center" wrapText="1"/>
    </xf>
    <xf numFmtId="49" fontId="68" fillId="0" borderId="123" xfId="62" applyNumberFormat="1" applyFont="1" applyBorder="1" applyAlignment="1">
      <alignment vertical="center" wrapText="1" shrinkToFit="1"/>
    </xf>
    <xf numFmtId="0" fontId="68" fillId="0" borderId="123" xfId="99" applyFont="1" applyBorder="1" applyAlignment="1">
      <alignment vertical="center" wrapText="1"/>
    </xf>
    <xf numFmtId="49" fontId="68" fillId="0" borderId="123" xfId="59" applyNumberFormat="1" applyFont="1" applyBorder="1" applyAlignment="1">
      <alignment vertical="center" wrapText="1"/>
    </xf>
    <xf numFmtId="0" fontId="68" fillId="41" borderId="85" xfId="62" applyFont="1" applyFill="1" applyBorder="1" applyAlignment="1">
      <alignment vertical="center"/>
    </xf>
    <xf numFmtId="0" fontId="68" fillId="29" borderId="85" xfId="62" applyFont="1" applyFill="1" applyBorder="1" applyAlignment="1">
      <alignment vertical="center"/>
    </xf>
    <xf numFmtId="164" fontId="68" fillId="31" borderId="85" xfId="82" applyNumberFormat="1" applyFont="1" applyFill="1" applyBorder="1" applyAlignment="1">
      <alignment vertical="center"/>
    </xf>
    <xf numFmtId="9" fontId="68" fillId="29" borderId="85" xfId="82" applyFont="1" applyFill="1" applyBorder="1" applyAlignment="1">
      <alignment vertical="center"/>
    </xf>
    <xf numFmtId="2" fontId="68" fillId="31" borderId="85" xfId="62" applyNumberFormat="1" applyFont="1" applyFill="1" applyBorder="1" applyAlignment="1">
      <alignment vertical="center"/>
    </xf>
    <xf numFmtId="49" fontId="68" fillId="0" borderId="123" xfId="62" applyNumberFormat="1" applyFont="1" applyBorder="1" applyAlignment="1">
      <alignment vertical="center"/>
    </xf>
    <xf numFmtId="0" fontId="68" fillId="0" borderId="123" xfId="62" applyFont="1" applyBorder="1" applyAlignment="1">
      <alignment vertical="center"/>
    </xf>
    <xf numFmtId="49" fontId="68" fillId="0" borderId="123" xfId="62" applyNumberFormat="1" applyFont="1" applyBorder="1" applyAlignment="1">
      <alignment vertical="center" shrinkToFit="1"/>
    </xf>
    <xf numFmtId="0" fontId="68" fillId="0" borderId="123" xfId="99" applyFont="1" applyBorder="1" applyAlignment="1">
      <alignment vertical="center"/>
    </xf>
    <xf numFmtId="49" fontId="85" fillId="0" borderId="123" xfId="59" applyNumberFormat="1" applyFont="1" applyBorder="1" applyAlignment="1">
      <alignment vertical="center"/>
    </xf>
    <xf numFmtId="0" fontId="85" fillId="0" borderId="123" xfId="62" applyFont="1" applyBorder="1" applyAlignment="1">
      <alignment vertical="center"/>
    </xf>
    <xf numFmtId="10" fontId="68" fillId="29" borderId="85" xfId="62" applyNumberFormat="1" applyFont="1" applyFill="1" applyBorder="1" applyAlignment="1">
      <alignment vertical="center"/>
    </xf>
    <xf numFmtId="167" fontId="68" fillId="31" borderId="85" xfId="62" applyNumberFormat="1" applyFont="1" applyFill="1" applyBorder="1" applyAlignment="1">
      <alignment vertical="center"/>
    </xf>
    <xf numFmtId="0" fontId="86" fillId="33" borderId="123" xfId="62" applyFont="1" applyFill="1" applyBorder="1" applyAlignment="1">
      <alignment vertical="center"/>
    </xf>
    <xf numFmtId="49" fontId="85" fillId="0" borderId="123" xfId="62" applyNumberFormat="1" applyFont="1" applyBorder="1" applyAlignment="1">
      <alignment vertical="center" wrapText="1"/>
    </xf>
    <xf numFmtId="49" fontId="85" fillId="0" borderId="123" xfId="59" applyNumberFormat="1" applyFont="1" applyBorder="1" applyAlignment="1">
      <alignment vertical="center" wrapText="1"/>
    </xf>
    <xf numFmtId="0" fontId="86" fillId="33" borderId="123" xfId="62" applyFont="1" applyFill="1" applyBorder="1" applyAlignment="1">
      <alignment vertical="center" wrapText="1"/>
    </xf>
    <xf numFmtId="49" fontId="85" fillId="0" borderId="123" xfId="62" applyNumberFormat="1" applyFont="1" applyBorder="1" applyAlignment="1">
      <alignment vertical="center"/>
    </xf>
    <xf numFmtId="49" fontId="68" fillId="0" borderId="123" xfId="62" applyNumberFormat="1" applyFont="1" applyBorder="1" applyAlignment="1">
      <alignment horizontal="left" vertical="center"/>
    </xf>
    <xf numFmtId="49" fontId="85" fillId="0" borderId="123" xfId="62" applyNumberFormat="1" applyFont="1" applyBorder="1" applyAlignment="1">
      <alignment horizontal="left" vertical="center"/>
    </xf>
    <xf numFmtId="49" fontId="68" fillId="0" borderId="123" xfId="62" applyNumberFormat="1" applyFont="1" applyBorder="1" applyAlignment="1">
      <alignment horizontal="left" vertical="center" shrinkToFit="1"/>
    </xf>
    <xf numFmtId="0" fontId="68" fillId="0" borderId="123" xfId="99" applyFont="1" applyBorder="1" applyAlignment="1">
      <alignment horizontal="left" vertical="center"/>
    </xf>
    <xf numFmtId="49" fontId="85" fillId="0" borderId="123" xfId="59" applyNumberFormat="1" applyFont="1" applyBorder="1" applyAlignment="1">
      <alignment horizontal="left" vertical="center"/>
    </xf>
    <xf numFmtId="0" fontId="68" fillId="29" borderId="85" xfId="62" applyFont="1" applyFill="1" applyBorder="1" applyAlignment="1">
      <alignment horizontal="left" vertical="center"/>
    </xf>
    <xf numFmtId="0" fontId="68" fillId="0" borderId="123" xfId="62" applyFont="1" applyBorder="1" applyAlignment="1">
      <alignment horizontal="left" vertical="center"/>
    </xf>
    <xf numFmtId="10" fontId="68" fillId="29" borderId="85" xfId="62" applyNumberFormat="1" applyFont="1" applyFill="1" applyBorder="1" applyAlignment="1">
      <alignment horizontal="left" vertical="center"/>
    </xf>
    <xf numFmtId="167" fontId="68" fillId="31" borderId="85" xfId="62" applyNumberFormat="1" applyFont="1" applyFill="1" applyBorder="1" applyAlignment="1">
      <alignment horizontal="left" vertical="center"/>
    </xf>
    <xf numFmtId="0" fontId="85" fillId="0" borderId="123" xfId="62" applyFont="1" applyBorder="1" applyAlignment="1">
      <alignment horizontal="left" vertical="center"/>
    </xf>
    <xf numFmtId="0" fontId="86" fillId="33" borderId="123" xfId="62" applyFont="1" applyFill="1" applyBorder="1" applyAlignment="1">
      <alignment horizontal="left" vertical="center"/>
    </xf>
    <xf numFmtId="49" fontId="52" fillId="25" borderId="0" xfId="0" applyNumberFormat="1" applyFont="1" applyFill="1" applyAlignment="1">
      <alignment vertical="center"/>
    </xf>
    <xf numFmtId="0" fontId="0" fillId="25" borderId="0" xfId="0" applyFill="1" applyAlignment="1">
      <alignment wrapText="1"/>
    </xf>
    <xf numFmtId="0" fontId="87" fillId="0" borderId="0" xfId="0" applyFont="1" applyAlignment="1">
      <alignment horizontal="center" vertical="center"/>
    </xf>
    <xf numFmtId="0" fontId="88" fillId="0" borderId="0" xfId="0" applyFont="1" applyAlignment="1">
      <alignment horizontal="center" vertical="center" wrapText="1"/>
    </xf>
    <xf numFmtId="0" fontId="89" fillId="0" borderId="0" xfId="0" applyFont="1" applyAlignment="1">
      <alignment horizontal="center" vertical="center"/>
    </xf>
    <xf numFmtId="0" fontId="52" fillId="0" borderId="0" xfId="0" applyFont="1" applyAlignment="1">
      <alignment horizontal="center" vertical="center"/>
    </xf>
    <xf numFmtId="0" fontId="42" fillId="0" borderId="17" xfId="0" applyFont="1" applyBorder="1" applyAlignment="1">
      <alignment horizontal="center" vertical="center"/>
    </xf>
    <xf numFmtId="0" fontId="33" fillId="0" borderId="14" xfId="0" applyFont="1" applyBorder="1" applyAlignment="1">
      <alignment horizontal="center" vertical="center" wrapText="1"/>
    </xf>
    <xf numFmtId="0" fontId="52" fillId="0" borderId="28" xfId="0" applyFont="1" applyBorder="1"/>
    <xf numFmtId="0" fontId="52" fillId="0" borderId="28" xfId="0" applyFont="1" applyBorder="1" applyAlignment="1">
      <alignment horizontal="center" vertical="center"/>
    </xf>
    <xf numFmtId="0" fontId="42" fillId="0" borderId="15" xfId="0" applyFont="1" applyBorder="1" applyAlignment="1">
      <alignment horizontal="center" vertical="center"/>
    </xf>
    <xf numFmtId="0" fontId="33" fillId="29" borderId="66" xfId="0" applyFont="1" applyFill="1" applyBorder="1" applyAlignment="1">
      <alignment horizontal="center" vertical="center" wrapText="1"/>
    </xf>
    <xf numFmtId="0" fontId="52" fillId="0" borderId="28" xfId="0" applyFont="1" applyBorder="1" applyAlignment="1">
      <alignment horizontal="center" vertical="center" wrapText="1"/>
    </xf>
    <xf numFmtId="0" fontId="52" fillId="0" borderId="51" xfId="0" applyFont="1" applyBorder="1" applyAlignment="1">
      <alignment horizontal="center" vertical="center" wrapText="1"/>
    </xf>
    <xf numFmtId="0" fontId="52" fillId="0" borderId="51" xfId="0" applyFont="1" applyBorder="1" applyAlignment="1">
      <alignment horizontal="center" vertical="center"/>
    </xf>
    <xf numFmtId="0" fontId="60" fillId="0" borderId="51" xfId="0" applyFont="1" applyBorder="1" applyAlignment="1">
      <alignment horizontal="center" vertical="center"/>
    </xf>
    <xf numFmtId="0" fontId="42" fillId="29" borderId="66" xfId="0" applyFont="1" applyFill="1" applyBorder="1" applyAlignment="1">
      <alignment horizontal="center" vertical="center"/>
    </xf>
    <xf numFmtId="0" fontId="42" fillId="29" borderId="66" xfId="0" applyFont="1" applyFill="1" applyBorder="1" applyAlignment="1">
      <alignment horizontal="center" vertical="center" wrapText="1"/>
    </xf>
    <xf numFmtId="0" fontId="33" fillId="25" borderId="46" xfId="223" applyFont="1" applyFill="1" applyBorder="1" applyAlignment="1">
      <alignment horizontal="center" vertical="center" wrapText="1"/>
    </xf>
    <xf numFmtId="0" fontId="33" fillId="25" borderId="43" xfId="223" applyFont="1" applyFill="1" applyBorder="1" applyAlignment="1">
      <alignment horizontal="center" vertical="center" wrapText="1"/>
    </xf>
    <xf numFmtId="49" fontId="34" fillId="0" borderId="123" xfId="58" applyNumberFormat="1" applyBorder="1" applyAlignment="1">
      <alignment horizontal="center" vertical="center" wrapText="1"/>
    </xf>
    <xf numFmtId="0" fontId="34" fillId="0" borderId="123" xfId="0" applyFont="1" applyBorder="1" applyAlignment="1">
      <alignment horizontal="center" vertical="center" wrapText="1"/>
    </xf>
    <xf numFmtId="0" fontId="39" fillId="25" borderId="19" xfId="0" applyFont="1" applyFill="1" applyBorder="1" applyAlignment="1">
      <alignment horizontal="center" vertical="center" wrapText="1"/>
    </xf>
    <xf numFmtId="1" fontId="34" fillId="29" borderId="85" xfId="0" applyNumberFormat="1" applyFont="1" applyFill="1" applyBorder="1" applyAlignment="1">
      <alignment horizontal="center" vertical="center" wrapText="1"/>
    </xf>
    <xf numFmtId="0" fontId="34" fillId="29" borderId="85" xfId="0" applyFont="1" applyFill="1" applyBorder="1" applyAlignment="1">
      <alignment horizontal="center" vertical="center" wrapText="1"/>
    </xf>
    <xf numFmtId="0" fontId="0" fillId="29" borderId="85" xfId="0" applyFill="1" applyBorder="1" applyAlignment="1">
      <alignment horizontal="center" vertical="center" wrapText="1"/>
    </xf>
    <xf numFmtId="0" fontId="0" fillId="29" borderId="123" xfId="0" applyFill="1" applyBorder="1" applyAlignment="1">
      <alignment horizontal="center" vertical="center" wrapText="1"/>
    </xf>
    <xf numFmtId="1" fontId="34" fillId="29" borderId="123" xfId="0" applyNumberFormat="1" applyFont="1" applyFill="1" applyBorder="1" applyAlignment="1">
      <alignment horizontal="center" vertical="center" wrapText="1"/>
    </xf>
    <xf numFmtId="0" fontId="34" fillId="0" borderId="123" xfId="58" applyBorder="1" applyAlignment="1">
      <alignment horizontal="center" vertical="center"/>
    </xf>
    <xf numFmtId="49" fontId="34" fillId="0" borderId="123" xfId="58" applyNumberFormat="1" applyBorder="1" applyAlignment="1">
      <alignment horizontal="center" vertical="center"/>
    </xf>
    <xf numFmtId="0" fontId="34" fillId="0" borderId="123" xfId="0" applyFont="1" applyBorder="1" applyAlignment="1">
      <alignment horizontal="center" vertical="center"/>
    </xf>
    <xf numFmtId="1" fontId="34" fillId="29" borderId="123" xfId="0" applyNumberFormat="1" applyFont="1" applyFill="1" applyBorder="1" applyAlignment="1">
      <alignment horizontal="center" vertical="center"/>
    </xf>
    <xf numFmtId="0" fontId="0" fillId="29" borderId="123" xfId="0" applyFill="1" applyBorder="1" applyAlignment="1">
      <alignment horizontal="center" vertical="center"/>
    </xf>
    <xf numFmtId="0" fontId="34" fillId="29" borderId="116" xfId="0" applyFont="1" applyFill="1" applyBorder="1" applyAlignment="1">
      <alignment horizontal="center" vertical="center"/>
    </xf>
    <xf numFmtId="0" fontId="34" fillId="29" borderId="123" xfId="59" applyFill="1" applyBorder="1" applyAlignment="1">
      <alignment horizontal="center" vertical="center"/>
    </xf>
    <xf numFmtId="0" fontId="39" fillId="25" borderId="40" xfId="0" applyFont="1" applyFill="1" applyBorder="1" applyAlignment="1">
      <alignment horizontal="center" vertical="center"/>
    </xf>
    <xf numFmtId="0" fontId="39" fillId="25" borderId="40" xfId="0" applyFont="1" applyFill="1" applyBorder="1" applyAlignment="1">
      <alignment horizontal="center" vertical="center" wrapText="1"/>
    </xf>
    <xf numFmtId="0" fontId="34" fillId="25" borderId="19" xfId="0" applyFont="1" applyFill="1" applyBorder="1" applyAlignment="1">
      <alignment horizontal="center" vertical="center" shrinkToFit="1"/>
    </xf>
    <xf numFmtId="0" fontId="39" fillId="0" borderId="40" xfId="0" applyFont="1" applyBorder="1" applyAlignment="1">
      <alignment horizontal="center" vertical="center"/>
    </xf>
    <xf numFmtId="1" fontId="34" fillId="29" borderId="19" xfId="0" applyNumberFormat="1" applyFont="1" applyFill="1" applyBorder="1" applyAlignment="1">
      <alignment horizontal="center" vertical="center"/>
    </xf>
    <xf numFmtId="0" fontId="34" fillId="29" borderId="40" xfId="0" applyFont="1" applyFill="1" applyBorder="1" applyAlignment="1">
      <alignment horizontal="center" vertical="center"/>
    </xf>
    <xf numFmtId="0" fontId="34" fillId="29" borderId="123" xfId="80" applyFont="1" applyFill="1" applyBorder="1" applyAlignment="1">
      <alignment horizontal="center" vertical="center" wrapText="1"/>
    </xf>
    <xf numFmtId="0" fontId="39" fillId="25" borderId="115" xfId="0" applyFont="1" applyFill="1" applyBorder="1" applyAlignment="1">
      <alignment horizontal="center" vertical="center"/>
    </xf>
    <xf numFmtId="0" fontId="39" fillId="25" borderId="115" xfId="0" applyFont="1" applyFill="1" applyBorder="1" applyAlignment="1">
      <alignment horizontal="center" vertical="center" wrapText="1"/>
    </xf>
    <xf numFmtId="0" fontId="39" fillId="25" borderId="123" xfId="0" applyFont="1" applyFill="1" applyBorder="1" applyAlignment="1">
      <alignment horizontal="center" vertical="center" wrapText="1"/>
    </xf>
    <xf numFmtId="1" fontId="34" fillId="29" borderId="116" xfId="0" applyNumberFormat="1" applyFont="1" applyFill="1" applyBorder="1" applyAlignment="1">
      <alignment horizontal="center" vertical="center"/>
    </xf>
    <xf numFmtId="0" fontId="34" fillId="29" borderId="123" xfId="0" applyFont="1" applyFill="1" applyBorder="1" applyAlignment="1">
      <alignment horizontal="center" vertical="center"/>
    </xf>
    <xf numFmtId="0" fontId="34" fillId="29" borderId="115" xfId="0" applyFont="1" applyFill="1" applyBorder="1" applyAlignment="1">
      <alignment horizontal="center" vertical="center"/>
    </xf>
    <xf numFmtId="0" fontId="34" fillId="29" borderId="123" xfId="0" applyFont="1" applyFill="1" applyBorder="1" applyAlignment="1">
      <alignment horizontal="center" vertical="center" wrapText="1"/>
    </xf>
    <xf numFmtId="0" fontId="39" fillId="25" borderId="123" xfId="0" applyFont="1" applyFill="1" applyBorder="1" applyAlignment="1">
      <alignment horizontal="center" vertical="center"/>
    </xf>
    <xf numFmtId="0" fontId="39" fillId="0" borderId="123" xfId="0" applyFont="1" applyBorder="1" applyAlignment="1">
      <alignment horizontal="center" vertical="center"/>
    </xf>
    <xf numFmtId="0" fontId="0" fillId="25" borderId="40" xfId="0" applyFill="1" applyBorder="1" applyAlignment="1">
      <alignment horizontal="center" vertical="center"/>
    </xf>
    <xf numFmtId="0" fontId="0" fillId="25" borderId="123" xfId="0" applyFill="1" applyBorder="1" applyAlignment="1">
      <alignment horizontal="center" vertical="center" shrinkToFit="1"/>
    </xf>
    <xf numFmtId="0" fontId="62" fillId="0" borderId="123" xfId="0" applyFont="1" applyBorder="1" applyAlignment="1">
      <alignment horizontal="center" vertical="center" wrapText="1"/>
    </xf>
    <xf numFmtId="49" fontId="9" fillId="0" borderId="123" xfId="58" applyNumberFormat="1" applyFont="1" applyBorder="1" applyAlignment="1">
      <alignment horizontal="center" vertical="center" wrapText="1"/>
    </xf>
    <xf numFmtId="0" fontId="0" fillId="0" borderId="123" xfId="0" applyBorder="1" applyAlignment="1">
      <alignment horizontal="center" vertical="center" wrapText="1"/>
    </xf>
    <xf numFmtId="0" fontId="39" fillId="29" borderId="123" xfId="93" applyFont="1" applyFill="1" applyBorder="1" applyAlignment="1">
      <alignment horizontal="center" vertical="center" wrapText="1"/>
    </xf>
    <xf numFmtId="0" fontId="0" fillId="29" borderId="61" xfId="0" applyFill="1" applyBorder="1" applyAlignment="1">
      <alignment horizontal="center" vertical="center" wrapText="1"/>
    </xf>
    <xf numFmtId="49" fontId="9" fillId="0" borderId="123" xfId="58" applyNumberFormat="1" applyFont="1" applyBorder="1" applyAlignment="1">
      <alignment horizontal="center" vertical="center"/>
    </xf>
    <xf numFmtId="0" fontId="0" fillId="0" borderId="123" xfId="0" applyBorder="1" applyAlignment="1">
      <alignment horizontal="center" vertical="center"/>
    </xf>
    <xf numFmtId="0" fontId="34" fillId="29" borderId="60" xfId="0" applyFont="1" applyFill="1" applyBorder="1" applyAlignment="1">
      <alignment horizontal="center" vertical="center"/>
    </xf>
    <xf numFmtId="0" fontId="34" fillId="29" borderId="85" xfId="0" applyFont="1" applyFill="1" applyBorder="1" applyAlignment="1">
      <alignment horizontal="center" vertical="center"/>
    </xf>
    <xf numFmtId="0" fontId="0" fillId="29" borderId="85" xfId="0" applyFill="1" applyBorder="1" applyAlignment="1">
      <alignment horizontal="center" vertical="center"/>
    </xf>
    <xf numFmtId="0" fontId="34" fillId="29" borderId="61" xfId="0" applyFont="1" applyFill="1" applyBorder="1" applyAlignment="1">
      <alignment horizontal="center" vertical="center"/>
    </xf>
    <xf numFmtId="0" fontId="70" fillId="0" borderId="123" xfId="58" applyFont="1" applyBorder="1" applyAlignment="1">
      <alignment horizontal="center" vertical="center" wrapText="1"/>
    </xf>
    <xf numFmtId="49" fontId="90" fillId="0" borderId="123" xfId="58" applyNumberFormat="1" applyFont="1" applyBorder="1" applyAlignment="1">
      <alignment horizontal="center" vertical="center" wrapText="1"/>
    </xf>
    <xf numFmtId="0" fontId="79" fillId="0" borderId="123" xfId="0" applyFont="1" applyBorder="1" applyAlignment="1">
      <alignment horizontal="center" vertical="center" wrapText="1"/>
    </xf>
    <xf numFmtId="0" fontId="91" fillId="0" borderId="123" xfId="0" applyFont="1" applyBorder="1" applyAlignment="1">
      <alignment horizontal="center" vertical="center" wrapText="1"/>
    </xf>
    <xf numFmtId="0" fontId="79" fillId="25" borderId="19" xfId="0" applyFont="1" applyFill="1" applyBorder="1" applyAlignment="1">
      <alignment horizontal="center" vertical="center"/>
    </xf>
    <xf numFmtId="1" fontId="39" fillId="29" borderId="123" xfId="0" applyNumberFormat="1" applyFont="1" applyFill="1" applyBorder="1" applyAlignment="1">
      <alignment horizontal="center" vertical="center" wrapText="1"/>
    </xf>
    <xf numFmtId="0" fontId="79" fillId="25" borderId="123" xfId="0" applyFont="1" applyFill="1" applyBorder="1" applyAlignment="1">
      <alignment horizontal="center" vertical="center"/>
    </xf>
    <xf numFmtId="0" fontId="39" fillId="25" borderId="123" xfId="80" applyFont="1" applyFill="1" applyBorder="1" applyAlignment="1">
      <alignment horizontal="center" vertical="center"/>
    </xf>
  </cellXfs>
  <cellStyles count="224">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20% - Énfasis1" xfId="7" xr:uid="{00000000-0005-0000-0000-000006000000}"/>
    <cellStyle name="20% - Énfasis2" xfId="8" xr:uid="{00000000-0005-0000-0000-000007000000}"/>
    <cellStyle name="20% - Énfasis3" xfId="9" xr:uid="{00000000-0005-0000-0000-000008000000}"/>
    <cellStyle name="20% - Énfasis4" xfId="10" xr:uid="{00000000-0005-0000-0000-000009000000}"/>
    <cellStyle name="20% - Énfasis5" xfId="11" xr:uid="{00000000-0005-0000-0000-00000A000000}"/>
    <cellStyle name="20% - Énfasis6" xfId="12" xr:uid="{00000000-0005-0000-0000-00000B000000}"/>
    <cellStyle name="40% - Akzent1" xfId="13" xr:uid="{00000000-0005-0000-0000-00000C000000}"/>
    <cellStyle name="40% - Akzent2" xfId="14" xr:uid="{00000000-0005-0000-0000-00000D000000}"/>
    <cellStyle name="40% - Akzent3" xfId="15" xr:uid="{00000000-0005-0000-0000-00000E000000}"/>
    <cellStyle name="40% - Akzent4" xfId="16" xr:uid="{00000000-0005-0000-0000-00000F000000}"/>
    <cellStyle name="40% - Akzent5" xfId="17" xr:uid="{00000000-0005-0000-0000-000010000000}"/>
    <cellStyle name="40% - Akzent6" xfId="18" xr:uid="{00000000-0005-0000-0000-000011000000}"/>
    <cellStyle name="40% - Énfasis1" xfId="19" xr:uid="{00000000-0005-0000-0000-000012000000}"/>
    <cellStyle name="40% - Énfasis2" xfId="20" xr:uid="{00000000-0005-0000-0000-000013000000}"/>
    <cellStyle name="40% - Énfasis3" xfId="21" xr:uid="{00000000-0005-0000-0000-000014000000}"/>
    <cellStyle name="40% - Énfasis4" xfId="22" xr:uid="{00000000-0005-0000-0000-000015000000}"/>
    <cellStyle name="40% - Énfasis5" xfId="23" xr:uid="{00000000-0005-0000-0000-000016000000}"/>
    <cellStyle name="40% - Énfasis6" xfId="24" xr:uid="{00000000-0005-0000-0000-000017000000}"/>
    <cellStyle name="60% - Akzent1" xfId="25" xr:uid="{00000000-0005-0000-0000-000018000000}"/>
    <cellStyle name="60% - Akzent2" xfId="26" xr:uid="{00000000-0005-0000-0000-000019000000}"/>
    <cellStyle name="60% - Akzent3" xfId="27" xr:uid="{00000000-0005-0000-0000-00001A000000}"/>
    <cellStyle name="60% - Akzent4" xfId="28" xr:uid="{00000000-0005-0000-0000-00001B000000}"/>
    <cellStyle name="60% - Akzent5" xfId="29" xr:uid="{00000000-0005-0000-0000-00001C000000}"/>
    <cellStyle name="60% - Akzent6" xfId="30" xr:uid="{00000000-0005-0000-0000-00001D000000}"/>
    <cellStyle name="60% - Énfasis1" xfId="31" xr:uid="{00000000-0005-0000-0000-00001E000000}"/>
    <cellStyle name="60% - Énfasis2" xfId="32" xr:uid="{00000000-0005-0000-0000-00001F000000}"/>
    <cellStyle name="60% - Énfasis3" xfId="33" xr:uid="{00000000-0005-0000-0000-000020000000}"/>
    <cellStyle name="60% - Énfasis4" xfId="34" xr:uid="{00000000-0005-0000-0000-000021000000}"/>
    <cellStyle name="60% - Énfasis5" xfId="35" xr:uid="{00000000-0005-0000-0000-000022000000}"/>
    <cellStyle name="60% - Énfasis6" xfId="36" xr:uid="{00000000-0005-0000-0000-000023000000}"/>
    <cellStyle name="Ausgabe" xfId="37" xr:uid="{00000000-0005-0000-0000-000024000000}"/>
    <cellStyle name="Ausgabe 2" xfId="104" xr:uid="{00000000-0005-0000-0000-000025000000}"/>
    <cellStyle name="Ausgabe 2 2" xfId="179" xr:uid="{00000000-0005-0000-0000-000026000000}"/>
    <cellStyle name="Ausgabe 2 3" xfId="213" xr:uid="{00000000-0005-0000-0000-000027000000}"/>
    <cellStyle name="Ausgabe 3" xfId="145" xr:uid="{00000000-0005-0000-0000-000028000000}"/>
    <cellStyle name="Berechnung" xfId="38" xr:uid="{00000000-0005-0000-0000-000029000000}"/>
    <cellStyle name="Berechnung 2" xfId="105" xr:uid="{00000000-0005-0000-0000-00002A000000}"/>
    <cellStyle name="Berechnung 2 2" xfId="180" xr:uid="{00000000-0005-0000-0000-00002B000000}"/>
    <cellStyle name="Berechnung 2 3" xfId="214" xr:uid="{00000000-0005-0000-0000-00002C000000}"/>
    <cellStyle name="Berechnung 3" xfId="146" xr:uid="{00000000-0005-0000-0000-00002D000000}"/>
    <cellStyle name="Berechnung 4" xfId="144" xr:uid="{00000000-0005-0000-0000-00002E000000}"/>
    <cellStyle name="Buena" xfId="39" xr:uid="{00000000-0005-0000-0000-00002F000000}"/>
    <cellStyle name="Cálculo" xfId="40" xr:uid="{00000000-0005-0000-0000-000030000000}"/>
    <cellStyle name="Cálculo 2" xfId="106" xr:uid="{00000000-0005-0000-0000-000031000000}"/>
    <cellStyle name="Cálculo 2 2" xfId="181" xr:uid="{00000000-0005-0000-0000-000032000000}"/>
    <cellStyle name="Cálculo 2 3" xfId="215" xr:uid="{00000000-0005-0000-0000-000033000000}"/>
    <cellStyle name="Cálculo 3" xfId="147" xr:uid="{00000000-0005-0000-0000-000034000000}"/>
    <cellStyle name="Cálculo 4" xfId="143" xr:uid="{00000000-0005-0000-0000-000035000000}"/>
    <cellStyle name="Celda de comprobación" xfId="41" xr:uid="{00000000-0005-0000-0000-000036000000}"/>
    <cellStyle name="Celda vinculada" xfId="42" xr:uid="{00000000-0005-0000-0000-000037000000}"/>
    <cellStyle name="Collegamento ipertestuale 2" xfId="101" xr:uid="{00000000-0005-0000-0000-000038000000}"/>
    <cellStyle name="Eingabe" xfId="43" xr:uid="{00000000-0005-0000-0000-000039000000}"/>
    <cellStyle name="Eingabe 2" xfId="107" xr:uid="{00000000-0005-0000-0000-00003A000000}"/>
    <cellStyle name="Eingabe 2 2" xfId="182" xr:uid="{00000000-0005-0000-0000-00003B000000}"/>
    <cellStyle name="Eingabe 2 3" xfId="216" xr:uid="{00000000-0005-0000-0000-00003C000000}"/>
    <cellStyle name="Eingabe 3" xfId="148" xr:uid="{00000000-0005-0000-0000-00003D000000}"/>
    <cellStyle name="Eingabe 4" xfId="142" xr:uid="{00000000-0005-0000-0000-00003E000000}"/>
    <cellStyle name="Encabezado 4" xfId="44" xr:uid="{00000000-0005-0000-0000-00003F000000}"/>
    <cellStyle name="Énfasis1" xfId="45" xr:uid="{00000000-0005-0000-0000-000040000000}"/>
    <cellStyle name="Énfasis2" xfId="46" xr:uid="{00000000-0005-0000-0000-000041000000}"/>
    <cellStyle name="Énfasis3" xfId="47" xr:uid="{00000000-0005-0000-0000-000042000000}"/>
    <cellStyle name="Énfasis4" xfId="48" xr:uid="{00000000-0005-0000-0000-000043000000}"/>
    <cellStyle name="Énfasis5" xfId="49" xr:uid="{00000000-0005-0000-0000-000044000000}"/>
    <cellStyle name="Énfasis6" xfId="50" xr:uid="{00000000-0005-0000-0000-000045000000}"/>
    <cellStyle name="Entrada" xfId="51" xr:uid="{00000000-0005-0000-0000-000046000000}"/>
    <cellStyle name="Entrada 2" xfId="108" xr:uid="{00000000-0005-0000-0000-000047000000}"/>
    <cellStyle name="Entrada 2 2" xfId="183" xr:uid="{00000000-0005-0000-0000-000048000000}"/>
    <cellStyle name="Entrada 2 3" xfId="217" xr:uid="{00000000-0005-0000-0000-000049000000}"/>
    <cellStyle name="Entrada 3" xfId="149" xr:uid="{00000000-0005-0000-0000-00004A000000}"/>
    <cellStyle name="Entrada 4" xfId="141" xr:uid="{00000000-0005-0000-0000-00004B000000}"/>
    <cellStyle name="Ergebnis" xfId="52" xr:uid="{00000000-0005-0000-0000-00004C000000}"/>
    <cellStyle name="Ergebnis 2" xfId="109" xr:uid="{00000000-0005-0000-0000-00004D000000}"/>
    <cellStyle name="Ergebnis 2 2" xfId="184" xr:uid="{00000000-0005-0000-0000-00004E000000}"/>
    <cellStyle name="Ergebnis 2 3" xfId="218" xr:uid="{00000000-0005-0000-0000-00004F000000}"/>
    <cellStyle name="Ergebnis 3" xfId="150" xr:uid="{00000000-0005-0000-0000-000050000000}"/>
    <cellStyle name="Ergebnis 4" xfId="140" xr:uid="{00000000-0005-0000-0000-000051000000}"/>
    <cellStyle name="Erklärender Text" xfId="53" xr:uid="{00000000-0005-0000-0000-000052000000}"/>
    <cellStyle name="Incorrecto" xfId="54" xr:uid="{00000000-0005-0000-0000-000053000000}"/>
    <cellStyle name="Migliaia" xfId="83" builtinId="3"/>
    <cellStyle name="Migliaia 2" xfId="122" xr:uid="{00000000-0005-0000-0000-000055000000}"/>
    <cellStyle name="Migliaia 2 2" xfId="197" xr:uid="{00000000-0005-0000-0000-000056000000}"/>
    <cellStyle name="Migliaia 3" xfId="163" xr:uid="{00000000-0005-0000-0000-000057000000}"/>
    <cellStyle name="Normal 2" xfId="55" xr:uid="{00000000-0005-0000-0000-000058000000}"/>
    <cellStyle name="Normal 2 2" xfId="56" xr:uid="{00000000-0005-0000-0000-000059000000}"/>
    <cellStyle name="Normal 2 3" xfId="110" xr:uid="{00000000-0005-0000-0000-00005A000000}"/>
    <cellStyle name="Normal 2 3 2" xfId="185" xr:uid="{00000000-0005-0000-0000-00005B000000}"/>
    <cellStyle name="Normal 2 4" xfId="151" xr:uid="{00000000-0005-0000-0000-00005C000000}"/>
    <cellStyle name="Normal 21" xfId="81" xr:uid="{00000000-0005-0000-0000-00005D000000}"/>
    <cellStyle name="Normal 3" xfId="57" xr:uid="{00000000-0005-0000-0000-00005E000000}"/>
    <cellStyle name="Normal 3 2" xfId="111" xr:uid="{00000000-0005-0000-0000-00005F000000}"/>
    <cellStyle name="Normal 3 2 2" xfId="102" xr:uid="{00000000-0005-0000-0000-000060000000}"/>
    <cellStyle name="Normal 3 2 2 2" xfId="86" xr:uid="{00000000-0005-0000-0000-000061000000}"/>
    <cellStyle name="Normal 3 2 2 2 2" xfId="125" xr:uid="{00000000-0005-0000-0000-000062000000}"/>
    <cellStyle name="Normal 3 2 2 2 2 2" xfId="200" xr:uid="{00000000-0005-0000-0000-000063000000}"/>
    <cellStyle name="Normal 3 2 2 2 3" xfId="166" xr:uid="{00000000-0005-0000-0000-000064000000}"/>
    <cellStyle name="Normal 3 2 2 3" xfId="84" xr:uid="{00000000-0005-0000-0000-000065000000}"/>
    <cellStyle name="Normal 3 2 2 3 2" xfId="123" xr:uid="{00000000-0005-0000-0000-000066000000}"/>
    <cellStyle name="Normal 3 2 2 3 2 2" xfId="198" xr:uid="{00000000-0005-0000-0000-000067000000}"/>
    <cellStyle name="Normal 3 2 2 3 3" xfId="164" xr:uid="{00000000-0005-0000-0000-000068000000}"/>
    <cellStyle name="Normal 3 2 2 4" xfId="136" xr:uid="{00000000-0005-0000-0000-000069000000}"/>
    <cellStyle name="Normal 3 2 2 4 2" xfId="211" xr:uid="{00000000-0005-0000-0000-00006A000000}"/>
    <cellStyle name="Normal 3 2 2 5" xfId="177" xr:uid="{00000000-0005-0000-0000-00006B000000}"/>
    <cellStyle name="Normal 3 2 3" xfId="186" xr:uid="{00000000-0005-0000-0000-00006C000000}"/>
    <cellStyle name="Normal 3 3" xfId="152" xr:uid="{00000000-0005-0000-0000-00006D000000}"/>
    <cellStyle name="Normal 4" xfId="80" xr:uid="{00000000-0005-0000-0000-00006E000000}"/>
    <cellStyle name="Normal 4 2" xfId="121" xr:uid="{00000000-0005-0000-0000-00006F000000}"/>
    <cellStyle name="Normal 4 2 2" xfId="85" xr:uid="{00000000-0005-0000-0000-000070000000}"/>
    <cellStyle name="Normal 4 2 2 2" xfId="87" xr:uid="{00000000-0005-0000-0000-000071000000}"/>
    <cellStyle name="Normal 4 2 2 2 2" xfId="126" xr:uid="{00000000-0005-0000-0000-000072000000}"/>
    <cellStyle name="Normal 4 2 2 2 2 2" xfId="201" xr:uid="{00000000-0005-0000-0000-000073000000}"/>
    <cellStyle name="Normal 4 2 2 2 3" xfId="167" xr:uid="{00000000-0005-0000-0000-000074000000}"/>
    <cellStyle name="Normal 4 2 2 3" xfId="100" xr:uid="{00000000-0005-0000-0000-000075000000}"/>
    <cellStyle name="Normal 4 2 2 3 2" xfId="135" xr:uid="{00000000-0005-0000-0000-000076000000}"/>
    <cellStyle name="Normal 4 2 2 3 2 2" xfId="210" xr:uid="{00000000-0005-0000-0000-000077000000}"/>
    <cellStyle name="Normal 4 2 2 3 3" xfId="176" xr:uid="{00000000-0005-0000-0000-000078000000}"/>
    <cellStyle name="Normal 4 2 2 4" xfId="124" xr:uid="{00000000-0005-0000-0000-000079000000}"/>
    <cellStyle name="Normal 4 2 2 4 2" xfId="199" xr:uid="{00000000-0005-0000-0000-00007A000000}"/>
    <cellStyle name="Normal 4 2 2 5" xfId="165" xr:uid="{00000000-0005-0000-0000-00007B000000}"/>
    <cellStyle name="Normal 4 2 3" xfId="196" xr:uid="{00000000-0005-0000-0000-00007C000000}"/>
    <cellStyle name="Normal 4 3" xfId="162" xr:uid="{00000000-0005-0000-0000-00007D000000}"/>
    <cellStyle name="Normal 4 3 2" xfId="93" xr:uid="{00000000-0005-0000-0000-00007E000000}"/>
    <cellStyle name="Normal 4 3 2 2" xfId="103" xr:uid="{00000000-0005-0000-0000-00007F000000}"/>
    <cellStyle name="Normal 4 3 2 2 2" xfId="137" xr:uid="{00000000-0005-0000-0000-000080000000}"/>
    <cellStyle name="Normal 4 3 2 2 2 2" xfId="212" xr:uid="{00000000-0005-0000-0000-000081000000}"/>
    <cellStyle name="Normal 4 3 2 2 3" xfId="178" xr:uid="{00000000-0005-0000-0000-000082000000}"/>
    <cellStyle name="Normal 4 3 2 3" xfId="130" xr:uid="{00000000-0005-0000-0000-000083000000}"/>
    <cellStyle name="Normal 4 3 2 3 2" xfId="205" xr:uid="{00000000-0005-0000-0000-000084000000}"/>
    <cellStyle name="Normal 4 3 2 4" xfId="171" xr:uid="{00000000-0005-0000-0000-000085000000}"/>
    <cellStyle name="Normal_DCR_ProInd_06 2" xfId="99" xr:uid="{00000000-0005-0000-0000-000086000000}"/>
    <cellStyle name="Normale" xfId="0" builtinId="0"/>
    <cellStyle name="Normale 2" xfId="58" xr:uid="{00000000-0005-0000-0000-000088000000}"/>
    <cellStyle name="Normale 2 2" xfId="59" xr:uid="{00000000-0005-0000-0000-000089000000}"/>
    <cellStyle name="Normale 2_DCF_Guidelines_Standard-Tables_Version-2009 2" xfId="60" xr:uid="{00000000-0005-0000-0000-00008A000000}"/>
    <cellStyle name="Normale 3" xfId="61" xr:uid="{00000000-0005-0000-0000-00008B000000}"/>
    <cellStyle name="Normale 3 2" xfId="62" xr:uid="{00000000-0005-0000-0000-00008C000000}"/>
    <cellStyle name="Normale 4" xfId="63" xr:uid="{00000000-0005-0000-0000-00008D000000}"/>
    <cellStyle name="Normale 4 2" xfId="112" xr:uid="{00000000-0005-0000-0000-00008E000000}"/>
    <cellStyle name="Normale 4 2 2" xfId="187" xr:uid="{00000000-0005-0000-0000-00008F000000}"/>
    <cellStyle name="Normale 4 3" xfId="153" xr:uid="{00000000-0005-0000-0000-000090000000}"/>
    <cellStyle name="Normale 5" xfId="222" xr:uid="{00000000-0005-0000-0000-000091000000}"/>
    <cellStyle name="Normale 5 2" xfId="91" xr:uid="{00000000-0005-0000-0000-000092000000}"/>
    <cellStyle name="Normale 5 2 2" xfId="129" xr:uid="{00000000-0005-0000-0000-000093000000}"/>
    <cellStyle name="Normale 5 2 2 2" xfId="204" xr:uid="{00000000-0005-0000-0000-000094000000}"/>
    <cellStyle name="Normale 5 2 3" xfId="170" xr:uid="{00000000-0005-0000-0000-000095000000}"/>
    <cellStyle name="Normale 5 3" xfId="88" xr:uid="{00000000-0005-0000-0000-000096000000}"/>
    <cellStyle name="Normale 5 3 2" xfId="95" xr:uid="{00000000-0005-0000-0000-000097000000}"/>
    <cellStyle name="Normale 5 3 2 2" xfId="132" xr:uid="{00000000-0005-0000-0000-000098000000}"/>
    <cellStyle name="Normale 5 3 2 2 2" xfId="207" xr:uid="{00000000-0005-0000-0000-000099000000}"/>
    <cellStyle name="Normale 5 3 2 3" xfId="173" xr:uid="{00000000-0005-0000-0000-00009A000000}"/>
    <cellStyle name="Normale 5 3 3" xfId="127" xr:uid="{00000000-0005-0000-0000-00009B000000}"/>
    <cellStyle name="Normale 5 3 3 2" xfId="202" xr:uid="{00000000-0005-0000-0000-00009C000000}"/>
    <cellStyle name="Normale 5 3 4" xfId="168" xr:uid="{00000000-0005-0000-0000-00009D000000}"/>
    <cellStyle name="Normale 6" xfId="92" xr:uid="{00000000-0005-0000-0000-00009E000000}"/>
    <cellStyle name="Normale 9" xfId="94" xr:uid="{00000000-0005-0000-0000-00009F000000}"/>
    <cellStyle name="Normale 9 2" xfId="131" xr:uid="{00000000-0005-0000-0000-0000A0000000}"/>
    <cellStyle name="Normale 9 2 2" xfId="206" xr:uid="{00000000-0005-0000-0000-0000A1000000}"/>
    <cellStyle name="Normale 9 3" xfId="172" xr:uid="{00000000-0005-0000-0000-0000A2000000}"/>
    <cellStyle name="Normale_ITA Revised tables AR 2011_15 August 2012" xfId="96" xr:uid="{00000000-0005-0000-0000-0000A3000000}"/>
    <cellStyle name="Notas" xfId="64" xr:uid="{00000000-0005-0000-0000-0000A4000000}"/>
    <cellStyle name="Notas 2" xfId="113" xr:uid="{00000000-0005-0000-0000-0000A5000000}"/>
    <cellStyle name="Notas 2 2" xfId="188" xr:uid="{00000000-0005-0000-0000-0000A6000000}"/>
    <cellStyle name="Notas 2 3" xfId="219" xr:uid="{00000000-0005-0000-0000-0000A7000000}"/>
    <cellStyle name="Notas 3" xfId="154" xr:uid="{00000000-0005-0000-0000-0000A8000000}"/>
    <cellStyle name="Notas 4" xfId="139" xr:uid="{00000000-0005-0000-0000-0000A9000000}"/>
    <cellStyle name="Notiz" xfId="65" xr:uid="{00000000-0005-0000-0000-0000AA000000}"/>
    <cellStyle name="Notiz 2" xfId="114" xr:uid="{00000000-0005-0000-0000-0000AB000000}"/>
    <cellStyle name="Notiz 2 2" xfId="189" xr:uid="{00000000-0005-0000-0000-0000AC000000}"/>
    <cellStyle name="Notiz 2 3" xfId="220" xr:uid="{00000000-0005-0000-0000-0000AD000000}"/>
    <cellStyle name="Notiz 3" xfId="155" xr:uid="{00000000-0005-0000-0000-0000AE000000}"/>
    <cellStyle name="Notiz 4" xfId="138" xr:uid="{00000000-0005-0000-0000-0000AF000000}"/>
    <cellStyle name="Percentuale" xfId="82" builtinId="5"/>
    <cellStyle name="Percentuale 2 2" xfId="90" xr:uid="{00000000-0005-0000-0000-0000B1000000}"/>
    <cellStyle name="Percentuale 2 3" xfId="89" xr:uid="{00000000-0005-0000-0000-0000B2000000}"/>
    <cellStyle name="Percentuale 2 3 2" xfId="128" xr:uid="{00000000-0005-0000-0000-0000B3000000}"/>
    <cellStyle name="Percentuale 2 3 2 2" xfId="203" xr:uid="{00000000-0005-0000-0000-0000B4000000}"/>
    <cellStyle name="Percentuale 2 3 3" xfId="169" xr:uid="{00000000-0005-0000-0000-0000B5000000}"/>
    <cellStyle name="Salida" xfId="66" xr:uid="{00000000-0005-0000-0000-0000B6000000}"/>
    <cellStyle name="Salida 2" xfId="115" xr:uid="{00000000-0005-0000-0000-0000B7000000}"/>
    <cellStyle name="Salida 2 2" xfId="190" xr:uid="{00000000-0005-0000-0000-0000B8000000}"/>
    <cellStyle name="Salida 2 3" xfId="221" xr:uid="{00000000-0005-0000-0000-0000B9000000}"/>
    <cellStyle name="Salida 3" xfId="156" xr:uid="{00000000-0005-0000-0000-0000BA000000}"/>
    <cellStyle name="Standard 2" xfId="67" xr:uid="{00000000-0005-0000-0000-0000BB000000}"/>
    <cellStyle name="Standard 2 2" xfId="68" xr:uid="{00000000-0005-0000-0000-0000BC000000}"/>
    <cellStyle name="Standard 2 2 2" xfId="78" xr:uid="{00000000-0005-0000-0000-0000BD000000}"/>
    <cellStyle name="Standard 2 2 2 2" xfId="79" xr:uid="{00000000-0005-0000-0000-0000BE000000}"/>
    <cellStyle name="Standard 2 2 2 2 2" xfId="97" xr:uid="{00000000-0005-0000-0000-0000BF000000}"/>
    <cellStyle name="Standard 2 2 2 2 2 2" xfId="133" xr:uid="{00000000-0005-0000-0000-0000C0000000}"/>
    <cellStyle name="Standard 2 2 2 2 2 2 2" xfId="208" xr:uid="{00000000-0005-0000-0000-0000C1000000}"/>
    <cellStyle name="Standard 2 2 2 2 2 3" xfId="174" xr:uid="{00000000-0005-0000-0000-0000C2000000}"/>
    <cellStyle name="Standard 2 2 2 2 3" xfId="120" xr:uid="{00000000-0005-0000-0000-0000C3000000}"/>
    <cellStyle name="Standard 2 2 2 2 3 2" xfId="195" xr:uid="{00000000-0005-0000-0000-0000C4000000}"/>
    <cellStyle name="Standard 2 2 2 2 4" xfId="161" xr:uid="{00000000-0005-0000-0000-0000C5000000}"/>
    <cellStyle name="Standard 2 2 2 3" xfId="119" xr:uid="{00000000-0005-0000-0000-0000C6000000}"/>
    <cellStyle name="Standard 2 2 2 3 2" xfId="194" xr:uid="{00000000-0005-0000-0000-0000C7000000}"/>
    <cellStyle name="Standard 2 2 2 3 2 2" xfId="223" xr:uid="{57700170-63A6-4B58-BE69-85FE3A596EE8}"/>
    <cellStyle name="Standard 2 2 2 4" xfId="160" xr:uid="{00000000-0005-0000-0000-0000C8000000}"/>
    <cellStyle name="Standard 2 2 3" xfId="117" xr:uid="{00000000-0005-0000-0000-0000C9000000}"/>
    <cellStyle name="Standard 2 2 3 2" xfId="192" xr:uid="{00000000-0005-0000-0000-0000CA000000}"/>
    <cellStyle name="Standard 2 2 4" xfId="158" xr:uid="{00000000-0005-0000-0000-0000CB000000}"/>
    <cellStyle name="Standard 2 3" xfId="77" xr:uid="{00000000-0005-0000-0000-0000CC000000}"/>
    <cellStyle name="Standard 2 3 2" xfId="98" xr:uid="{00000000-0005-0000-0000-0000CD000000}"/>
    <cellStyle name="Standard 2 3 2 2" xfId="134" xr:uid="{00000000-0005-0000-0000-0000CE000000}"/>
    <cellStyle name="Standard 2 3 2 2 2" xfId="209" xr:uid="{00000000-0005-0000-0000-0000CF000000}"/>
    <cellStyle name="Standard 2 3 2 3" xfId="175" xr:uid="{00000000-0005-0000-0000-0000D0000000}"/>
    <cellStyle name="Standard 2 3 3" xfId="118" xr:uid="{00000000-0005-0000-0000-0000D1000000}"/>
    <cellStyle name="Standard 2 3 3 2" xfId="193" xr:uid="{00000000-0005-0000-0000-0000D2000000}"/>
    <cellStyle name="Standard 2 3 4" xfId="159" xr:uid="{00000000-0005-0000-0000-0000D3000000}"/>
    <cellStyle name="Standard 2 4" xfId="116" xr:uid="{00000000-0005-0000-0000-0000D4000000}"/>
    <cellStyle name="Standard 2 4 2" xfId="191" xr:uid="{00000000-0005-0000-0000-0000D5000000}"/>
    <cellStyle name="Standard 2 5" xfId="157" xr:uid="{00000000-0005-0000-0000-0000D6000000}"/>
    <cellStyle name="Texto de advertencia" xfId="69" xr:uid="{00000000-0005-0000-0000-0000D7000000}"/>
    <cellStyle name="Texto explicativo" xfId="70" xr:uid="{00000000-0005-0000-0000-0000D8000000}"/>
    <cellStyle name="Título" xfId="71" xr:uid="{00000000-0005-0000-0000-0000D9000000}"/>
    <cellStyle name="Título 1" xfId="72" xr:uid="{00000000-0005-0000-0000-0000DA000000}"/>
    <cellStyle name="Título 2" xfId="73" xr:uid="{00000000-0005-0000-0000-0000DB000000}"/>
    <cellStyle name="Título 3" xfId="74" xr:uid="{00000000-0005-0000-0000-0000DC000000}"/>
    <cellStyle name="Überschrift" xfId="75" xr:uid="{00000000-0005-0000-0000-0000DD000000}"/>
    <cellStyle name="Warnender Text" xfId="76" xr:uid="{00000000-0005-0000-0000-0000D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Angeliki/Desktop/NWP-INALE/RCM_MED/ToR1_Med&amp;BS%20Table_2016%20RCMMEDBS-LP%20Data%20C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fication"/>
      <sheetName val="Med&amp;BS_Ranking of metiers"/>
      <sheetName val="Format description"/>
      <sheetName val="Drop-down list"/>
    </sheetNames>
    <sheetDataSet>
      <sheetData sheetId="0">
        <row r="18">
          <cell r="A18" t="str">
            <v>DRB_MOL_0_0_0</v>
          </cell>
        </row>
        <row r="51">
          <cell r="A51" t="str">
            <v>GSA1</v>
          </cell>
        </row>
        <row r="52">
          <cell r="A52" t="str">
            <v>GSA2</v>
          </cell>
        </row>
        <row r="53">
          <cell r="A53" t="str">
            <v>GSA3</v>
          </cell>
        </row>
        <row r="54">
          <cell r="A54" t="str">
            <v>GSA4</v>
          </cell>
        </row>
        <row r="55">
          <cell r="A55" t="str">
            <v>GSA5</v>
          </cell>
        </row>
        <row r="56">
          <cell r="A56" t="str">
            <v>GSA6</v>
          </cell>
        </row>
        <row r="57">
          <cell r="A57" t="str">
            <v>GSA7</v>
          </cell>
        </row>
        <row r="58">
          <cell r="A58" t="str">
            <v>GSA8</v>
          </cell>
        </row>
        <row r="59">
          <cell r="A59" t="str">
            <v>GSA9</v>
          </cell>
        </row>
        <row r="60">
          <cell r="A60" t="str">
            <v>GSA10</v>
          </cell>
        </row>
        <row r="61">
          <cell r="A61" t="str">
            <v>GSA11.1</v>
          </cell>
        </row>
        <row r="62">
          <cell r="A62" t="str">
            <v>GSA11.2</v>
          </cell>
        </row>
        <row r="63">
          <cell r="A63" t="str">
            <v>GSA12</v>
          </cell>
        </row>
        <row r="64">
          <cell r="A64" t="str">
            <v>GSA13</v>
          </cell>
        </row>
        <row r="65">
          <cell r="A65" t="str">
            <v>GSA14</v>
          </cell>
        </row>
        <row r="66">
          <cell r="A66" t="str">
            <v>GSA15</v>
          </cell>
        </row>
        <row r="67">
          <cell r="A67" t="str">
            <v>GSA16</v>
          </cell>
        </row>
        <row r="68">
          <cell r="A68" t="str">
            <v>GSA17</v>
          </cell>
        </row>
        <row r="69">
          <cell r="A69" t="str">
            <v>GSA18</v>
          </cell>
        </row>
        <row r="70">
          <cell r="A70" t="str">
            <v>GSA19</v>
          </cell>
        </row>
        <row r="71">
          <cell r="A71" t="str">
            <v>GSA20</v>
          </cell>
        </row>
        <row r="72">
          <cell r="A72" t="str">
            <v>GSA21</v>
          </cell>
        </row>
        <row r="73">
          <cell r="A73" t="str">
            <v>GSA22</v>
          </cell>
        </row>
        <row r="74">
          <cell r="A74" t="str">
            <v>GSA23</v>
          </cell>
        </row>
        <row r="75">
          <cell r="A75" t="str">
            <v>GSA24</v>
          </cell>
        </row>
        <row r="76">
          <cell r="A76" t="str">
            <v>GSA25</v>
          </cell>
        </row>
        <row r="77">
          <cell r="A77" t="str">
            <v>GSA26</v>
          </cell>
        </row>
        <row r="78">
          <cell r="A78" t="str">
            <v>GSA27</v>
          </cell>
        </row>
        <row r="79">
          <cell r="A79" t="str">
            <v>GSA28</v>
          </cell>
        </row>
        <row r="80">
          <cell r="A80" t="str">
            <v>GSA29</v>
          </cell>
        </row>
        <row r="81">
          <cell r="A81" t="str">
            <v>GSA30</v>
          </cell>
        </row>
      </sheetData>
      <sheetData sheetId="1"/>
      <sheetData sheetId="2"/>
      <sheetData sheetId="3"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dcf-italia.cnr.it/ajaxlineeguida/export?id=27" TargetMode="External"/><Relationship Id="rId2" Type="http://schemas.openxmlformats.org/officeDocument/2006/relationships/hyperlink" Target="http://dcf-italia.cnr.it/ajaxlineeguida/export?id=27" TargetMode="External"/><Relationship Id="rId1" Type="http://schemas.openxmlformats.org/officeDocument/2006/relationships/hyperlink" Target="http://dcf-italia.cnr.it/ajaxlineeguida/export?id=27" TargetMode="Externa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M129"/>
  <sheetViews>
    <sheetView zoomScaleNormal="100" workbookViewId="0">
      <pane ySplit="1" topLeftCell="A2" activePane="bottomLeft" state="frozen"/>
      <selection pane="bottomLeft" activeCell="K25" sqref="K25"/>
    </sheetView>
  </sheetViews>
  <sheetFormatPr defaultColWidth="8.7109375" defaultRowHeight="12.75" x14ac:dyDescent="0.2"/>
  <cols>
    <col min="2" max="2" width="9.42578125" customWidth="1"/>
    <col min="3" max="3" width="26.5703125" bestFit="1" customWidth="1"/>
    <col min="6" max="6" width="11.85546875" customWidth="1"/>
    <col min="8" max="8" width="8.7109375" style="748"/>
    <col min="10" max="10" width="8.7109375" style="757"/>
    <col min="11" max="11" width="9.7109375" customWidth="1"/>
    <col min="12" max="12" width="27.28515625" style="12" customWidth="1"/>
    <col min="13" max="13" width="25.28515625" customWidth="1"/>
  </cols>
  <sheetData>
    <row r="1" spans="1:13" ht="13.5" thickBot="1" x14ac:dyDescent="0.25">
      <c r="A1" s="11" t="s">
        <v>43</v>
      </c>
      <c r="B1" s="1"/>
      <c r="C1" s="1"/>
      <c r="D1" s="1"/>
      <c r="E1" s="1"/>
      <c r="F1" s="1"/>
      <c r="G1" s="1"/>
      <c r="H1" s="739"/>
      <c r="I1" s="1"/>
      <c r="J1" s="751"/>
      <c r="K1" s="1"/>
    </row>
    <row r="2" spans="1:13" ht="15" customHeight="1" x14ac:dyDescent="0.2">
      <c r="A2" s="51"/>
      <c r="B2" s="52"/>
      <c r="C2" s="52"/>
      <c r="D2" s="52"/>
      <c r="E2" s="52"/>
      <c r="F2" s="52"/>
      <c r="G2" s="52"/>
      <c r="H2" s="740"/>
      <c r="I2" s="52"/>
      <c r="J2" s="752"/>
      <c r="K2" s="53"/>
      <c r="L2" s="64" t="s">
        <v>52</v>
      </c>
      <c r="M2" s="65" t="s">
        <v>302</v>
      </c>
    </row>
    <row r="3" spans="1:13" ht="13.5" customHeight="1" thickBot="1" x14ac:dyDescent="0.25">
      <c r="A3" s="52"/>
      <c r="B3" s="52"/>
      <c r="C3" s="52"/>
      <c r="D3" s="52"/>
      <c r="E3" s="52"/>
      <c r="F3" s="52"/>
      <c r="G3" s="52"/>
      <c r="H3" s="740"/>
      <c r="I3" s="52"/>
      <c r="J3" s="753"/>
      <c r="K3" s="54"/>
      <c r="L3" s="66" t="s">
        <v>51</v>
      </c>
      <c r="M3" s="181">
        <v>2021</v>
      </c>
    </row>
    <row r="4" spans="1:13" s="4" customFormat="1" ht="73.150000000000006" customHeight="1" thickBot="1" x14ac:dyDescent="0.25">
      <c r="A4" s="106" t="s">
        <v>0</v>
      </c>
      <c r="B4" s="14" t="s">
        <v>55</v>
      </c>
      <c r="C4" s="15" t="s">
        <v>6</v>
      </c>
      <c r="D4" s="16" t="s">
        <v>1</v>
      </c>
      <c r="E4" s="16" t="s">
        <v>5</v>
      </c>
      <c r="F4" s="15" t="s">
        <v>16</v>
      </c>
      <c r="G4" s="15" t="s">
        <v>34</v>
      </c>
      <c r="H4" s="741" t="s">
        <v>23</v>
      </c>
      <c r="I4" s="16" t="s">
        <v>22</v>
      </c>
      <c r="J4" s="741" t="s">
        <v>54</v>
      </c>
      <c r="K4" s="16" t="s">
        <v>24</v>
      </c>
      <c r="L4" s="107" t="s">
        <v>4</v>
      </c>
      <c r="M4" s="105" t="s">
        <v>50</v>
      </c>
    </row>
    <row r="5" spans="1:13" s="5" customFormat="1" x14ac:dyDescent="0.2">
      <c r="A5" s="161" t="s">
        <v>303</v>
      </c>
      <c r="B5" s="180" t="s">
        <v>550</v>
      </c>
      <c r="C5" s="182" t="s">
        <v>685</v>
      </c>
      <c r="D5" s="164" t="s">
        <v>321</v>
      </c>
      <c r="E5" s="183" t="s">
        <v>583</v>
      </c>
      <c r="F5" s="163" t="s">
        <v>672</v>
      </c>
      <c r="G5" s="162" t="s">
        <v>307</v>
      </c>
      <c r="H5" s="742">
        <v>0</v>
      </c>
      <c r="I5" s="161" t="s">
        <v>527</v>
      </c>
      <c r="J5" s="754" t="s">
        <v>527</v>
      </c>
      <c r="K5" s="161" t="s">
        <v>306</v>
      </c>
      <c r="L5" s="164" t="s">
        <v>673</v>
      </c>
      <c r="M5" s="149"/>
    </row>
    <row r="6" spans="1:13" s="5" customFormat="1" x14ac:dyDescent="0.2">
      <c r="A6" s="161" t="s">
        <v>303</v>
      </c>
      <c r="B6" s="180" t="s">
        <v>550</v>
      </c>
      <c r="C6" s="184" t="s">
        <v>626</v>
      </c>
      <c r="D6" s="164" t="s">
        <v>321</v>
      </c>
      <c r="E6" s="183" t="s">
        <v>569</v>
      </c>
      <c r="F6" s="163" t="s">
        <v>552</v>
      </c>
      <c r="G6" s="161" t="s">
        <v>307</v>
      </c>
      <c r="H6" s="742">
        <v>1.4</v>
      </c>
      <c r="I6" s="161" t="s">
        <v>527</v>
      </c>
      <c r="J6" s="742">
        <v>99</v>
      </c>
      <c r="K6" s="161" t="s">
        <v>306</v>
      </c>
      <c r="L6" s="185" t="s">
        <v>627</v>
      </c>
      <c r="M6" s="149"/>
    </row>
    <row r="7" spans="1:13" s="5" customFormat="1" x14ac:dyDescent="0.2">
      <c r="A7" s="161" t="s">
        <v>303</v>
      </c>
      <c r="B7" s="180" t="s">
        <v>550</v>
      </c>
      <c r="C7" s="182" t="s">
        <v>421</v>
      </c>
      <c r="D7" s="164" t="s">
        <v>321</v>
      </c>
      <c r="E7" s="164" t="s">
        <v>551</v>
      </c>
      <c r="F7" s="163" t="s">
        <v>552</v>
      </c>
      <c r="G7" s="162" t="s">
        <v>307</v>
      </c>
      <c r="H7" s="742">
        <v>62.26</v>
      </c>
      <c r="I7" s="161" t="s">
        <v>527</v>
      </c>
      <c r="J7" s="754">
        <v>6</v>
      </c>
      <c r="K7" s="161" t="s">
        <v>307</v>
      </c>
      <c r="L7" s="164" t="s">
        <v>553</v>
      </c>
      <c r="M7" s="149"/>
    </row>
    <row r="8" spans="1:13" s="5" customFormat="1" x14ac:dyDescent="0.2">
      <c r="A8" s="161" t="s">
        <v>303</v>
      </c>
      <c r="B8" s="180" t="s">
        <v>550</v>
      </c>
      <c r="C8" s="168" t="s">
        <v>462</v>
      </c>
      <c r="D8" s="164" t="s">
        <v>321</v>
      </c>
      <c r="E8" s="183" t="s">
        <v>551</v>
      </c>
      <c r="F8" s="163" t="s">
        <v>554</v>
      </c>
      <c r="G8" s="161" t="s">
        <v>306</v>
      </c>
      <c r="H8" s="742">
        <v>59.25</v>
      </c>
      <c r="I8" s="161" t="s">
        <v>527</v>
      </c>
      <c r="J8" s="742">
        <v>73</v>
      </c>
      <c r="K8" s="161" t="s">
        <v>307</v>
      </c>
      <c r="L8" s="161" t="s">
        <v>555</v>
      </c>
      <c r="M8" s="149"/>
    </row>
    <row r="9" spans="1:13" s="5" customFormat="1" x14ac:dyDescent="0.2">
      <c r="A9" s="161" t="s">
        <v>303</v>
      </c>
      <c r="B9" s="180" t="s">
        <v>550</v>
      </c>
      <c r="C9" s="168" t="s">
        <v>351</v>
      </c>
      <c r="D9" s="164" t="s">
        <v>321</v>
      </c>
      <c r="E9" s="183" t="s">
        <v>551</v>
      </c>
      <c r="F9" s="163" t="s">
        <v>552</v>
      </c>
      <c r="G9" s="161" t="s">
        <v>306</v>
      </c>
      <c r="H9" s="742">
        <v>2595.7600000000002</v>
      </c>
      <c r="I9" s="161" t="s">
        <v>527</v>
      </c>
      <c r="J9" s="742">
        <v>96</v>
      </c>
      <c r="K9" s="161" t="s">
        <v>307</v>
      </c>
      <c r="L9" s="161" t="s">
        <v>556</v>
      </c>
      <c r="M9" s="149"/>
    </row>
    <row r="10" spans="1:13" s="5" customFormat="1" x14ac:dyDescent="0.2">
      <c r="A10" s="161" t="s">
        <v>303</v>
      </c>
      <c r="B10" s="180" t="s">
        <v>550</v>
      </c>
      <c r="C10" s="168" t="s">
        <v>353</v>
      </c>
      <c r="D10" s="164" t="s">
        <v>321</v>
      </c>
      <c r="E10" s="183" t="s">
        <v>551</v>
      </c>
      <c r="F10" s="163" t="s">
        <v>552</v>
      </c>
      <c r="G10" s="161" t="s">
        <v>306</v>
      </c>
      <c r="H10" s="742">
        <v>1016.34</v>
      </c>
      <c r="I10" s="161" t="s">
        <v>527</v>
      </c>
      <c r="J10" s="742">
        <v>51</v>
      </c>
      <c r="K10" s="161" t="s">
        <v>307</v>
      </c>
      <c r="L10" s="161" t="s">
        <v>557</v>
      </c>
      <c r="M10" s="149"/>
    </row>
    <row r="11" spans="1:13" s="5" customFormat="1" x14ac:dyDescent="0.2">
      <c r="A11" s="161" t="s">
        <v>303</v>
      </c>
      <c r="B11" s="180" t="s">
        <v>550</v>
      </c>
      <c r="C11" s="168" t="s">
        <v>558</v>
      </c>
      <c r="D11" s="164" t="s">
        <v>321</v>
      </c>
      <c r="E11" s="183" t="s">
        <v>551</v>
      </c>
      <c r="F11" s="163" t="s">
        <v>559</v>
      </c>
      <c r="G11" s="161" t="s">
        <v>307</v>
      </c>
      <c r="H11" s="742">
        <v>1.88</v>
      </c>
      <c r="I11" s="161" t="s">
        <v>527</v>
      </c>
      <c r="J11" s="742">
        <v>4</v>
      </c>
      <c r="K11" s="161" t="s">
        <v>307</v>
      </c>
      <c r="L11" s="161" t="s">
        <v>560</v>
      </c>
      <c r="M11" s="149"/>
    </row>
    <row r="12" spans="1:13" s="5" customFormat="1" x14ac:dyDescent="0.2">
      <c r="A12" s="186" t="s">
        <v>303</v>
      </c>
      <c r="B12" s="187" t="s">
        <v>550</v>
      </c>
      <c r="C12" s="188" t="s">
        <v>618</v>
      </c>
      <c r="D12" s="189" t="s">
        <v>321</v>
      </c>
      <c r="E12" s="190" t="s">
        <v>583</v>
      </c>
      <c r="F12" s="190" t="s">
        <v>552</v>
      </c>
      <c r="G12" s="190" t="s">
        <v>306</v>
      </c>
      <c r="H12" s="762">
        <v>801</v>
      </c>
      <c r="I12" s="190" t="s">
        <v>527</v>
      </c>
      <c r="J12" s="755" t="s">
        <v>527</v>
      </c>
      <c r="K12" s="191" t="s">
        <v>307</v>
      </c>
      <c r="L12" s="192" t="s">
        <v>619</v>
      </c>
      <c r="M12" s="149"/>
    </row>
    <row r="13" spans="1:13" s="5" customFormat="1" x14ac:dyDescent="0.2">
      <c r="A13" s="186" t="s">
        <v>303</v>
      </c>
      <c r="B13" s="187" t="s">
        <v>550</v>
      </c>
      <c r="C13" s="188" t="s">
        <v>620</v>
      </c>
      <c r="D13" s="189" t="s">
        <v>321</v>
      </c>
      <c r="E13" s="190" t="s">
        <v>583</v>
      </c>
      <c r="F13" s="190" t="s">
        <v>552</v>
      </c>
      <c r="G13" s="190" t="s">
        <v>306</v>
      </c>
      <c r="H13" s="762">
        <v>801</v>
      </c>
      <c r="I13" s="190" t="s">
        <v>527</v>
      </c>
      <c r="J13" s="755" t="s">
        <v>527</v>
      </c>
      <c r="K13" s="190" t="s">
        <v>307</v>
      </c>
      <c r="L13" s="192" t="s">
        <v>619</v>
      </c>
      <c r="M13" s="149"/>
    </row>
    <row r="14" spans="1:13" s="5" customFormat="1" x14ac:dyDescent="0.2">
      <c r="A14" s="161" t="s">
        <v>303</v>
      </c>
      <c r="B14" s="180" t="s">
        <v>550</v>
      </c>
      <c r="C14" s="168" t="s">
        <v>354</v>
      </c>
      <c r="D14" s="164" t="s">
        <v>321</v>
      </c>
      <c r="E14" s="183" t="s">
        <v>551</v>
      </c>
      <c r="F14" s="163" t="s">
        <v>561</v>
      </c>
      <c r="G14" s="161" t="s">
        <v>306</v>
      </c>
      <c r="H14" s="742">
        <v>1829.68</v>
      </c>
      <c r="I14" s="161" t="s">
        <v>527</v>
      </c>
      <c r="J14" s="742">
        <v>31</v>
      </c>
      <c r="K14" s="161" t="s">
        <v>307</v>
      </c>
      <c r="L14" s="161" t="s">
        <v>562</v>
      </c>
      <c r="M14" s="149"/>
    </row>
    <row r="15" spans="1:13" s="5" customFormat="1" x14ac:dyDescent="0.2">
      <c r="A15" s="161" t="s">
        <v>303</v>
      </c>
      <c r="B15" s="193" t="s">
        <v>550</v>
      </c>
      <c r="C15" s="182" t="s">
        <v>426</v>
      </c>
      <c r="D15" s="164" t="s">
        <v>321</v>
      </c>
      <c r="E15" s="164" t="s">
        <v>551</v>
      </c>
      <c r="F15" s="164" t="s">
        <v>338</v>
      </c>
      <c r="G15" s="162" t="s">
        <v>306</v>
      </c>
      <c r="H15" s="742">
        <v>1221</v>
      </c>
      <c r="I15" s="161" t="s">
        <v>527</v>
      </c>
      <c r="J15" s="754" t="s">
        <v>527</v>
      </c>
      <c r="K15" s="161" t="s">
        <v>307</v>
      </c>
      <c r="L15" s="164" t="s">
        <v>563</v>
      </c>
      <c r="M15" s="149"/>
    </row>
    <row r="16" spans="1:13" s="3" customFormat="1" x14ac:dyDescent="0.2">
      <c r="A16" s="161" t="s">
        <v>303</v>
      </c>
      <c r="B16" s="180" t="s">
        <v>550</v>
      </c>
      <c r="C16" s="167" t="s">
        <v>628</v>
      </c>
      <c r="D16" s="164" t="s">
        <v>321</v>
      </c>
      <c r="E16" s="183" t="s">
        <v>569</v>
      </c>
      <c r="F16" s="163" t="s">
        <v>552</v>
      </c>
      <c r="G16" s="161" t="s">
        <v>307</v>
      </c>
      <c r="H16" s="743">
        <v>0</v>
      </c>
      <c r="I16" s="161" t="s">
        <v>527</v>
      </c>
      <c r="J16" s="756">
        <v>0</v>
      </c>
      <c r="K16" s="161" t="s">
        <v>306</v>
      </c>
      <c r="L16" s="185" t="s">
        <v>627</v>
      </c>
      <c r="M16" s="149"/>
    </row>
    <row r="17" spans="1:13" x14ac:dyDescent="0.2">
      <c r="A17" s="161" t="s">
        <v>303</v>
      </c>
      <c r="B17" s="180" t="s">
        <v>550</v>
      </c>
      <c r="C17" s="168" t="s">
        <v>378</v>
      </c>
      <c r="D17" s="164" t="s">
        <v>321</v>
      </c>
      <c r="E17" s="183" t="s">
        <v>569</v>
      </c>
      <c r="F17" s="163" t="s">
        <v>552</v>
      </c>
      <c r="G17" s="161" t="s">
        <v>307</v>
      </c>
      <c r="H17" s="742">
        <v>0.19</v>
      </c>
      <c r="I17" s="161" t="s">
        <v>527</v>
      </c>
      <c r="J17" s="742">
        <v>2</v>
      </c>
      <c r="K17" s="161" t="s">
        <v>306</v>
      </c>
      <c r="L17" s="185" t="s">
        <v>627</v>
      </c>
      <c r="M17" s="149"/>
    </row>
    <row r="18" spans="1:13" x14ac:dyDescent="0.2">
      <c r="A18" s="161" t="s">
        <v>303</v>
      </c>
      <c r="B18" s="180" t="s">
        <v>550</v>
      </c>
      <c r="C18" s="168" t="s">
        <v>629</v>
      </c>
      <c r="D18" s="164" t="s">
        <v>321</v>
      </c>
      <c r="E18" s="183" t="s">
        <v>569</v>
      </c>
      <c r="F18" s="163" t="s">
        <v>552</v>
      </c>
      <c r="G18" s="161" t="s">
        <v>307</v>
      </c>
      <c r="H18" s="743">
        <v>0</v>
      </c>
      <c r="I18" s="161" t="s">
        <v>527</v>
      </c>
      <c r="J18" s="756">
        <v>0</v>
      </c>
      <c r="K18" s="161" t="s">
        <v>306</v>
      </c>
      <c r="L18" s="185" t="s">
        <v>627</v>
      </c>
      <c r="M18" s="149"/>
    </row>
    <row r="19" spans="1:13" x14ac:dyDescent="0.2">
      <c r="A19" s="161" t="s">
        <v>303</v>
      </c>
      <c r="B19" s="180" t="s">
        <v>550</v>
      </c>
      <c r="C19" s="184" t="s">
        <v>375</v>
      </c>
      <c r="D19" s="164" t="s">
        <v>321</v>
      </c>
      <c r="E19" s="183" t="s">
        <v>569</v>
      </c>
      <c r="F19" s="163" t="s">
        <v>552</v>
      </c>
      <c r="G19" s="161" t="s">
        <v>307</v>
      </c>
      <c r="H19" s="743">
        <v>0</v>
      </c>
      <c r="I19" s="161" t="s">
        <v>527</v>
      </c>
      <c r="J19" s="756">
        <v>0</v>
      </c>
      <c r="K19" s="161" t="s">
        <v>306</v>
      </c>
      <c r="L19" s="185" t="s">
        <v>627</v>
      </c>
      <c r="M19" s="149"/>
    </row>
    <row r="20" spans="1:13" x14ac:dyDescent="0.2">
      <c r="A20" s="161" t="s">
        <v>303</v>
      </c>
      <c r="B20" s="180" t="s">
        <v>550</v>
      </c>
      <c r="C20" s="168" t="s">
        <v>630</v>
      </c>
      <c r="D20" s="164" t="s">
        <v>321</v>
      </c>
      <c r="E20" s="183" t="s">
        <v>569</v>
      </c>
      <c r="F20" s="163" t="s">
        <v>552</v>
      </c>
      <c r="G20" s="161" t="s">
        <v>307</v>
      </c>
      <c r="H20" s="743">
        <v>0</v>
      </c>
      <c r="I20" s="161" t="s">
        <v>527</v>
      </c>
      <c r="J20" s="756">
        <v>0</v>
      </c>
      <c r="K20" s="161" t="s">
        <v>306</v>
      </c>
      <c r="L20" s="185" t="s">
        <v>627</v>
      </c>
      <c r="M20" s="149"/>
    </row>
    <row r="21" spans="1:13" x14ac:dyDescent="0.2">
      <c r="A21" s="161" t="s">
        <v>303</v>
      </c>
      <c r="B21" s="180" t="s">
        <v>550</v>
      </c>
      <c r="C21" s="194" t="s">
        <v>392</v>
      </c>
      <c r="D21" s="164" t="s">
        <v>321</v>
      </c>
      <c r="E21" s="164" t="s">
        <v>551</v>
      </c>
      <c r="F21" s="164" t="s">
        <v>338</v>
      </c>
      <c r="G21" s="162" t="s">
        <v>307</v>
      </c>
      <c r="H21" s="742">
        <v>13586</v>
      </c>
      <c r="I21" s="161" t="s">
        <v>527</v>
      </c>
      <c r="J21" s="754" t="s">
        <v>527</v>
      </c>
      <c r="K21" s="161" t="s">
        <v>307</v>
      </c>
      <c r="L21" s="161" t="s">
        <v>564</v>
      </c>
      <c r="M21" s="149"/>
    </row>
    <row r="22" spans="1:13" x14ac:dyDescent="0.2">
      <c r="A22" s="161" t="s">
        <v>303</v>
      </c>
      <c r="B22" s="180" t="s">
        <v>550</v>
      </c>
      <c r="C22" s="168" t="s">
        <v>392</v>
      </c>
      <c r="D22" s="164" t="s">
        <v>321</v>
      </c>
      <c r="E22" s="164" t="s">
        <v>551</v>
      </c>
      <c r="F22" s="164" t="s">
        <v>411</v>
      </c>
      <c r="G22" s="162" t="s">
        <v>307</v>
      </c>
      <c r="H22" s="742">
        <v>413</v>
      </c>
      <c r="I22" s="161" t="s">
        <v>527</v>
      </c>
      <c r="J22" s="754" t="s">
        <v>527</v>
      </c>
      <c r="K22" s="161" t="s">
        <v>307</v>
      </c>
      <c r="L22" s="161" t="s">
        <v>565</v>
      </c>
      <c r="M22" s="149"/>
    </row>
    <row r="23" spans="1:13" x14ac:dyDescent="0.2">
      <c r="A23" s="161" t="s">
        <v>303</v>
      </c>
      <c r="B23" s="180" t="s">
        <v>550</v>
      </c>
      <c r="C23" s="168" t="s">
        <v>566</v>
      </c>
      <c r="D23" s="164" t="s">
        <v>321</v>
      </c>
      <c r="E23" s="183" t="s">
        <v>551</v>
      </c>
      <c r="F23" s="163" t="s">
        <v>552</v>
      </c>
      <c r="G23" s="161" t="s">
        <v>307</v>
      </c>
      <c r="H23" s="742">
        <v>0</v>
      </c>
      <c r="I23" s="161" t="s">
        <v>527</v>
      </c>
      <c r="J23" s="742">
        <v>0</v>
      </c>
      <c r="K23" s="161" t="s">
        <v>306</v>
      </c>
      <c r="L23" s="161" t="s">
        <v>567</v>
      </c>
      <c r="M23" s="149"/>
    </row>
    <row r="24" spans="1:13" x14ac:dyDescent="0.2">
      <c r="A24" s="186" t="s">
        <v>303</v>
      </c>
      <c r="B24" s="187" t="s">
        <v>550</v>
      </c>
      <c r="C24" s="188" t="s">
        <v>568</v>
      </c>
      <c r="D24" s="189" t="s">
        <v>321</v>
      </c>
      <c r="E24" s="190" t="s">
        <v>569</v>
      </c>
      <c r="F24" s="190" t="s">
        <v>552</v>
      </c>
      <c r="G24" s="190" t="s">
        <v>306</v>
      </c>
      <c r="H24" s="750">
        <v>667.18</v>
      </c>
      <c r="I24" s="190" t="s">
        <v>527</v>
      </c>
      <c r="J24" s="758" t="s">
        <v>1498</v>
      </c>
      <c r="K24" s="190" t="s">
        <v>307</v>
      </c>
      <c r="L24" s="192" t="s">
        <v>1499</v>
      </c>
      <c r="M24" s="149"/>
    </row>
    <row r="25" spans="1:13" x14ac:dyDescent="0.2">
      <c r="A25" s="161" t="s">
        <v>303</v>
      </c>
      <c r="B25" s="180" t="s">
        <v>550</v>
      </c>
      <c r="C25" s="168" t="s">
        <v>376</v>
      </c>
      <c r="D25" s="164" t="s">
        <v>321</v>
      </c>
      <c r="E25" s="183" t="s">
        <v>569</v>
      </c>
      <c r="F25" s="163" t="s">
        <v>552</v>
      </c>
      <c r="G25" s="161" t="s">
        <v>307</v>
      </c>
      <c r="H25" s="744">
        <v>0.13</v>
      </c>
      <c r="I25" s="161" t="s">
        <v>527</v>
      </c>
      <c r="J25" s="742">
        <v>11</v>
      </c>
      <c r="K25" s="161" t="s">
        <v>306</v>
      </c>
      <c r="L25" s="185" t="s">
        <v>627</v>
      </c>
      <c r="M25" s="149"/>
    </row>
    <row r="26" spans="1:13" x14ac:dyDescent="0.2">
      <c r="A26" s="161" t="s">
        <v>303</v>
      </c>
      <c r="B26" s="180" t="s">
        <v>550</v>
      </c>
      <c r="C26" s="167" t="s">
        <v>631</v>
      </c>
      <c r="D26" s="164" t="s">
        <v>321</v>
      </c>
      <c r="E26" s="183" t="s">
        <v>569</v>
      </c>
      <c r="F26" s="163" t="s">
        <v>552</v>
      </c>
      <c r="G26" s="161" t="s">
        <v>307</v>
      </c>
      <c r="H26" s="742">
        <v>1.1000000000000001</v>
      </c>
      <c r="I26" s="161" t="s">
        <v>527</v>
      </c>
      <c r="J26" s="742">
        <v>100</v>
      </c>
      <c r="K26" s="161" t="s">
        <v>306</v>
      </c>
      <c r="L26" s="185" t="s">
        <v>627</v>
      </c>
      <c r="M26" s="149"/>
    </row>
    <row r="27" spans="1:13" x14ac:dyDescent="0.2">
      <c r="A27" s="161" t="s">
        <v>303</v>
      </c>
      <c r="B27" s="180" t="s">
        <v>550</v>
      </c>
      <c r="C27" s="184" t="s">
        <v>368</v>
      </c>
      <c r="D27" s="164" t="s">
        <v>321</v>
      </c>
      <c r="E27" s="183" t="s">
        <v>569</v>
      </c>
      <c r="F27" s="163" t="s">
        <v>552</v>
      </c>
      <c r="G27" s="161" t="s">
        <v>307</v>
      </c>
      <c r="H27" s="743">
        <v>0</v>
      </c>
      <c r="I27" s="161" t="s">
        <v>527</v>
      </c>
      <c r="J27" s="756">
        <v>0</v>
      </c>
      <c r="K27" s="161" t="s">
        <v>306</v>
      </c>
      <c r="L27" s="185" t="s">
        <v>627</v>
      </c>
      <c r="M27" s="149"/>
    </row>
    <row r="28" spans="1:13" x14ac:dyDescent="0.2">
      <c r="A28" s="161" t="s">
        <v>303</v>
      </c>
      <c r="B28" s="180" t="s">
        <v>550</v>
      </c>
      <c r="C28" s="168" t="s">
        <v>464</v>
      </c>
      <c r="D28" s="164" t="s">
        <v>321</v>
      </c>
      <c r="E28" s="183" t="s">
        <v>551</v>
      </c>
      <c r="F28" s="163" t="s">
        <v>552</v>
      </c>
      <c r="G28" s="161" t="s">
        <v>306</v>
      </c>
      <c r="H28" s="742">
        <v>265.24</v>
      </c>
      <c r="I28" s="161" t="s">
        <v>527</v>
      </c>
      <c r="J28" s="742">
        <v>32</v>
      </c>
      <c r="K28" s="161" t="s">
        <v>307</v>
      </c>
      <c r="L28" s="161" t="s">
        <v>570</v>
      </c>
      <c r="M28" s="149"/>
    </row>
    <row r="29" spans="1:13" x14ac:dyDescent="0.2">
      <c r="A29" s="161" t="s">
        <v>303</v>
      </c>
      <c r="B29" s="180" t="s">
        <v>550</v>
      </c>
      <c r="C29" s="168" t="s">
        <v>469</v>
      </c>
      <c r="D29" s="164" t="s">
        <v>321</v>
      </c>
      <c r="E29" s="183" t="s">
        <v>551</v>
      </c>
      <c r="F29" s="161" t="s">
        <v>571</v>
      </c>
      <c r="G29" s="161" t="s">
        <v>306</v>
      </c>
      <c r="H29" s="742">
        <v>181</v>
      </c>
      <c r="I29" s="161" t="s">
        <v>527</v>
      </c>
      <c r="J29" s="754" t="s">
        <v>527</v>
      </c>
      <c r="K29" s="161" t="s">
        <v>307</v>
      </c>
      <c r="L29" s="161" t="s">
        <v>572</v>
      </c>
      <c r="M29" s="149"/>
    </row>
    <row r="30" spans="1:13" x14ac:dyDescent="0.2">
      <c r="A30" s="161" t="s">
        <v>303</v>
      </c>
      <c r="B30" s="180" t="s">
        <v>550</v>
      </c>
      <c r="C30" s="167" t="s">
        <v>632</v>
      </c>
      <c r="D30" s="164" t="s">
        <v>321</v>
      </c>
      <c r="E30" s="183" t="s">
        <v>569</v>
      </c>
      <c r="F30" s="163" t="s">
        <v>552</v>
      </c>
      <c r="G30" s="161" t="s">
        <v>307</v>
      </c>
      <c r="H30" s="743">
        <v>0</v>
      </c>
      <c r="I30" s="161" t="s">
        <v>527</v>
      </c>
      <c r="J30" s="756">
        <v>0</v>
      </c>
      <c r="K30" s="161" t="s">
        <v>306</v>
      </c>
      <c r="L30" s="185" t="s">
        <v>627</v>
      </c>
      <c r="M30" s="149"/>
    </row>
    <row r="31" spans="1:13" x14ac:dyDescent="0.2">
      <c r="A31" s="161" t="s">
        <v>303</v>
      </c>
      <c r="B31" s="180" t="s">
        <v>550</v>
      </c>
      <c r="C31" s="168" t="s">
        <v>337</v>
      </c>
      <c r="D31" s="164" t="s">
        <v>321</v>
      </c>
      <c r="E31" s="183" t="s">
        <v>551</v>
      </c>
      <c r="F31" s="163" t="s">
        <v>573</v>
      </c>
      <c r="G31" s="161" t="s">
        <v>306</v>
      </c>
      <c r="H31" s="745">
        <v>2313.08</v>
      </c>
      <c r="I31" s="161" t="s">
        <v>527</v>
      </c>
      <c r="J31" s="742">
        <v>77</v>
      </c>
      <c r="K31" s="161" t="s">
        <v>307</v>
      </c>
      <c r="L31" s="161" t="s">
        <v>562</v>
      </c>
      <c r="M31" s="149"/>
    </row>
    <row r="32" spans="1:13" x14ac:dyDescent="0.2">
      <c r="A32" s="161" t="s">
        <v>303</v>
      </c>
      <c r="B32" s="180" t="s">
        <v>550</v>
      </c>
      <c r="C32" s="168" t="s">
        <v>340</v>
      </c>
      <c r="D32" s="164" t="s">
        <v>321</v>
      </c>
      <c r="E32" s="183" t="s">
        <v>551</v>
      </c>
      <c r="F32" s="163" t="s">
        <v>574</v>
      </c>
      <c r="G32" s="161" t="s">
        <v>306</v>
      </c>
      <c r="H32" s="745">
        <v>2781.46</v>
      </c>
      <c r="I32" s="161" t="s">
        <v>527</v>
      </c>
      <c r="J32" s="742">
        <v>76</v>
      </c>
      <c r="K32" s="161" t="s">
        <v>307</v>
      </c>
      <c r="L32" s="161" t="s">
        <v>562</v>
      </c>
      <c r="M32" s="149"/>
    </row>
    <row r="33" spans="1:13" x14ac:dyDescent="0.2">
      <c r="A33" s="161" t="s">
        <v>303</v>
      </c>
      <c r="B33" s="180" t="s">
        <v>550</v>
      </c>
      <c r="C33" s="168" t="s">
        <v>413</v>
      </c>
      <c r="D33" s="164" t="s">
        <v>321</v>
      </c>
      <c r="E33" s="183" t="s">
        <v>551</v>
      </c>
      <c r="F33" s="163" t="s">
        <v>552</v>
      </c>
      <c r="G33" s="161" t="s">
        <v>306</v>
      </c>
      <c r="H33" s="745">
        <v>37779.370000000003</v>
      </c>
      <c r="I33" s="161" t="s">
        <v>527</v>
      </c>
      <c r="J33" s="742">
        <v>45</v>
      </c>
      <c r="K33" s="161" t="s">
        <v>307</v>
      </c>
      <c r="L33" s="161" t="s">
        <v>575</v>
      </c>
      <c r="M33" s="149"/>
    </row>
    <row r="34" spans="1:13" x14ac:dyDescent="0.2">
      <c r="A34" s="161" t="s">
        <v>303</v>
      </c>
      <c r="B34" s="180" t="s">
        <v>550</v>
      </c>
      <c r="C34" s="168" t="s">
        <v>425</v>
      </c>
      <c r="D34" s="164" t="s">
        <v>321</v>
      </c>
      <c r="E34" s="164" t="s">
        <v>551</v>
      </c>
      <c r="F34" s="164" t="s">
        <v>423</v>
      </c>
      <c r="G34" s="162" t="s">
        <v>307</v>
      </c>
      <c r="H34" s="742">
        <v>70.739999999999995</v>
      </c>
      <c r="I34" s="161" t="s">
        <v>527</v>
      </c>
      <c r="J34" s="754" t="s">
        <v>527</v>
      </c>
      <c r="K34" s="161" t="s">
        <v>307</v>
      </c>
      <c r="L34" s="164" t="s">
        <v>576</v>
      </c>
      <c r="M34" s="149"/>
    </row>
    <row r="35" spans="1:13" x14ac:dyDescent="0.2">
      <c r="A35" s="161" t="s">
        <v>303</v>
      </c>
      <c r="B35" s="180" t="s">
        <v>550</v>
      </c>
      <c r="C35" s="168" t="s">
        <v>425</v>
      </c>
      <c r="D35" s="164" t="s">
        <v>321</v>
      </c>
      <c r="E35" s="164" t="s">
        <v>551</v>
      </c>
      <c r="F35" s="164" t="s">
        <v>338</v>
      </c>
      <c r="G35" s="162" t="s">
        <v>307</v>
      </c>
      <c r="H35" s="742">
        <v>61.62</v>
      </c>
      <c r="I35" s="161" t="s">
        <v>527</v>
      </c>
      <c r="J35" s="754" t="s">
        <v>527</v>
      </c>
      <c r="K35" s="161" t="s">
        <v>307</v>
      </c>
      <c r="L35" s="164" t="s">
        <v>576</v>
      </c>
      <c r="M35" s="149"/>
    </row>
    <row r="36" spans="1:13" x14ac:dyDescent="0.2">
      <c r="A36" s="161" t="s">
        <v>303</v>
      </c>
      <c r="B36" s="180" t="s">
        <v>550</v>
      </c>
      <c r="C36" s="168" t="s">
        <v>425</v>
      </c>
      <c r="D36" s="164" t="s">
        <v>321</v>
      </c>
      <c r="E36" s="164" t="s">
        <v>551</v>
      </c>
      <c r="F36" s="164" t="s">
        <v>424</v>
      </c>
      <c r="G36" s="162" t="s">
        <v>307</v>
      </c>
      <c r="H36" s="742">
        <v>111.21</v>
      </c>
      <c r="I36" s="161" t="s">
        <v>527</v>
      </c>
      <c r="J36" s="754" t="s">
        <v>527</v>
      </c>
      <c r="K36" s="161" t="s">
        <v>307</v>
      </c>
      <c r="L36" s="164" t="s">
        <v>576</v>
      </c>
      <c r="M36" s="149"/>
    </row>
    <row r="37" spans="1:13" x14ac:dyDescent="0.2">
      <c r="A37" s="161" t="s">
        <v>303</v>
      </c>
      <c r="B37" s="180" t="s">
        <v>550</v>
      </c>
      <c r="C37" s="168" t="s">
        <v>369</v>
      </c>
      <c r="D37" s="164" t="s">
        <v>321</v>
      </c>
      <c r="E37" s="183" t="s">
        <v>569</v>
      </c>
      <c r="F37" s="163" t="s">
        <v>552</v>
      </c>
      <c r="G37" s="161" t="s">
        <v>307</v>
      </c>
      <c r="H37" s="742">
        <v>0.9</v>
      </c>
      <c r="I37" s="161" t="s">
        <v>527</v>
      </c>
      <c r="J37" s="742">
        <v>28.000000000000004</v>
      </c>
      <c r="K37" s="161" t="s">
        <v>306</v>
      </c>
      <c r="L37" s="185" t="s">
        <v>627</v>
      </c>
      <c r="M37" s="149"/>
    </row>
    <row r="38" spans="1:13" x14ac:dyDescent="0.2">
      <c r="A38" s="186" t="s">
        <v>303</v>
      </c>
      <c r="B38" s="187" t="s">
        <v>550</v>
      </c>
      <c r="C38" s="749" t="s">
        <v>621</v>
      </c>
      <c r="D38" s="189" t="s">
        <v>321</v>
      </c>
      <c r="E38" s="190" t="s">
        <v>583</v>
      </c>
      <c r="F38" s="190" t="s">
        <v>552</v>
      </c>
      <c r="G38" s="196" t="s">
        <v>306</v>
      </c>
      <c r="H38" s="759">
        <v>985</v>
      </c>
      <c r="I38" s="190" t="s">
        <v>527</v>
      </c>
      <c r="J38" s="755" t="s">
        <v>527</v>
      </c>
      <c r="K38" s="190" t="s">
        <v>307</v>
      </c>
      <c r="L38" s="763" t="s">
        <v>1500</v>
      </c>
      <c r="M38" s="149"/>
    </row>
    <row r="39" spans="1:13" x14ac:dyDescent="0.2">
      <c r="A39" s="161" t="s">
        <v>303</v>
      </c>
      <c r="B39" s="180" t="s">
        <v>550</v>
      </c>
      <c r="C39" s="168" t="s">
        <v>577</v>
      </c>
      <c r="D39" s="164" t="s">
        <v>321</v>
      </c>
      <c r="E39" s="183" t="s">
        <v>551</v>
      </c>
      <c r="F39" s="163" t="s">
        <v>578</v>
      </c>
      <c r="G39" s="161" t="s">
        <v>307</v>
      </c>
      <c r="H39" s="746">
        <v>14.4</v>
      </c>
      <c r="I39" s="161" t="s">
        <v>527</v>
      </c>
      <c r="J39" s="742">
        <v>21</v>
      </c>
      <c r="K39" s="161" t="s">
        <v>306</v>
      </c>
      <c r="L39" s="161" t="s">
        <v>579</v>
      </c>
      <c r="M39" s="149"/>
    </row>
    <row r="40" spans="1:13" x14ac:dyDescent="0.2">
      <c r="A40" s="161" t="s">
        <v>303</v>
      </c>
      <c r="B40" s="180" t="s">
        <v>550</v>
      </c>
      <c r="C40" s="168" t="s">
        <v>633</v>
      </c>
      <c r="D40" s="164" t="s">
        <v>321</v>
      </c>
      <c r="E40" s="183" t="s">
        <v>569</v>
      </c>
      <c r="F40" s="163" t="s">
        <v>552</v>
      </c>
      <c r="G40" s="161" t="s">
        <v>307</v>
      </c>
      <c r="H40" s="743">
        <v>0</v>
      </c>
      <c r="I40" s="161" t="s">
        <v>527</v>
      </c>
      <c r="J40" s="756">
        <v>0</v>
      </c>
      <c r="K40" s="161" t="s">
        <v>306</v>
      </c>
      <c r="L40" s="185" t="s">
        <v>627</v>
      </c>
      <c r="M40" s="149"/>
    </row>
    <row r="41" spans="1:13" x14ac:dyDescent="0.2">
      <c r="A41" s="161" t="s">
        <v>303</v>
      </c>
      <c r="B41" s="180" t="s">
        <v>550</v>
      </c>
      <c r="C41" s="168" t="s">
        <v>355</v>
      </c>
      <c r="D41" s="164" t="s">
        <v>321</v>
      </c>
      <c r="E41" s="183" t="s">
        <v>569</v>
      </c>
      <c r="F41" s="163" t="s">
        <v>552</v>
      </c>
      <c r="G41" s="162" t="s">
        <v>306</v>
      </c>
      <c r="H41" s="742">
        <v>5.07</v>
      </c>
      <c r="I41" s="161" t="s">
        <v>527</v>
      </c>
      <c r="J41" s="742">
        <v>4</v>
      </c>
      <c r="K41" s="161" t="s">
        <v>307</v>
      </c>
      <c r="L41" s="185" t="s">
        <v>634</v>
      </c>
      <c r="M41" s="149"/>
    </row>
    <row r="42" spans="1:13" x14ac:dyDescent="0.2">
      <c r="A42" s="161" t="s">
        <v>303</v>
      </c>
      <c r="B42" s="180" t="s">
        <v>550</v>
      </c>
      <c r="C42" s="168" t="s">
        <v>635</v>
      </c>
      <c r="D42" s="164" t="s">
        <v>321</v>
      </c>
      <c r="E42" s="183" t="s">
        <v>569</v>
      </c>
      <c r="F42" s="163" t="s">
        <v>552</v>
      </c>
      <c r="G42" s="161" t="s">
        <v>307</v>
      </c>
      <c r="H42" s="742">
        <v>3.52</v>
      </c>
      <c r="I42" s="161" t="s">
        <v>527</v>
      </c>
      <c r="J42" s="742">
        <v>100</v>
      </c>
      <c r="K42" s="161" t="s">
        <v>306</v>
      </c>
      <c r="L42" s="185" t="s">
        <v>627</v>
      </c>
      <c r="M42" s="149"/>
    </row>
    <row r="43" spans="1:13" x14ac:dyDescent="0.2">
      <c r="A43" s="161" t="s">
        <v>303</v>
      </c>
      <c r="B43" s="180" t="s">
        <v>550</v>
      </c>
      <c r="C43" s="168" t="s">
        <v>636</v>
      </c>
      <c r="D43" s="164" t="s">
        <v>321</v>
      </c>
      <c r="E43" s="183" t="s">
        <v>569</v>
      </c>
      <c r="F43" s="163" t="s">
        <v>552</v>
      </c>
      <c r="G43" s="161" t="s">
        <v>307</v>
      </c>
      <c r="H43" s="742">
        <v>1.28</v>
      </c>
      <c r="I43" s="161" t="s">
        <v>527</v>
      </c>
      <c r="J43" s="756">
        <v>34</v>
      </c>
      <c r="K43" s="161" t="s">
        <v>306</v>
      </c>
      <c r="L43" s="185" t="s">
        <v>627</v>
      </c>
      <c r="M43" s="149"/>
    </row>
    <row r="44" spans="1:13" x14ac:dyDescent="0.2">
      <c r="A44" s="161" t="s">
        <v>303</v>
      </c>
      <c r="B44" s="180" t="s">
        <v>550</v>
      </c>
      <c r="C44" s="168" t="s">
        <v>637</v>
      </c>
      <c r="D44" s="164" t="s">
        <v>321</v>
      </c>
      <c r="E44" s="183" t="s">
        <v>569</v>
      </c>
      <c r="F44" s="163" t="s">
        <v>552</v>
      </c>
      <c r="G44" s="161" t="s">
        <v>307</v>
      </c>
      <c r="H44" s="742">
        <v>1.81</v>
      </c>
      <c r="I44" s="161" t="s">
        <v>527</v>
      </c>
      <c r="J44" s="756">
        <v>27</v>
      </c>
      <c r="K44" s="161" t="s">
        <v>306</v>
      </c>
      <c r="L44" s="185" t="s">
        <v>627</v>
      </c>
      <c r="M44" s="149"/>
    </row>
    <row r="45" spans="1:13" x14ac:dyDescent="0.2">
      <c r="A45" s="171" t="s">
        <v>303</v>
      </c>
      <c r="B45" s="180" t="s">
        <v>550</v>
      </c>
      <c r="C45" s="168" t="s">
        <v>580</v>
      </c>
      <c r="D45" s="164" t="s">
        <v>321</v>
      </c>
      <c r="E45" s="183" t="s">
        <v>551</v>
      </c>
      <c r="F45" s="163" t="s">
        <v>552</v>
      </c>
      <c r="G45" s="161" t="s">
        <v>306</v>
      </c>
      <c r="H45" s="745">
        <v>2772.08</v>
      </c>
      <c r="I45" s="161" t="s">
        <v>527</v>
      </c>
      <c r="J45" s="742">
        <v>60</v>
      </c>
      <c r="K45" s="161" t="s">
        <v>307</v>
      </c>
      <c r="L45" s="161" t="s">
        <v>581</v>
      </c>
      <c r="M45" s="149"/>
    </row>
    <row r="46" spans="1:13" x14ac:dyDescent="0.2">
      <c r="A46" s="197" t="s">
        <v>303</v>
      </c>
      <c r="B46" s="187" t="s">
        <v>550</v>
      </c>
      <c r="C46" s="188" t="s">
        <v>582</v>
      </c>
      <c r="D46" s="189" t="s">
        <v>321</v>
      </c>
      <c r="E46" s="190" t="s">
        <v>583</v>
      </c>
      <c r="F46" s="190" t="s">
        <v>552</v>
      </c>
      <c r="G46" s="198" t="s">
        <v>306</v>
      </c>
      <c r="H46" s="759">
        <v>4.9800000000000004</v>
      </c>
      <c r="I46" s="760" t="s">
        <v>527</v>
      </c>
      <c r="J46" s="750">
        <v>68</v>
      </c>
      <c r="K46" s="191" t="s">
        <v>307</v>
      </c>
      <c r="L46" s="192" t="s">
        <v>867</v>
      </c>
      <c r="M46" s="149"/>
    </row>
    <row r="47" spans="1:13" x14ac:dyDescent="0.2">
      <c r="A47" s="171" t="s">
        <v>303</v>
      </c>
      <c r="B47" s="180" t="s">
        <v>550</v>
      </c>
      <c r="C47" s="182" t="s">
        <v>686</v>
      </c>
      <c r="D47" s="164" t="s">
        <v>321</v>
      </c>
      <c r="E47" s="183" t="s">
        <v>583</v>
      </c>
      <c r="F47" s="163" t="s">
        <v>672</v>
      </c>
      <c r="G47" s="162" t="s">
        <v>307</v>
      </c>
      <c r="H47" s="744">
        <v>0</v>
      </c>
      <c r="I47" s="161" t="s">
        <v>527</v>
      </c>
      <c r="J47" s="754" t="s">
        <v>527</v>
      </c>
      <c r="K47" s="161" t="s">
        <v>306</v>
      </c>
      <c r="L47" s="164" t="s">
        <v>673</v>
      </c>
      <c r="M47" s="149"/>
    </row>
    <row r="48" spans="1:13" x14ac:dyDescent="0.2">
      <c r="A48" s="171" t="s">
        <v>303</v>
      </c>
      <c r="B48" s="180" t="s">
        <v>550</v>
      </c>
      <c r="C48" s="168" t="s">
        <v>638</v>
      </c>
      <c r="D48" s="164" t="s">
        <v>321</v>
      </c>
      <c r="E48" s="183" t="s">
        <v>569</v>
      </c>
      <c r="F48" s="163" t="s">
        <v>552</v>
      </c>
      <c r="G48" s="161" t="s">
        <v>307</v>
      </c>
      <c r="H48" s="743">
        <v>0</v>
      </c>
      <c r="I48" s="161" t="s">
        <v>527</v>
      </c>
      <c r="J48" s="756">
        <v>0</v>
      </c>
      <c r="K48" s="161" t="s">
        <v>306</v>
      </c>
      <c r="L48" s="185" t="s">
        <v>627</v>
      </c>
      <c r="M48" s="149"/>
    </row>
    <row r="49" spans="1:13" x14ac:dyDescent="0.2">
      <c r="A49" s="171" t="s">
        <v>303</v>
      </c>
      <c r="B49" s="180" t="s">
        <v>550</v>
      </c>
      <c r="C49" s="182" t="s">
        <v>675</v>
      </c>
      <c r="D49" s="164" t="s">
        <v>321</v>
      </c>
      <c r="E49" s="183" t="s">
        <v>583</v>
      </c>
      <c r="F49" s="163" t="s">
        <v>672</v>
      </c>
      <c r="G49" s="162" t="s">
        <v>307</v>
      </c>
      <c r="H49" s="742">
        <v>0</v>
      </c>
      <c r="I49" s="161" t="s">
        <v>527</v>
      </c>
      <c r="J49" s="754" t="s">
        <v>527</v>
      </c>
      <c r="K49" s="161" t="s">
        <v>306</v>
      </c>
      <c r="L49" s="164" t="s">
        <v>673</v>
      </c>
      <c r="M49" s="149"/>
    </row>
    <row r="50" spans="1:13" x14ac:dyDescent="0.2">
      <c r="A50" s="171" t="s">
        <v>303</v>
      </c>
      <c r="B50" s="180" t="s">
        <v>550</v>
      </c>
      <c r="C50" s="168" t="s">
        <v>639</v>
      </c>
      <c r="D50" s="164" t="s">
        <v>321</v>
      </c>
      <c r="E50" s="183" t="s">
        <v>569</v>
      </c>
      <c r="F50" s="163" t="s">
        <v>552</v>
      </c>
      <c r="G50" s="161" t="s">
        <v>307</v>
      </c>
      <c r="H50" s="742">
        <v>0.65</v>
      </c>
      <c r="I50" s="161" t="s">
        <v>527</v>
      </c>
      <c r="J50" s="756">
        <v>100</v>
      </c>
      <c r="K50" s="161" t="s">
        <v>306</v>
      </c>
      <c r="L50" s="185" t="s">
        <v>627</v>
      </c>
      <c r="M50" s="149"/>
    </row>
    <row r="51" spans="1:13" x14ac:dyDescent="0.2">
      <c r="A51" s="171" t="s">
        <v>303</v>
      </c>
      <c r="B51" s="180" t="s">
        <v>550</v>
      </c>
      <c r="C51" s="168" t="s">
        <v>341</v>
      </c>
      <c r="D51" s="164" t="s">
        <v>321</v>
      </c>
      <c r="E51" s="183" t="s">
        <v>551</v>
      </c>
      <c r="F51" s="163" t="s">
        <v>552</v>
      </c>
      <c r="G51" s="161" t="s">
        <v>306</v>
      </c>
      <c r="H51" s="745">
        <v>1577.28</v>
      </c>
      <c r="I51" s="161" t="s">
        <v>527</v>
      </c>
      <c r="J51" s="742">
        <v>63</v>
      </c>
      <c r="K51" s="161" t="s">
        <v>307</v>
      </c>
      <c r="L51" s="161" t="s">
        <v>581</v>
      </c>
      <c r="M51" s="149"/>
    </row>
    <row r="52" spans="1:13" x14ac:dyDescent="0.2">
      <c r="A52" s="161" t="s">
        <v>303</v>
      </c>
      <c r="B52" s="180" t="s">
        <v>550</v>
      </c>
      <c r="C52" s="168" t="s">
        <v>459</v>
      </c>
      <c r="D52" s="164" t="s">
        <v>321</v>
      </c>
      <c r="E52" s="183" t="s">
        <v>551</v>
      </c>
      <c r="F52" s="163" t="s">
        <v>584</v>
      </c>
      <c r="G52" s="161" t="s">
        <v>306</v>
      </c>
      <c r="H52" s="745">
        <v>896.62</v>
      </c>
      <c r="I52" s="161" t="s">
        <v>527</v>
      </c>
      <c r="J52" s="742">
        <v>33</v>
      </c>
      <c r="K52" s="161" t="s">
        <v>307</v>
      </c>
      <c r="L52" s="161" t="s">
        <v>585</v>
      </c>
      <c r="M52" s="149"/>
    </row>
    <row r="53" spans="1:13" x14ac:dyDescent="0.2">
      <c r="A53" s="161" t="s">
        <v>303</v>
      </c>
      <c r="B53" s="180" t="s">
        <v>550</v>
      </c>
      <c r="C53" s="168" t="s">
        <v>357</v>
      </c>
      <c r="D53" s="164" t="s">
        <v>321</v>
      </c>
      <c r="E53" s="183" t="s">
        <v>551</v>
      </c>
      <c r="F53" s="163" t="s">
        <v>584</v>
      </c>
      <c r="G53" s="161" t="s">
        <v>306</v>
      </c>
      <c r="H53" s="745">
        <v>244.85</v>
      </c>
      <c r="I53" s="161" t="s">
        <v>527</v>
      </c>
      <c r="J53" s="742">
        <v>45</v>
      </c>
      <c r="K53" s="161" t="s">
        <v>307</v>
      </c>
      <c r="L53" s="161" t="s">
        <v>586</v>
      </c>
      <c r="M53" s="149"/>
    </row>
    <row r="54" spans="1:13" x14ac:dyDescent="0.2">
      <c r="A54" s="161" t="s">
        <v>303</v>
      </c>
      <c r="B54" s="180" t="s">
        <v>550</v>
      </c>
      <c r="C54" s="182" t="s">
        <v>676</v>
      </c>
      <c r="D54" s="164" t="s">
        <v>321</v>
      </c>
      <c r="E54" s="183" t="s">
        <v>583</v>
      </c>
      <c r="F54" s="163" t="s">
        <v>672</v>
      </c>
      <c r="G54" s="162" t="s">
        <v>307</v>
      </c>
      <c r="H54" s="742">
        <v>0</v>
      </c>
      <c r="I54" s="161" t="s">
        <v>527</v>
      </c>
      <c r="J54" s="754" t="s">
        <v>527</v>
      </c>
      <c r="K54" s="161" t="s">
        <v>306</v>
      </c>
      <c r="L54" s="164" t="s">
        <v>673</v>
      </c>
      <c r="M54" s="149"/>
    </row>
    <row r="55" spans="1:13" x14ac:dyDescent="0.2">
      <c r="A55" s="161" t="s">
        <v>303</v>
      </c>
      <c r="B55" s="180" t="s">
        <v>550</v>
      </c>
      <c r="C55" s="168" t="s">
        <v>342</v>
      </c>
      <c r="D55" s="164" t="s">
        <v>321</v>
      </c>
      <c r="E55" s="183" t="s">
        <v>551</v>
      </c>
      <c r="F55" s="163" t="s">
        <v>587</v>
      </c>
      <c r="G55" s="161" t="s">
        <v>306</v>
      </c>
      <c r="H55" s="745">
        <v>7717.68</v>
      </c>
      <c r="I55" s="161" t="s">
        <v>527</v>
      </c>
      <c r="J55" s="742">
        <v>47</v>
      </c>
      <c r="K55" s="161" t="s">
        <v>307</v>
      </c>
      <c r="L55" s="161" t="s">
        <v>588</v>
      </c>
      <c r="M55" s="149"/>
    </row>
    <row r="56" spans="1:13" x14ac:dyDescent="0.2">
      <c r="A56" s="161" t="s">
        <v>303</v>
      </c>
      <c r="B56" s="180" t="s">
        <v>550</v>
      </c>
      <c r="C56" s="168" t="s">
        <v>360</v>
      </c>
      <c r="D56" s="164" t="s">
        <v>321</v>
      </c>
      <c r="E56" s="183" t="s">
        <v>551</v>
      </c>
      <c r="F56" s="163" t="s">
        <v>589</v>
      </c>
      <c r="G56" s="161" t="s">
        <v>306</v>
      </c>
      <c r="H56" s="745">
        <v>0</v>
      </c>
      <c r="I56" s="161" t="s">
        <v>527</v>
      </c>
      <c r="J56" s="742">
        <v>0</v>
      </c>
      <c r="K56" s="161" t="s">
        <v>307</v>
      </c>
      <c r="L56" s="161" t="s">
        <v>590</v>
      </c>
      <c r="M56" s="149"/>
    </row>
    <row r="57" spans="1:13" x14ac:dyDescent="0.2">
      <c r="A57" s="161" t="s">
        <v>303</v>
      </c>
      <c r="B57" s="180" t="s">
        <v>550</v>
      </c>
      <c r="C57" s="167" t="s">
        <v>465</v>
      </c>
      <c r="D57" s="164" t="s">
        <v>321</v>
      </c>
      <c r="E57" s="183" t="s">
        <v>551</v>
      </c>
      <c r="F57" s="163" t="s">
        <v>574</v>
      </c>
      <c r="G57" s="161" t="s">
        <v>306</v>
      </c>
      <c r="H57" s="745">
        <v>1208.55</v>
      </c>
      <c r="I57" s="161" t="s">
        <v>527</v>
      </c>
      <c r="J57" s="742">
        <v>50</v>
      </c>
      <c r="K57" s="161" t="s">
        <v>307</v>
      </c>
      <c r="L57" s="161" t="s">
        <v>591</v>
      </c>
      <c r="M57" s="149"/>
    </row>
    <row r="58" spans="1:13" x14ac:dyDescent="0.2">
      <c r="A58" s="161" t="s">
        <v>303</v>
      </c>
      <c r="B58" s="180" t="s">
        <v>550</v>
      </c>
      <c r="C58" s="168" t="s">
        <v>344</v>
      </c>
      <c r="D58" s="164" t="s">
        <v>321</v>
      </c>
      <c r="E58" s="183" t="s">
        <v>551</v>
      </c>
      <c r="F58" s="163" t="s">
        <v>587</v>
      </c>
      <c r="G58" s="161" t="s">
        <v>306</v>
      </c>
      <c r="H58" s="745">
        <v>6368.53</v>
      </c>
      <c r="I58" s="161" t="s">
        <v>527</v>
      </c>
      <c r="J58" s="742">
        <v>53</v>
      </c>
      <c r="K58" s="161" t="s">
        <v>307</v>
      </c>
      <c r="L58" s="161" t="s">
        <v>588</v>
      </c>
      <c r="M58" s="149"/>
    </row>
    <row r="59" spans="1:13" x14ac:dyDescent="0.2">
      <c r="A59" s="161" t="s">
        <v>303</v>
      </c>
      <c r="B59" s="180" t="s">
        <v>550</v>
      </c>
      <c r="C59" s="168" t="s">
        <v>361</v>
      </c>
      <c r="D59" s="164" t="s">
        <v>321</v>
      </c>
      <c r="E59" s="183" t="s">
        <v>551</v>
      </c>
      <c r="F59" s="163" t="s">
        <v>552</v>
      </c>
      <c r="G59" s="161" t="s">
        <v>306</v>
      </c>
      <c r="H59" s="745">
        <v>1909.75</v>
      </c>
      <c r="I59" s="161" t="s">
        <v>527</v>
      </c>
      <c r="J59" s="742">
        <v>41</v>
      </c>
      <c r="K59" s="161" t="s">
        <v>307</v>
      </c>
      <c r="L59" s="161" t="s">
        <v>592</v>
      </c>
      <c r="M59" s="149"/>
    </row>
    <row r="60" spans="1:13" x14ac:dyDescent="0.2">
      <c r="A60" s="161" t="s">
        <v>303</v>
      </c>
      <c r="B60" s="180" t="s">
        <v>550</v>
      </c>
      <c r="C60" s="168" t="s">
        <v>640</v>
      </c>
      <c r="D60" s="164" t="s">
        <v>321</v>
      </c>
      <c r="E60" s="183" t="s">
        <v>569</v>
      </c>
      <c r="F60" s="163" t="s">
        <v>552</v>
      </c>
      <c r="G60" s="161" t="s">
        <v>307</v>
      </c>
      <c r="H60" s="743">
        <v>0</v>
      </c>
      <c r="I60" s="161" t="s">
        <v>527</v>
      </c>
      <c r="J60" s="756">
        <v>0</v>
      </c>
      <c r="K60" s="161" t="s">
        <v>306</v>
      </c>
      <c r="L60" s="185" t="s">
        <v>627</v>
      </c>
      <c r="M60" s="149"/>
    </row>
    <row r="61" spans="1:13" x14ac:dyDescent="0.2">
      <c r="A61" s="161" t="s">
        <v>303</v>
      </c>
      <c r="B61" s="180" t="s">
        <v>550</v>
      </c>
      <c r="C61" s="168" t="s">
        <v>641</v>
      </c>
      <c r="D61" s="164" t="s">
        <v>321</v>
      </c>
      <c r="E61" s="183" t="s">
        <v>569</v>
      </c>
      <c r="F61" s="163" t="s">
        <v>552</v>
      </c>
      <c r="G61" s="161" t="s">
        <v>307</v>
      </c>
      <c r="H61" s="743">
        <v>0</v>
      </c>
      <c r="I61" s="161" t="s">
        <v>527</v>
      </c>
      <c r="J61" s="756">
        <v>0</v>
      </c>
      <c r="K61" s="161" t="s">
        <v>306</v>
      </c>
      <c r="L61" s="185" t="s">
        <v>627</v>
      </c>
      <c r="M61" s="149"/>
    </row>
    <row r="62" spans="1:13" x14ac:dyDescent="0.2">
      <c r="A62" s="161" t="s">
        <v>303</v>
      </c>
      <c r="B62" s="180" t="s">
        <v>550</v>
      </c>
      <c r="C62" s="180" t="s">
        <v>642</v>
      </c>
      <c r="D62" s="164" t="s">
        <v>321</v>
      </c>
      <c r="E62" s="183" t="s">
        <v>569</v>
      </c>
      <c r="F62" s="163" t="s">
        <v>552</v>
      </c>
      <c r="G62" s="161" t="s">
        <v>307</v>
      </c>
      <c r="H62" s="743">
        <v>0</v>
      </c>
      <c r="I62" s="161" t="s">
        <v>527</v>
      </c>
      <c r="J62" s="756">
        <v>0</v>
      </c>
      <c r="K62" s="161" t="s">
        <v>306</v>
      </c>
      <c r="L62" s="185" t="s">
        <v>627</v>
      </c>
      <c r="M62" s="149"/>
    </row>
    <row r="63" spans="1:13" x14ac:dyDescent="0.2">
      <c r="A63" s="161" t="s">
        <v>303</v>
      </c>
      <c r="B63" s="180" t="s">
        <v>550</v>
      </c>
      <c r="C63" s="168" t="s">
        <v>377</v>
      </c>
      <c r="D63" s="164" t="s">
        <v>321</v>
      </c>
      <c r="E63" s="183" t="s">
        <v>569</v>
      </c>
      <c r="F63" s="163" t="s">
        <v>552</v>
      </c>
      <c r="G63" s="161" t="s">
        <v>307</v>
      </c>
      <c r="H63" s="743">
        <v>0</v>
      </c>
      <c r="I63" s="161" t="s">
        <v>527</v>
      </c>
      <c r="J63" s="756">
        <v>0</v>
      </c>
      <c r="K63" s="161" t="s">
        <v>306</v>
      </c>
      <c r="L63" s="185" t="s">
        <v>627</v>
      </c>
      <c r="M63" s="149"/>
    </row>
    <row r="64" spans="1:13" x14ac:dyDescent="0.2">
      <c r="A64" s="161" t="s">
        <v>303</v>
      </c>
      <c r="B64" s="180" t="s">
        <v>550</v>
      </c>
      <c r="C64" s="184" t="s">
        <v>345</v>
      </c>
      <c r="D64" s="164" t="s">
        <v>321</v>
      </c>
      <c r="E64" s="183" t="s">
        <v>551</v>
      </c>
      <c r="F64" s="163" t="s">
        <v>552</v>
      </c>
      <c r="G64" s="161" t="s">
        <v>306</v>
      </c>
      <c r="H64" s="745">
        <v>1594.1</v>
      </c>
      <c r="I64" s="161" t="s">
        <v>527</v>
      </c>
      <c r="J64" s="742">
        <v>64</v>
      </c>
      <c r="K64" s="161" t="s">
        <v>307</v>
      </c>
      <c r="L64" s="161" t="s">
        <v>593</v>
      </c>
      <c r="M64" s="149"/>
    </row>
    <row r="65" spans="1:13" x14ac:dyDescent="0.2">
      <c r="A65" s="161" t="s">
        <v>303</v>
      </c>
      <c r="B65" s="180" t="s">
        <v>550</v>
      </c>
      <c r="C65" s="182" t="s">
        <v>679</v>
      </c>
      <c r="D65" s="164" t="s">
        <v>321</v>
      </c>
      <c r="E65" s="183" t="s">
        <v>583</v>
      </c>
      <c r="F65" s="163" t="s">
        <v>672</v>
      </c>
      <c r="G65" s="162" t="s">
        <v>307</v>
      </c>
      <c r="H65" s="742">
        <v>0</v>
      </c>
      <c r="I65" s="161" t="s">
        <v>527</v>
      </c>
      <c r="J65" s="754" t="s">
        <v>527</v>
      </c>
      <c r="K65" s="161" t="s">
        <v>306</v>
      </c>
      <c r="L65" s="164" t="s">
        <v>673</v>
      </c>
      <c r="M65" s="149"/>
    </row>
    <row r="66" spans="1:13" x14ac:dyDescent="0.2">
      <c r="A66" s="161" t="s">
        <v>303</v>
      </c>
      <c r="B66" s="180" t="s">
        <v>550</v>
      </c>
      <c r="C66" s="168" t="s">
        <v>362</v>
      </c>
      <c r="D66" s="164" t="s">
        <v>321</v>
      </c>
      <c r="E66" s="183" t="s">
        <v>551</v>
      </c>
      <c r="F66" s="163" t="s">
        <v>552</v>
      </c>
      <c r="G66" s="161" t="s">
        <v>306</v>
      </c>
      <c r="H66" s="745">
        <v>2709.4</v>
      </c>
      <c r="I66" s="161" t="s">
        <v>527</v>
      </c>
      <c r="J66" s="742">
        <v>30</v>
      </c>
      <c r="K66" s="161" t="s">
        <v>307</v>
      </c>
      <c r="L66" s="161" t="s">
        <v>562</v>
      </c>
      <c r="M66" s="149"/>
    </row>
    <row r="67" spans="1:13" x14ac:dyDescent="0.2">
      <c r="A67" s="161" t="s">
        <v>303</v>
      </c>
      <c r="B67" s="180" t="s">
        <v>550</v>
      </c>
      <c r="C67" s="168" t="s">
        <v>379</v>
      </c>
      <c r="D67" s="164" t="s">
        <v>321</v>
      </c>
      <c r="E67" s="183" t="s">
        <v>569</v>
      </c>
      <c r="F67" s="163" t="s">
        <v>552</v>
      </c>
      <c r="G67" s="161" t="s">
        <v>307</v>
      </c>
      <c r="H67" s="742">
        <v>0.04</v>
      </c>
      <c r="I67" s="161" t="s">
        <v>527</v>
      </c>
      <c r="J67" s="756">
        <v>7</v>
      </c>
      <c r="K67" s="161" t="s">
        <v>306</v>
      </c>
      <c r="L67" s="185" t="s">
        <v>627</v>
      </c>
      <c r="M67" s="149"/>
    </row>
    <row r="68" spans="1:13" x14ac:dyDescent="0.2">
      <c r="A68" s="161" t="s">
        <v>303</v>
      </c>
      <c r="B68" s="180" t="s">
        <v>550</v>
      </c>
      <c r="C68" s="168" t="s">
        <v>460</v>
      </c>
      <c r="D68" s="164" t="s">
        <v>321</v>
      </c>
      <c r="E68" s="183" t="s">
        <v>551</v>
      </c>
      <c r="F68" s="161" t="s">
        <v>594</v>
      </c>
      <c r="G68" s="161" t="s">
        <v>306</v>
      </c>
      <c r="H68" s="742">
        <v>89</v>
      </c>
      <c r="I68" s="161" t="s">
        <v>527</v>
      </c>
      <c r="J68" s="754" t="s">
        <v>527</v>
      </c>
      <c r="K68" s="161" t="s">
        <v>307</v>
      </c>
      <c r="L68" s="161" t="s">
        <v>595</v>
      </c>
      <c r="M68" s="149"/>
    </row>
    <row r="69" spans="1:13" x14ac:dyDescent="0.2">
      <c r="A69" s="161" t="s">
        <v>303</v>
      </c>
      <c r="B69" s="180" t="s">
        <v>550</v>
      </c>
      <c r="C69" s="168" t="s">
        <v>346</v>
      </c>
      <c r="D69" s="164" t="s">
        <v>321</v>
      </c>
      <c r="E69" s="183" t="s">
        <v>551</v>
      </c>
      <c r="F69" s="163" t="s">
        <v>552</v>
      </c>
      <c r="G69" s="161" t="s">
        <v>306</v>
      </c>
      <c r="H69" s="745">
        <v>814.16</v>
      </c>
      <c r="I69" s="161" t="s">
        <v>527</v>
      </c>
      <c r="J69" s="742">
        <v>25</v>
      </c>
      <c r="K69" s="161" t="s">
        <v>307</v>
      </c>
      <c r="L69" s="161" t="s">
        <v>562</v>
      </c>
      <c r="M69" s="149"/>
    </row>
    <row r="70" spans="1:13" x14ac:dyDescent="0.2">
      <c r="A70" s="161" t="s">
        <v>303</v>
      </c>
      <c r="B70" s="180" t="s">
        <v>550</v>
      </c>
      <c r="C70" s="184" t="s">
        <v>363</v>
      </c>
      <c r="D70" s="164" t="s">
        <v>321</v>
      </c>
      <c r="E70" s="183" t="s">
        <v>551</v>
      </c>
      <c r="F70" s="161" t="s">
        <v>552</v>
      </c>
      <c r="G70" s="161" t="s">
        <v>306</v>
      </c>
      <c r="H70" s="745">
        <v>9289.61</v>
      </c>
      <c r="I70" s="161" t="s">
        <v>527</v>
      </c>
      <c r="J70" s="742">
        <v>68</v>
      </c>
      <c r="K70" s="161" t="s">
        <v>307</v>
      </c>
      <c r="L70" s="161" t="s">
        <v>593</v>
      </c>
      <c r="M70" s="149"/>
    </row>
    <row r="71" spans="1:13" x14ac:dyDescent="0.2">
      <c r="A71" s="161" t="s">
        <v>303</v>
      </c>
      <c r="B71" s="180" t="s">
        <v>550</v>
      </c>
      <c r="C71" s="184" t="s">
        <v>470</v>
      </c>
      <c r="D71" s="164" t="s">
        <v>321</v>
      </c>
      <c r="E71" s="183" t="s">
        <v>551</v>
      </c>
      <c r="F71" s="161">
        <v>3.1</v>
      </c>
      <c r="G71" s="161" t="s">
        <v>307</v>
      </c>
      <c r="H71" s="742">
        <v>1394</v>
      </c>
      <c r="I71" s="161" t="s">
        <v>527</v>
      </c>
      <c r="J71" s="742">
        <v>0</v>
      </c>
      <c r="K71" s="161" t="s">
        <v>307</v>
      </c>
      <c r="L71" s="161" t="s">
        <v>596</v>
      </c>
      <c r="M71" s="149"/>
    </row>
    <row r="72" spans="1:13" x14ac:dyDescent="0.2">
      <c r="A72" s="186" t="s">
        <v>303</v>
      </c>
      <c r="B72" s="187" t="s">
        <v>550</v>
      </c>
      <c r="C72" s="195" t="s">
        <v>643</v>
      </c>
      <c r="D72" s="189" t="s">
        <v>321</v>
      </c>
      <c r="E72" s="190" t="s">
        <v>569</v>
      </c>
      <c r="F72" s="190" t="s">
        <v>552</v>
      </c>
      <c r="G72" s="196" t="s">
        <v>306</v>
      </c>
      <c r="H72" s="759">
        <v>33.11</v>
      </c>
      <c r="I72" s="760" t="s">
        <v>527</v>
      </c>
      <c r="J72" s="750">
        <v>42.1</v>
      </c>
      <c r="K72" s="190" t="s">
        <v>307</v>
      </c>
      <c r="L72" s="199" t="s">
        <v>868</v>
      </c>
      <c r="M72" s="149"/>
    </row>
    <row r="73" spans="1:13" x14ac:dyDescent="0.2">
      <c r="A73" s="161" t="s">
        <v>303</v>
      </c>
      <c r="B73" s="180" t="s">
        <v>550</v>
      </c>
      <c r="C73" s="184" t="s">
        <v>644</v>
      </c>
      <c r="D73" s="164" t="s">
        <v>321</v>
      </c>
      <c r="E73" s="183" t="s">
        <v>569</v>
      </c>
      <c r="F73" s="163" t="s">
        <v>552</v>
      </c>
      <c r="G73" s="161" t="s">
        <v>307</v>
      </c>
      <c r="H73" s="744">
        <v>93.96</v>
      </c>
      <c r="I73" s="161" t="s">
        <v>527</v>
      </c>
      <c r="J73" s="756">
        <v>91</v>
      </c>
      <c r="K73" s="161" t="s">
        <v>306</v>
      </c>
      <c r="L73" s="185" t="s">
        <v>627</v>
      </c>
      <c r="M73" s="149"/>
    </row>
    <row r="74" spans="1:13" x14ac:dyDescent="0.2">
      <c r="A74" s="161" t="s">
        <v>303</v>
      </c>
      <c r="B74" s="180" t="s">
        <v>550</v>
      </c>
      <c r="C74" s="184" t="s">
        <v>364</v>
      </c>
      <c r="D74" s="164" t="s">
        <v>321</v>
      </c>
      <c r="E74" s="183" t="s">
        <v>569</v>
      </c>
      <c r="F74" s="163" t="s">
        <v>552</v>
      </c>
      <c r="G74" s="162" t="s">
        <v>306</v>
      </c>
      <c r="H74" s="742">
        <v>156</v>
      </c>
      <c r="I74" s="161" t="s">
        <v>527</v>
      </c>
      <c r="J74" s="756">
        <v>70</v>
      </c>
      <c r="K74" s="161" t="s">
        <v>307</v>
      </c>
      <c r="L74" s="185" t="s">
        <v>645</v>
      </c>
      <c r="M74" s="149"/>
    </row>
    <row r="75" spans="1:13" x14ac:dyDescent="0.2">
      <c r="A75" s="161" t="s">
        <v>303</v>
      </c>
      <c r="B75" s="180" t="s">
        <v>550</v>
      </c>
      <c r="C75" s="184" t="s">
        <v>646</v>
      </c>
      <c r="D75" s="164" t="s">
        <v>321</v>
      </c>
      <c r="E75" s="183" t="s">
        <v>569</v>
      </c>
      <c r="F75" s="163" t="s">
        <v>552</v>
      </c>
      <c r="G75" s="161" t="s">
        <v>307</v>
      </c>
      <c r="H75" s="743">
        <v>0</v>
      </c>
      <c r="I75" s="161" t="s">
        <v>527</v>
      </c>
      <c r="J75" s="756">
        <v>0</v>
      </c>
      <c r="K75" s="161" t="s">
        <v>306</v>
      </c>
      <c r="L75" s="185" t="s">
        <v>627</v>
      </c>
      <c r="M75" s="149"/>
    </row>
    <row r="76" spans="1:13" x14ac:dyDescent="0.2">
      <c r="A76" s="161" t="s">
        <v>303</v>
      </c>
      <c r="B76" s="180" t="s">
        <v>550</v>
      </c>
      <c r="C76" s="184" t="s">
        <v>370</v>
      </c>
      <c r="D76" s="164" t="s">
        <v>321</v>
      </c>
      <c r="E76" s="183" t="s">
        <v>569</v>
      </c>
      <c r="F76" s="163" t="s">
        <v>552</v>
      </c>
      <c r="G76" s="161" t="s">
        <v>307</v>
      </c>
      <c r="H76" s="743">
        <v>0</v>
      </c>
      <c r="I76" s="161" t="s">
        <v>527</v>
      </c>
      <c r="J76" s="756">
        <v>0</v>
      </c>
      <c r="K76" s="161" t="s">
        <v>306</v>
      </c>
      <c r="L76" s="185" t="s">
        <v>627</v>
      </c>
      <c r="M76" s="149"/>
    </row>
    <row r="77" spans="1:13" x14ac:dyDescent="0.2">
      <c r="A77" s="161" t="s">
        <v>303</v>
      </c>
      <c r="B77" s="180" t="s">
        <v>550</v>
      </c>
      <c r="C77" s="184" t="s">
        <v>647</v>
      </c>
      <c r="D77" s="164" t="s">
        <v>321</v>
      </c>
      <c r="E77" s="183" t="s">
        <v>569</v>
      </c>
      <c r="F77" s="163" t="s">
        <v>552</v>
      </c>
      <c r="G77" s="161" t="s">
        <v>307</v>
      </c>
      <c r="H77" s="743">
        <v>0</v>
      </c>
      <c r="I77" s="161" t="s">
        <v>527</v>
      </c>
      <c r="J77" s="756">
        <v>0</v>
      </c>
      <c r="K77" s="161" t="s">
        <v>306</v>
      </c>
      <c r="L77" s="185" t="s">
        <v>648</v>
      </c>
      <c r="M77" s="149"/>
    </row>
    <row r="78" spans="1:13" x14ac:dyDescent="0.2">
      <c r="A78" s="161" t="s">
        <v>303</v>
      </c>
      <c r="B78" s="180" t="s">
        <v>550</v>
      </c>
      <c r="C78" s="168" t="s">
        <v>365</v>
      </c>
      <c r="D78" s="164" t="s">
        <v>321</v>
      </c>
      <c r="E78" s="183" t="s">
        <v>569</v>
      </c>
      <c r="F78" s="163" t="s">
        <v>552</v>
      </c>
      <c r="G78" s="162" t="s">
        <v>306</v>
      </c>
      <c r="H78" s="742">
        <v>633.59</v>
      </c>
      <c r="I78" s="161" t="s">
        <v>527</v>
      </c>
      <c r="J78" s="756">
        <v>70</v>
      </c>
      <c r="K78" s="161" t="s">
        <v>307</v>
      </c>
      <c r="L78" s="185" t="s">
        <v>649</v>
      </c>
      <c r="M78" s="149"/>
    </row>
    <row r="79" spans="1:13" x14ac:dyDescent="0.2">
      <c r="A79" s="161" t="s">
        <v>303</v>
      </c>
      <c r="B79" s="180" t="s">
        <v>550</v>
      </c>
      <c r="C79" s="184" t="s">
        <v>650</v>
      </c>
      <c r="D79" s="164" t="s">
        <v>321</v>
      </c>
      <c r="E79" s="183" t="s">
        <v>569</v>
      </c>
      <c r="F79" s="163" t="s">
        <v>552</v>
      </c>
      <c r="G79" s="161" t="s">
        <v>307</v>
      </c>
      <c r="H79" s="743">
        <v>0</v>
      </c>
      <c r="I79" s="161" t="s">
        <v>527</v>
      </c>
      <c r="J79" s="756">
        <v>0</v>
      </c>
      <c r="K79" s="161" t="s">
        <v>306</v>
      </c>
      <c r="L79" s="185" t="s">
        <v>627</v>
      </c>
      <c r="M79" s="149"/>
    </row>
    <row r="80" spans="1:13" x14ac:dyDescent="0.2">
      <c r="A80" s="161" t="s">
        <v>303</v>
      </c>
      <c r="B80" s="180" t="s">
        <v>550</v>
      </c>
      <c r="C80" s="184" t="s">
        <v>651</v>
      </c>
      <c r="D80" s="164" t="s">
        <v>321</v>
      </c>
      <c r="E80" s="183" t="s">
        <v>569</v>
      </c>
      <c r="F80" s="163" t="s">
        <v>552</v>
      </c>
      <c r="G80" s="161" t="s">
        <v>307</v>
      </c>
      <c r="H80" s="743">
        <v>0</v>
      </c>
      <c r="I80" s="161" t="s">
        <v>527</v>
      </c>
      <c r="J80" s="756">
        <v>0</v>
      </c>
      <c r="K80" s="161" t="s">
        <v>306</v>
      </c>
      <c r="L80" s="185" t="s">
        <v>627</v>
      </c>
      <c r="M80" s="149"/>
    </row>
    <row r="81" spans="1:13" x14ac:dyDescent="0.2">
      <c r="A81" s="161" t="s">
        <v>303</v>
      </c>
      <c r="B81" s="180" t="s">
        <v>550</v>
      </c>
      <c r="C81" s="184" t="s">
        <v>652</v>
      </c>
      <c r="D81" s="164" t="s">
        <v>321</v>
      </c>
      <c r="E81" s="183" t="s">
        <v>569</v>
      </c>
      <c r="F81" s="163" t="s">
        <v>552</v>
      </c>
      <c r="G81" s="161" t="s">
        <v>307</v>
      </c>
      <c r="H81" s="743">
        <v>0</v>
      </c>
      <c r="I81" s="161" t="s">
        <v>527</v>
      </c>
      <c r="J81" s="756">
        <v>0</v>
      </c>
      <c r="K81" s="161" t="s">
        <v>306</v>
      </c>
      <c r="L81" s="185" t="s">
        <v>627</v>
      </c>
      <c r="M81" s="149"/>
    </row>
    <row r="82" spans="1:13" x14ac:dyDescent="0.2">
      <c r="A82" s="161" t="s">
        <v>303</v>
      </c>
      <c r="B82" s="180" t="s">
        <v>550</v>
      </c>
      <c r="C82" s="184" t="s">
        <v>371</v>
      </c>
      <c r="D82" s="164" t="s">
        <v>321</v>
      </c>
      <c r="E82" s="183" t="s">
        <v>569</v>
      </c>
      <c r="F82" s="163" t="s">
        <v>552</v>
      </c>
      <c r="G82" s="162" t="s">
        <v>306</v>
      </c>
      <c r="H82" s="742">
        <v>78.17</v>
      </c>
      <c r="I82" s="161" t="s">
        <v>527</v>
      </c>
      <c r="J82" s="756">
        <v>100</v>
      </c>
      <c r="K82" s="161" t="s">
        <v>307</v>
      </c>
      <c r="L82" s="185" t="s">
        <v>653</v>
      </c>
      <c r="M82" s="149"/>
    </row>
    <row r="83" spans="1:13" x14ac:dyDescent="0.2">
      <c r="A83" s="161" t="s">
        <v>303</v>
      </c>
      <c r="B83" s="180" t="s">
        <v>550</v>
      </c>
      <c r="C83" s="184" t="s">
        <v>654</v>
      </c>
      <c r="D83" s="164" t="s">
        <v>321</v>
      </c>
      <c r="E83" s="183" t="s">
        <v>569</v>
      </c>
      <c r="F83" s="163" t="s">
        <v>552</v>
      </c>
      <c r="G83" s="161" t="s">
        <v>307</v>
      </c>
      <c r="H83" s="742">
        <v>12.18</v>
      </c>
      <c r="I83" s="161" t="s">
        <v>527</v>
      </c>
      <c r="J83" s="756">
        <v>23</v>
      </c>
      <c r="K83" s="161" t="s">
        <v>306</v>
      </c>
      <c r="L83" s="185" t="s">
        <v>627</v>
      </c>
      <c r="M83" s="149"/>
    </row>
    <row r="84" spans="1:13" x14ac:dyDescent="0.2">
      <c r="A84" s="161" t="s">
        <v>303</v>
      </c>
      <c r="B84" s="180" t="s">
        <v>550</v>
      </c>
      <c r="C84" s="184" t="s">
        <v>655</v>
      </c>
      <c r="D84" s="164" t="s">
        <v>321</v>
      </c>
      <c r="E84" s="183" t="s">
        <v>569</v>
      </c>
      <c r="F84" s="163" t="s">
        <v>552</v>
      </c>
      <c r="G84" s="161" t="s">
        <v>307</v>
      </c>
      <c r="H84" s="743">
        <v>0</v>
      </c>
      <c r="I84" s="161" t="s">
        <v>527</v>
      </c>
      <c r="J84" s="756">
        <v>0</v>
      </c>
      <c r="K84" s="161" t="s">
        <v>306</v>
      </c>
      <c r="L84" s="185" t="s">
        <v>627</v>
      </c>
      <c r="M84" s="149"/>
    </row>
    <row r="85" spans="1:13" x14ac:dyDescent="0.2">
      <c r="A85" s="161" t="s">
        <v>303</v>
      </c>
      <c r="B85" s="180" t="s">
        <v>550</v>
      </c>
      <c r="C85" s="184" t="s">
        <v>656</v>
      </c>
      <c r="D85" s="164" t="s">
        <v>321</v>
      </c>
      <c r="E85" s="183" t="s">
        <v>569</v>
      </c>
      <c r="F85" s="163" t="s">
        <v>552</v>
      </c>
      <c r="G85" s="161" t="s">
        <v>307</v>
      </c>
      <c r="H85" s="743">
        <v>0</v>
      </c>
      <c r="I85" s="161" t="s">
        <v>527</v>
      </c>
      <c r="J85" s="756">
        <v>0</v>
      </c>
      <c r="K85" s="161" t="s">
        <v>306</v>
      </c>
      <c r="L85" s="185" t="s">
        <v>627</v>
      </c>
      <c r="M85" s="149"/>
    </row>
    <row r="86" spans="1:13" x14ac:dyDescent="0.2">
      <c r="A86" s="161" t="s">
        <v>303</v>
      </c>
      <c r="B86" s="180" t="s">
        <v>550</v>
      </c>
      <c r="C86" s="184" t="s">
        <v>372</v>
      </c>
      <c r="D86" s="164" t="s">
        <v>321</v>
      </c>
      <c r="E86" s="183" t="s">
        <v>569</v>
      </c>
      <c r="F86" s="163" t="s">
        <v>552</v>
      </c>
      <c r="G86" s="161" t="s">
        <v>307</v>
      </c>
      <c r="H86" s="743">
        <v>0</v>
      </c>
      <c r="I86" s="161" t="s">
        <v>527</v>
      </c>
      <c r="J86" s="756">
        <v>0</v>
      </c>
      <c r="K86" s="161" t="s">
        <v>306</v>
      </c>
      <c r="L86" s="185" t="s">
        <v>627</v>
      </c>
      <c r="M86" s="149"/>
    </row>
    <row r="87" spans="1:13" x14ac:dyDescent="0.2">
      <c r="A87" s="161" t="s">
        <v>303</v>
      </c>
      <c r="B87" s="180" t="s">
        <v>550</v>
      </c>
      <c r="C87" s="184" t="s">
        <v>657</v>
      </c>
      <c r="D87" s="164" t="s">
        <v>321</v>
      </c>
      <c r="E87" s="183" t="s">
        <v>569</v>
      </c>
      <c r="F87" s="163" t="s">
        <v>552</v>
      </c>
      <c r="G87" s="161" t="s">
        <v>307</v>
      </c>
      <c r="H87" s="743">
        <v>0</v>
      </c>
      <c r="I87" s="161" t="s">
        <v>527</v>
      </c>
      <c r="J87" s="756">
        <v>0</v>
      </c>
      <c r="K87" s="161" t="s">
        <v>306</v>
      </c>
      <c r="L87" s="185" t="s">
        <v>627</v>
      </c>
      <c r="M87" s="149"/>
    </row>
    <row r="88" spans="1:13" x14ac:dyDescent="0.2">
      <c r="A88" s="161" t="s">
        <v>303</v>
      </c>
      <c r="B88" s="180" t="s">
        <v>550</v>
      </c>
      <c r="C88" s="180" t="s">
        <v>658</v>
      </c>
      <c r="D88" s="164" t="s">
        <v>321</v>
      </c>
      <c r="E88" s="183" t="s">
        <v>569</v>
      </c>
      <c r="F88" s="163" t="s">
        <v>552</v>
      </c>
      <c r="G88" s="161" t="s">
        <v>307</v>
      </c>
      <c r="H88" s="743">
        <v>0</v>
      </c>
      <c r="I88" s="161" t="s">
        <v>527</v>
      </c>
      <c r="J88" s="756">
        <v>0</v>
      </c>
      <c r="K88" s="161" t="s">
        <v>306</v>
      </c>
      <c r="L88" s="185" t="s">
        <v>627</v>
      </c>
      <c r="M88" s="149"/>
    </row>
    <row r="89" spans="1:13" x14ac:dyDescent="0.2">
      <c r="A89" s="161" t="s">
        <v>303</v>
      </c>
      <c r="B89" s="180" t="s">
        <v>550</v>
      </c>
      <c r="C89" s="180" t="s">
        <v>659</v>
      </c>
      <c r="D89" s="164" t="s">
        <v>321</v>
      </c>
      <c r="E89" s="183" t="s">
        <v>569</v>
      </c>
      <c r="F89" s="163" t="s">
        <v>552</v>
      </c>
      <c r="G89" s="161" t="s">
        <v>307</v>
      </c>
      <c r="H89" s="743">
        <v>0</v>
      </c>
      <c r="I89" s="161" t="s">
        <v>527</v>
      </c>
      <c r="J89" s="756">
        <v>0</v>
      </c>
      <c r="K89" s="161" t="s">
        <v>306</v>
      </c>
      <c r="L89" s="185" t="s">
        <v>627</v>
      </c>
      <c r="M89" s="149"/>
    </row>
    <row r="90" spans="1:13" x14ac:dyDescent="0.2">
      <c r="A90" s="161" t="s">
        <v>303</v>
      </c>
      <c r="B90" s="180" t="s">
        <v>550</v>
      </c>
      <c r="C90" s="167" t="s">
        <v>660</v>
      </c>
      <c r="D90" s="164" t="s">
        <v>321</v>
      </c>
      <c r="E90" s="183" t="s">
        <v>569</v>
      </c>
      <c r="F90" s="163" t="s">
        <v>552</v>
      </c>
      <c r="G90" s="161" t="s">
        <v>307</v>
      </c>
      <c r="H90" s="743">
        <v>0</v>
      </c>
      <c r="I90" s="161" t="s">
        <v>527</v>
      </c>
      <c r="J90" s="756">
        <v>0</v>
      </c>
      <c r="K90" s="161" t="s">
        <v>306</v>
      </c>
      <c r="L90" s="185" t="s">
        <v>627</v>
      </c>
      <c r="M90" s="149"/>
    </row>
    <row r="91" spans="1:13" x14ac:dyDescent="0.2">
      <c r="A91" s="186" t="s">
        <v>303</v>
      </c>
      <c r="B91" s="187" t="s">
        <v>550</v>
      </c>
      <c r="C91" s="195" t="s">
        <v>622</v>
      </c>
      <c r="D91" s="189" t="s">
        <v>321</v>
      </c>
      <c r="E91" s="190" t="s">
        <v>583</v>
      </c>
      <c r="F91" s="190" t="s">
        <v>552</v>
      </c>
      <c r="G91" s="196" t="s">
        <v>306</v>
      </c>
      <c r="H91" s="759">
        <v>614</v>
      </c>
      <c r="I91" s="190" t="s">
        <v>527</v>
      </c>
      <c r="J91" s="755" t="s">
        <v>527</v>
      </c>
      <c r="K91" s="190" t="s">
        <v>307</v>
      </c>
      <c r="L91" s="199"/>
      <c r="M91" s="149"/>
    </row>
    <row r="92" spans="1:13" x14ac:dyDescent="0.2">
      <c r="A92" s="161" t="s">
        <v>303</v>
      </c>
      <c r="B92" s="180" t="s">
        <v>550</v>
      </c>
      <c r="C92" s="184" t="s">
        <v>433</v>
      </c>
      <c r="D92" s="164" t="s">
        <v>321</v>
      </c>
      <c r="E92" s="183" t="s">
        <v>551</v>
      </c>
      <c r="F92" s="161" t="s">
        <v>552</v>
      </c>
      <c r="G92" s="161" t="s">
        <v>306</v>
      </c>
      <c r="H92" s="746">
        <v>25874.23</v>
      </c>
      <c r="I92" s="161" t="s">
        <v>527</v>
      </c>
      <c r="J92" s="742">
        <v>25</v>
      </c>
      <c r="K92" s="161" t="s">
        <v>307</v>
      </c>
      <c r="L92" s="161" t="s">
        <v>575</v>
      </c>
      <c r="M92" s="149"/>
    </row>
    <row r="93" spans="1:13" x14ac:dyDescent="0.2">
      <c r="A93" s="161" t="s">
        <v>303</v>
      </c>
      <c r="B93" s="180" t="s">
        <v>550</v>
      </c>
      <c r="C93" s="168" t="s">
        <v>466</v>
      </c>
      <c r="D93" s="164" t="s">
        <v>321</v>
      </c>
      <c r="E93" s="183" t="s">
        <v>551</v>
      </c>
      <c r="F93" s="161" t="s">
        <v>597</v>
      </c>
      <c r="G93" s="161" t="s">
        <v>306</v>
      </c>
      <c r="H93" s="742">
        <v>1182</v>
      </c>
      <c r="I93" s="161" t="s">
        <v>527</v>
      </c>
      <c r="J93" s="754" t="s">
        <v>527</v>
      </c>
      <c r="K93" s="161" t="s">
        <v>307</v>
      </c>
      <c r="L93" s="161" t="s">
        <v>598</v>
      </c>
      <c r="M93" s="149"/>
    </row>
    <row r="94" spans="1:13" x14ac:dyDescent="0.2">
      <c r="A94" s="161" t="s">
        <v>303</v>
      </c>
      <c r="B94" s="180" t="s">
        <v>550</v>
      </c>
      <c r="C94" s="168" t="s">
        <v>599</v>
      </c>
      <c r="D94" s="164" t="s">
        <v>321</v>
      </c>
      <c r="E94" s="183" t="s">
        <v>551</v>
      </c>
      <c r="F94" s="163" t="s">
        <v>552</v>
      </c>
      <c r="G94" s="161" t="s">
        <v>306</v>
      </c>
      <c r="H94" s="745">
        <v>2429.79</v>
      </c>
      <c r="I94" s="161" t="s">
        <v>527</v>
      </c>
      <c r="J94" s="742">
        <v>26</v>
      </c>
      <c r="K94" s="161" t="s">
        <v>307</v>
      </c>
      <c r="L94" s="161" t="s">
        <v>600</v>
      </c>
      <c r="M94" s="149"/>
    </row>
    <row r="95" spans="1:13" x14ac:dyDescent="0.2">
      <c r="A95" s="161" t="s">
        <v>303</v>
      </c>
      <c r="B95" s="180" t="s">
        <v>550</v>
      </c>
      <c r="C95" s="182" t="s">
        <v>680</v>
      </c>
      <c r="D95" s="164" t="s">
        <v>321</v>
      </c>
      <c r="E95" s="183" t="s">
        <v>583</v>
      </c>
      <c r="F95" s="163" t="s">
        <v>672</v>
      </c>
      <c r="G95" s="162" t="s">
        <v>307</v>
      </c>
      <c r="H95" s="742">
        <v>0</v>
      </c>
      <c r="I95" s="161" t="s">
        <v>527</v>
      </c>
      <c r="J95" s="754" t="s">
        <v>527</v>
      </c>
      <c r="K95" s="161" t="s">
        <v>306</v>
      </c>
      <c r="L95" s="164" t="s">
        <v>673</v>
      </c>
      <c r="M95" s="149"/>
    </row>
    <row r="96" spans="1:13" x14ac:dyDescent="0.2">
      <c r="A96" s="161" t="s">
        <v>303</v>
      </c>
      <c r="B96" s="180" t="s">
        <v>550</v>
      </c>
      <c r="C96" s="182" t="s">
        <v>683</v>
      </c>
      <c r="D96" s="164" t="s">
        <v>321</v>
      </c>
      <c r="E96" s="183" t="s">
        <v>583</v>
      </c>
      <c r="F96" s="163" t="s">
        <v>672</v>
      </c>
      <c r="G96" s="162" t="s">
        <v>307</v>
      </c>
      <c r="H96" s="742">
        <v>0</v>
      </c>
      <c r="I96" s="161" t="s">
        <v>527</v>
      </c>
      <c r="J96" s="754" t="s">
        <v>527</v>
      </c>
      <c r="K96" s="161" t="s">
        <v>306</v>
      </c>
      <c r="L96" s="164" t="s">
        <v>673</v>
      </c>
      <c r="M96" s="149"/>
    </row>
    <row r="97" spans="1:13" x14ac:dyDescent="0.2">
      <c r="A97" s="161" t="s">
        <v>303</v>
      </c>
      <c r="B97" s="180" t="s">
        <v>550</v>
      </c>
      <c r="C97" s="182" t="s">
        <v>684</v>
      </c>
      <c r="D97" s="164" t="s">
        <v>321</v>
      </c>
      <c r="E97" s="183" t="s">
        <v>583</v>
      </c>
      <c r="F97" s="163" t="s">
        <v>672</v>
      </c>
      <c r="G97" s="162" t="s">
        <v>307</v>
      </c>
      <c r="H97" s="742">
        <v>0</v>
      </c>
      <c r="I97" s="161" t="s">
        <v>527</v>
      </c>
      <c r="J97" s="754" t="s">
        <v>527</v>
      </c>
      <c r="K97" s="161" t="s">
        <v>306</v>
      </c>
      <c r="L97" s="164" t="s">
        <v>673</v>
      </c>
      <c r="M97" s="149"/>
    </row>
    <row r="98" spans="1:13" x14ac:dyDescent="0.2">
      <c r="A98" s="161" t="s">
        <v>303</v>
      </c>
      <c r="B98" s="180" t="s">
        <v>550</v>
      </c>
      <c r="C98" s="182" t="s">
        <v>681</v>
      </c>
      <c r="D98" s="164" t="s">
        <v>321</v>
      </c>
      <c r="E98" s="183" t="s">
        <v>583</v>
      </c>
      <c r="F98" s="163" t="s">
        <v>672</v>
      </c>
      <c r="G98" s="162" t="s">
        <v>307</v>
      </c>
      <c r="H98" s="742">
        <v>0</v>
      </c>
      <c r="I98" s="161" t="s">
        <v>527</v>
      </c>
      <c r="J98" s="754" t="s">
        <v>527</v>
      </c>
      <c r="K98" s="161" t="s">
        <v>306</v>
      </c>
      <c r="L98" s="164" t="s">
        <v>673</v>
      </c>
      <c r="M98" s="149"/>
    </row>
    <row r="99" spans="1:13" x14ac:dyDescent="0.2">
      <c r="A99" s="161" t="s">
        <v>303</v>
      </c>
      <c r="B99" s="180" t="s">
        <v>550</v>
      </c>
      <c r="C99" s="182" t="s">
        <v>682</v>
      </c>
      <c r="D99" s="164" t="s">
        <v>321</v>
      </c>
      <c r="E99" s="183" t="s">
        <v>583</v>
      </c>
      <c r="F99" s="163" t="s">
        <v>672</v>
      </c>
      <c r="G99" s="162" t="s">
        <v>307</v>
      </c>
      <c r="H99" s="742">
        <v>0</v>
      </c>
      <c r="I99" s="161" t="s">
        <v>527</v>
      </c>
      <c r="J99" s="754" t="s">
        <v>527</v>
      </c>
      <c r="K99" s="161" t="s">
        <v>306</v>
      </c>
      <c r="L99" s="164" t="s">
        <v>673</v>
      </c>
      <c r="M99" s="149"/>
    </row>
    <row r="100" spans="1:13" x14ac:dyDescent="0.2">
      <c r="A100" s="161" t="s">
        <v>303</v>
      </c>
      <c r="B100" s="180" t="s">
        <v>550</v>
      </c>
      <c r="C100" s="168" t="s">
        <v>347</v>
      </c>
      <c r="D100" s="164" t="s">
        <v>321</v>
      </c>
      <c r="E100" s="183" t="s">
        <v>569</v>
      </c>
      <c r="F100" s="163" t="s">
        <v>552</v>
      </c>
      <c r="G100" s="161" t="s">
        <v>307</v>
      </c>
      <c r="H100" s="742">
        <v>185.16</v>
      </c>
      <c r="I100" s="161" t="s">
        <v>527</v>
      </c>
      <c r="J100" s="756">
        <v>38</v>
      </c>
      <c r="K100" s="161" t="s">
        <v>306</v>
      </c>
      <c r="L100" s="185" t="s">
        <v>627</v>
      </c>
      <c r="M100" s="149"/>
    </row>
    <row r="101" spans="1:13" x14ac:dyDescent="0.2">
      <c r="A101" s="161" t="s">
        <v>303</v>
      </c>
      <c r="B101" s="180" t="s">
        <v>550</v>
      </c>
      <c r="C101" s="180" t="s">
        <v>661</v>
      </c>
      <c r="D101" s="164" t="s">
        <v>321</v>
      </c>
      <c r="E101" s="183" t="s">
        <v>569</v>
      </c>
      <c r="F101" s="163" t="s">
        <v>552</v>
      </c>
      <c r="G101" s="161" t="s">
        <v>307</v>
      </c>
      <c r="H101" s="743">
        <v>0</v>
      </c>
      <c r="I101" s="161" t="s">
        <v>527</v>
      </c>
      <c r="J101" s="756">
        <v>0</v>
      </c>
      <c r="K101" s="161" t="s">
        <v>306</v>
      </c>
      <c r="L101" s="185" t="s">
        <v>627</v>
      </c>
      <c r="M101" s="149"/>
    </row>
    <row r="102" spans="1:13" x14ac:dyDescent="0.2">
      <c r="A102" s="161" t="s">
        <v>303</v>
      </c>
      <c r="B102" s="180" t="s">
        <v>550</v>
      </c>
      <c r="C102" s="180" t="s">
        <v>662</v>
      </c>
      <c r="D102" s="164" t="s">
        <v>321</v>
      </c>
      <c r="E102" s="183" t="s">
        <v>569</v>
      </c>
      <c r="F102" s="163" t="s">
        <v>552</v>
      </c>
      <c r="G102" s="161" t="s">
        <v>307</v>
      </c>
      <c r="H102" s="742">
        <v>1.0900000000000001</v>
      </c>
      <c r="I102" s="161" t="s">
        <v>527</v>
      </c>
      <c r="J102" s="756">
        <v>50</v>
      </c>
      <c r="K102" s="161" t="s">
        <v>306</v>
      </c>
      <c r="L102" s="185" t="s">
        <v>627</v>
      </c>
      <c r="M102" s="149"/>
    </row>
    <row r="103" spans="1:13" x14ac:dyDescent="0.2">
      <c r="A103" s="161" t="s">
        <v>303</v>
      </c>
      <c r="B103" s="180" t="s">
        <v>550</v>
      </c>
      <c r="C103" s="168" t="s">
        <v>348</v>
      </c>
      <c r="D103" s="164" t="s">
        <v>321</v>
      </c>
      <c r="E103" s="183" t="s">
        <v>551</v>
      </c>
      <c r="F103" s="163" t="s">
        <v>552</v>
      </c>
      <c r="G103" s="161" t="s">
        <v>306</v>
      </c>
      <c r="H103" s="745">
        <v>5963.14</v>
      </c>
      <c r="I103" s="161" t="s">
        <v>527</v>
      </c>
      <c r="J103" s="742">
        <v>59</v>
      </c>
      <c r="K103" s="161" t="s">
        <v>307</v>
      </c>
      <c r="L103" s="161" t="s">
        <v>601</v>
      </c>
      <c r="M103" s="149"/>
    </row>
    <row r="104" spans="1:13" x14ac:dyDescent="0.2">
      <c r="A104" s="161" t="s">
        <v>303</v>
      </c>
      <c r="B104" s="180" t="s">
        <v>550</v>
      </c>
      <c r="C104" s="168" t="s">
        <v>478</v>
      </c>
      <c r="D104" s="164" t="s">
        <v>321</v>
      </c>
      <c r="E104" s="183" t="s">
        <v>551</v>
      </c>
      <c r="F104" s="163" t="s">
        <v>602</v>
      </c>
      <c r="G104" s="161" t="s">
        <v>306</v>
      </c>
      <c r="H104" s="745">
        <v>1947.07</v>
      </c>
      <c r="I104" s="161" t="s">
        <v>527</v>
      </c>
      <c r="J104" s="742">
        <v>65</v>
      </c>
      <c r="K104" s="161" t="s">
        <v>307</v>
      </c>
      <c r="L104" s="161" t="s">
        <v>603</v>
      </c>
      <c r="M104" s="149"/>
    </row>
    <row r="105" spans="1:13" x14ac:dyDescent="0.2">
      <c r="A105" s="161" t="s">
        <v>303</v>
      </c>
      <c r="B105" s="180" t="s">
        <v>550</v>
      </c>
      <c r="C105" s="168" t="s">
        <v>604</v>
      </c>
      <c r="D105" s="164" t="s">
        <v>321</v>
      </c>
      <c r="E105" s="183" t="s">
        <v>551</v>
      </c>
      <c r="F105" s="163" t="s">
        <v>605</v>
      </c>
      <c r="G105" s="161" t="s">
        <v>307</v>
      </c>
      <c r="H105" s="742">
        <v>0</v>
      </c>
      <c r="I105" s="161" t="s">
        <v>527</v>
      </c>
      <c r="J105" s="742" t="s">
        <v>527</v>
      </c>
      <c r="K105" s="161" t="s">
        <v>306</v>
      </c>
      <c r="L105" s="161" t="s">
        <v>606</v>
      </c>
      <c r="M105" s="149"/>
    </row>
    <row r="106" spans="1:13" x14ac:dyDescent="0.2">
      <c r="A106" s="171" t="s">
        <v>303</v>
      </c>
      <c r="B106" s="180" t="s">
        <v>550</v>
      </c>
      <c r="C106" s="184" t="s">
        <v>607</v>
      </c>
      <c r="D106" s="164" t="s">
        <v>321</v>
      </c>
      <c r="E106" s="183" t="s">
        <v>551</v>
      </c>
      <c r="F106" s="161" t="s">
        <v>571</v>
      </c>
      <c r="G106" s="161" t="s">
        <v>306</v>
      </c>
      <c r="H106" s="742">
        <v>91</v>
      </c>
      <c r="I106" s="161" t="s">
        <v>527</v>
      </c>
      <c r="J106" s="742" t="s">
        <v>527</v>
      </c>
      <c r="K106" s="161" t="s">
        <v>307</v>
      </c>
      <c r="L106" s="161" t="s">
        <v>608</v>
      </c>
      <c r="M106" s="149"/>
    </row>
    <row r="107" spans="1:13" x14ac:dyDescent="0.2">
      <c r="A107" s="171" t="s">
        <v>303</v>
      </c>
      <c r="B107" s="180" t="s">
        <v>550</v>
      </c>
      <c r="C107" s="180" t="s">
        <v>663</v>
      </c>
      <c r="D107" s="164" t="s">
        <v>321</v>
      </c>
      <c r="E107" s="183" t="s">
        <v>569</v>
      </c>
      <c r="F107" s="163" t="s">
        <v>552</v>
      </c>
      <c r="G107" s="161" t="s">
        <v>307</v>
      </c>
      <c r="H107" s="742">
        <v>0.02</v>
      </c>
      <c r="I107" s="161" t="s">
        <v>527</v>
      </c>
      <c r="J107" s="756">
        <v>100</v>
      </c>
      <c r="K107" s="161" t="s">
        <v>306</v>
      </c>
      <c r="L107" s="185" t="s">
        <v>627</v>
      </c>
      <c r="M107" s="149"/>
    </row>
    <row r="108" spans="1:13" x14ac:dyDescent="0.2">
      <c r="A108" s="171" t="s">
        <v>303</v>
      </c>
      <c r="B108" s="180" t="s">
        <v>550</v>
      </c>
      <c r="C108" s="168" t="s">
        <v>609</v>
      </c>
      <c r="D108" s="164" t="s">
        <v>321</v>
      </c>
      <c r="E108" s="183" t="s">
        <v>551</v>
      </c>
      <c r="F108" s="163" t="s">
        <v>610</v>
      </c>
      <c r="G108" s="161" t="s">
        <v>306</v>
      </c>
      <c r="H108" s="745">
        <v>3.96</v>
      </c>
      <c r="I108" s="161" t="s">
        <v>527</v>
      </c>
      <c r="J108" s="742">
        <v>0.25</v>
      </c>
      <c r="K108" s="161" t="s">
        <v>307</v>
      </c>
      <c r="L108" s="161" t="s">
        <v>611</v>
      </c>
      <c r="M108" s="149"/>
    </row>
    <row r="109" spans="1:13" x14ac:dyDescent="0.2">
      <c r="A109" s="171" t="s">
        <v>303</v>
      </c>
      <c r="B109" s="180" t="s">
        <v>550</v>
      </c>
      <c r="C109" s="180" t="s">
        <v>664</v>
      </c>
      <c r="D109" s="164" t="s">
        <v>321</v>
      </c>
      <c r="E109" s="183" t="s">
        <v>569</v>
      </c>
      <c r="F109" s="163" t="s">
        <v>552</v>
      </c>
      <c r="G109" s="161" t="s">
        <v>307</v>
      </c>
      <c r="H109" s="743">
        <v>0</v>
      </c>
      <c r="I109" s="161" t="s">
        <v>527</v>
      </c>
      <c r="J109" s="756">
        <v>0</v>
      </c>
      <c r="K109" s="161" t="s">
        <v>306</v>
      </c>
      <c r="L109" s="185" t="s">
        <v>627</v>
      </c>
      <c r="M109" s="149"/>
    </row>
    <row r="110" spans="1:13" x14ac:dyDescent="0.2">
      <c r="A110" s="171" t="s">
        <v>303</v>
      </c>
      <c r="B110" s="180" t="s">
        <v>550</v>
      </c>
      <c r="C110" s="167" t="s">
        <v>665</v>
      </c>
      <c r="D110" s="164" t="s">
        <v>321</v>
      </c>
      <c r="E110" s="183" t="s">
        <v>569</v>
      </c>
      <c r="F110" s="163" t="s">
        <v>552</v>
      </c>
      <c r="G110" s="161" t="s">
        <v>307</v>
      </c>
      <c r="H110" s="743">
        <v>0</v>
      </c>
      <c r="I110" s="161" t="s">
        <v>527</v>
      </c>
      <c r="J110" s="756">
        <v>0</v>
      </c>
      <c r="K110" s="161" t="s">
        <v>306</v>
      </c>
      <c r="L110" s="185" t="s">
        <v>627</v>
      </c>
      <c r="M110" s="149"/>
    </row>
    <row r="111" spans="1:13" x14ac:dyDescent="0.2">
      <c r="A111" s="171" t="s">
        <v>303</v>
      </c>
      <c r="B111" s="180" t="s">
        <v>550</v>
      </c>
      <c r="C111" s="168" t="s">
        <v>666</v>
      </c>
      <c r="D111" s="164" t="s">
        <v>321</v>
      </c>
      <c r="E111" s="183" t="s">
        <v>569</v>
      </c>
      <c r="F111" s="163" t="s">
        <v>552</v>
      </c>
      <c r="G111" s="161" t="s">
        <v>307</v>
      </c>
      <c r="H111" s="743">
        <v>0</v>
      </c>
      <c r="I111" s="161" t="s">
        <v>527</v>
      </c>
      <c r="J111" s="742">
        <v>0</v>
      </c>
      <c r="K111" s="161" t="s">
        <v>306</v>
      </c>
      <c r="L111" s="185" t="s">
        <v>627</v>
      </c>
      <c r="M111" s="149"/>
    </row>
    <row r="112" spans="1:13" x14ac:dyDescent="0.2">
      <c r="A112" s="171" t="s">
        <v>303</v>
      </c>
      <c r="B112" s="180" t="s">
        <v>550</v>
      </c>
      <c r="C112" s="168" t="s">
        <v>373</v>
      </c>
      <c r="D112" s="164" t="s">
        <v>321</v>
      </c>
      <c r="E112" s="183" t="s">
        <v>569</v>
      </c>
      <c r="F112" s="163" t="s">
        <v>552</v>
      </c>
      <c r="G112" s="161" t="s">
        <v>307</v>
      </c>
      <c r="H112" s="743">
        <v>0</v>
      </c>
      <c r="I112" s="161" t="s">
        <v>527</v>
      </c>
      <c r="J112" s="742">
        <v>0</v>
      </c>
      <c r="K112" s="161" t="s">
        <v>306</v>
      </c>
      <c r="L112" s="185" t="s">
        <v>627</v>
      </c>
      <c r="M112" s="149"/>
    </row>
    <row r="113" spans="1:13" x14ac:dyDescent="0.2">
      <c r="A113" s="171" t="s">
        <v>303</v>
      </c>
      <c r="B113" s="180" t="s">
        <v>550</v>
      </c>
      <c r="C113" s="180" t="s">
        <v>667</v>
      </c>
      <c r="D113" s="164" t="s">
        <v>321</v>
      </c>
      <c r="E113" s="183" t="s">
        <v>569</v>
      </c>
      <c r="F113" s="163" t="s">
        <v>552</v>
      </c>
      <c r="G113" s="161" t="s">
        <v>307</v>
      </c>
      <c r="H113" s="742">
        <v>32.18</v>
      </c>
      <c r="I113" s="161" t="s">
        <v>527</v>
      </c>
      <c r="J113" s="742">
        <v>95</v>
      </c>
      <c r="K113" s="161" t="s">
        <v>306</v>
      </c>
      <c r="L113" s="185" t="s">
        <v>627</v>
      </c>
      <c r="M113" s="149"/>
    </row>
    <row r="114" spans="1:13" x14ac:dyDescent="0.2">
      <c r="A114" s="171" t="s">
        <v>303</v>
      </c>
      <c r="B114" s="180" t="s">
        <v>550</v>
      </c>
      <c r="C114" s="168" t="s">
        <v>668</v>
      </c>
      <c r="D114" s="164" t="s">
        <v>321</v>
      </c>
      <c r="E114" s="183" t="s">
        <v>569</v>
      </c>
      <c r="F114" s="163" t="s">
        <v>552</v>
      </c>
      <c r="G114" s="161" t="s">
        <v>307</v>
      </c>
      <c r="H114" s="742">
        <v>0.02</v>
      </c>
      <c r="I114" s="161" t="s">
        <v>527</v>
      </c>
      <c r="J114" s="742">
        <v>100</v>
      </c>
      <c r="K114" s="161" t="s">
        <v>306</v>
      </c>
      <c r="L114" s="185" t="s">
        <v>627</v>
      </c>
      <c r="M114" s="149"/>
    </row>
    <row r="115" spans="1:13" x14ac:dyDescent="0.2">
      <c r="A115" s="171" t="s">
        <v>303</v>
      </c>
      <c r="B115" s="180" t="s">
        <v>550</v>
      </c>
      <c r="C115" s="168" t="s">
        <v>349</v>
      </c>
      <c r="D115" s="164" t="s">
        <v>321</v>
      </c>
      <c r="E115" s="183" t="s">
        <v>551</v>
      </c>
      <c r="F115" s="163" t="s">
        <v>612</v>
      </c>
      <c r="G115" s="161" t="s">
        <v>306</v>
      </c>
      <c r="H115" s="745">
        <v>4831.54</v>
      </c>
      <c r="I115" s="161" t="s">
        <v>527</v>
      </c>
      <c r="J115" s="742">
        <v>78</v>
      </c>
      <c r="K115" s="161" t="s">
        <v>307</v>
      </c>
      <c r="L115" s="161" t="s">
        <v>613</v>
      </c>
      <c r="M115" s="149"/>
    </row>
    <row r="116" spans="1:13" x14ac:dyDescent="0.2">
      <c r="A116" s="171" t="s">
        <v>303</v>
      </c>
      <c r="B116" s="180" t="s">
        <v>550</v>
      </c>
      <c r="C116" s="182" t="s">
        <v>677</v>
      </c>
      <c r="D116" s="164" t="s">
        <v>321</v>
      </c>
      <c r="E116" s="183" t="s">
        <v>583</v>
      </c>
      <c r="F116" s="163" t="s">
        <v>672</v>
      </c>
      <c r="G116" s="162" t="s">
        <v>307</v>
      </c>
      <c r="H116" s="742">
        <v>0</v>
      </c>
      <c r="I116" s="161" t="s">
        <v>527</v>
      </c>
      <c r="J116" s="754" t="s">
        <v>527</v>
      </c>
      <c r="K116" s="161" t="s">
        <v>306</v>
      </c>
      <c r="L116" s="164" t="s">
        <v>673</v>
      </c>
      <c r="M116" s="149"/>
    </row>
    <row r="117" spans="1:13" x14ac:dyDescent="0.2">
      <c r="A117" s="197" t="s">
        <v>303</v>
      </c>
      <c r="B117" s="187" t="s">
        <v>550</v>
      </c>
      <c r="C117" s="188" t="s">
        <v>623</v>
      </c>
      <c r="D117" s="189" t="s">
        <v>321</v>
      </c>
      <c r="E117" s="190" t="s">
        <v>583</v>
      </c>
      <c r="F117" s="190" t="s">
        <v>552</v>
      </c>
      <c r="G117" s="190" t="s">
        <v>306</v>
      </c>
      <c r="H117" s="759">
        <v>1300</v>
      </c>
      <c r="I117" s="190" t="s">
        <v>527</v>
      </c>
      <c r="J117" s="755" t="s">
        <v>527</v>
      </c>
      <c r="K117" s="190" t="s">
        <v>307</v>
      </c>
      <c r="L117" s="192"/>
      <c r="M117" s="149"/>
    </row>
    <row r="118" spans="1:13" x14ac:dyDescent="0.2">
      <c r="A118" s="171" t="s">
        <v>303</v>
      </c>
      <c r="B118" s="180" t="s">
        <v>550</v>
      </c>
      <c r="C118" s="182" t="s">
        <v>671</v>
      </c>
      <c r="D118" s="164" t="s">
        <v>321</v>
      </c>
      <c r="E118" s="183" t="s">
        <v>583</v>
      </c>
      <c r="F118" s="163" t="s">
        <v>672</v>
      </c>
      <c r="G118" s="162" t="s">
        <v>307</v>
      </c>
      <c r="H118" s="744">
        <v>0</v>
      </c>
      <c r="I118" s="161" t="s">
        <v>527</v>
      </c>
      <c r="J118" s="754" t="s">
        <v>527</v>
      </c>
      <c r="K118" s="161" t="s">
        <v>306</v>
      </c>
      <c r="L118" s="164" t="s">
        <v>673</v>
      </c>
      <c r="M118" s="149"/>
    </row>
    <row r="119" spans="1:13" x14ac:dyDescent="0.2">
      <c r="A119" s="171" t="s">
        <v>303</v>
      </c>
      <c r="B119" s="180" t="s">
        <v>550</v>
      </c>
      <c r="C119" s="182" t="s">
        <v>678</v>
      </c>
      <c r="D119" s="164" t="s">
        <v>321</v>
      </c>
      <c r="E119" s="183" t="s">
        <v>583</v>
      </c>
      <c r="F119" s="163" t="s">
        <v>672</v>
      </c>
      <c r="G119" s="162" t="s">
        <v>307</v>
      </c>
      <c r="H119" s="742">
        <v>0</v>
      </c>
      <c r="I119" s="161" t="s">
        <v>527</v>
      </c>
      <c r="J119" s="754" t="s">
        <v>527</v>
      </c>
      <c r="K119" s="161" t="s">
        <v>306</v>
      </c>
      <c r="L119" s="164" t="s">
        <v>673</v>
      </c>
      <c r="M119" s="149"/>
    </row>
    <row r="120" spans="1:13" x14ac:dyDescent="0.2">
      <c r="A120" s="166" t="s">
        <v>303</v>
      </c>
      <c r="B120" s="180" t="s">
        <v>550</v>
      </c>
      <c r="C120" s="182" t="s">
        <v>674</v>
      </c>
      <c r="D120" s="164" t="s">
        <v>321</v>
      </c>
      <c r="E120" s="183" t="s">
        <v>583</v>
      </c>
      <c r="F120" s="163" t="s">
        <v>672</v>
      </c>
      <c r="G120" s="162" t="s">
        <v>307</v>
      </c>
      <c r="H120" s="742">
        <v>0</v>
      </c>
      <c r="I120" s="161" t="s">
        <v>527</v>
      </c>
      <c r="J120" s="754" t="s">
        <v>527</v>
      </c>
      <c r="K120" s="161" t="s">
        <v>306</v>
      </c>
      <c r="L120" s="164" t="s">
        <v>673</v>
      </c>
      <c r="M120" s="149"/>
    </row>
    <row r="121" spans="1:13" x14ac:dyDescent="0.2">
      <c r="A121" s="152" t="s">
        <v>303</v>
      </c>
      <c r="B121" s="187" t="s">
        <v>550</v>
      </c>
      <c r="C121" s="195" t="s">
        <v>624</v>
      </c>
      <c r="D121" s="189" t="s">
        <v>321</v>
      </c>
      <c r="E121" s="190" t="s">
        <v>583</v>
      </c>
      <c r="F121" s="190" t="s">
        <v>552</v>
      </c>
      <c r="G121" s="196" t="s">
        <v>306</v>
      </c>
      <c r="H121" s="759">
        <v>2980</v>
      </c>
      <c r="I121" s="761">
        <v>23.06</v>
      </c>
      <c r="J121" s="755" t="s">
        <v>527</v>
      </c>
      <c r="K121" s="190" t="s">
        <v>307</v>
      </c>
      <c r="L121" s="192"/>
      <c r="M121" s="149"/>
    </row>
    <row r="122" spans="1:13" x14ac:dyDescent="0.2">
      <c r="A122" s="166" t="s">
        <v>303</v>
      </c>
      <c r="B122" s="180" t="s">
        <v>550</v>
      </c>
      <c r="C122" s="168" t="s">
        <v>374</v>
      </c>
      <c r="D122" s="164" t="s">
        <v>321</v>
      </c>
      <c r="E122" s="183" t="s">
        <v>569</v>
      </c>
      <c r="F122" s="163" t="s">
        <v>552</v>
      </c>
      <c r="G122" s="161" t="s">
        <v>307</v>
      </c>
      <c r="H122" s="747">
        <v>0</v>
      </c>
      <c r="I122" s="161" t="s">
        <v>527</v>
      </c>
      <c r="J122" s="742">
        <v>0</v>
      </c>
      <c r="K122" s="161" t="s">
        <v>306</v>
      </c>
      <c r="L122" s="185" t="s">
        <v>627</v>
      </c>
      <c r="M122" s="149"/>
    </row>
    <row r="123" spans="1:13" x14ac:dyDescent="0.2">
      <c r="A123" s="166" t="s">
        <v>303</v>
      </c>
      <c r="B123" s="180" t="s">
        <v>550</v>
      </c>
      <c r="C123" s="168" t="s">
        <v>669</v>
      </c>
      <c r="D123" s="164" t="s">
        <v>321</v>
      </c>
      <c r="E123" s="183" t="s">
        <v>569</v>
      </c>
      <c r="F123" s="163" t="s">
        <v>552</v>
      </c>
      <c r="G123" s="161" t="s">
        <v>307</v>
      </c>
      <c r="H123" s="743">
        <v>0</v>
      </c>
      <c r="I123" s="161" t="s">
        <v>527</v>
      </c>
      <c r="J123" s="742">
        <v>0</v>
      </c>
      <c r="K123" s="161" t="s">
        <v>306</v>
      </c>
      <c r="L123" s="185" t="s">
        <v>627</v>
      </c>
      <c r="M123" s="149"/>
    </row>
    <row r="124" spans="1:13" x14ac:dyDescent="0.2">
      <c r="A124" s="166" t="s">
        <v>303</v>
      </c>
      <c r="B124" s="180" t="s">
        <v>550</v>
      </c>
      <c r="C124" s="168" t="s">
        <v>366</v>
      </c>
      <c r="D124" s="164" t="s">
        <v>321</v>
      </c>
      <c r="E124" s="183" t="s">
        <v>551</v>
      </c>
      <c r="F124" s="163" t="s">
        <v>552</v>
      </c>
      <c r="G124" s="161" t="s">
        <v>306</v>
      </c>
      <c r="H124" s="745">
        <v>759.7</v>
      </c>
      <c r="I124" s="161" t="s">
        <v>527</v>
      </c>
      <c r="J124" s="742">
        <v>22</v>
      </c>
      <c r="K124" s="161" t="s">
        <v>307</v>
      </c>
      <c r="L124" s="161" t="s">
        <v>601</v>
      </c>
      <c r="M124" s="149"/>
    </row>
    <row r="125" spans="1:13" x14ac:dyDescent="0.2">
      <c r="A125" s="166" t="s">
        <v>303</v>
      </c>
      <c r="B125" s="180" t="s">
        <v>550</v>
      </c>
      <c r="C125" s="168" t="s">
        <v>367</v>
      </c>
      <c r="D125" s="164" t="s">
        <v>321</v>
      </c>
      <c r="E125" s="183" t="s">
        <v>551</v>
      </c>
      <c r="F125" s="163" t="s">
        <v>552</v>
      </c>
      <c r="G125" s="161" t="s">
        <v>306</v>
      </c>
      <c r="H125" s="745">
        <v>2219</v>
      </c>
      <c r="I125" s="161" t="s">
        <v>527</v>
      </c>
      <c r="J125" s="742">
        <v>41</v>
      </c>
      <c r="K125" s="161" t="s">
        <v>307</v>
      </c>
      <c r="L125" s="161" t="s">
        <v>601</v>
      </c>
      <c r="M125" s="149"/>
    </row>
    <row r="126" spans="1:13" x14ac:dyDescent="0.2">
      <c r="A126" s="166" t="s">
        <v>303</v>
      </c>
      <c r="B126" s="180" t="s">
        <v>550</v>
      </c>
      <c r="C126" s="180" t="s">
        <v>670</v>
      </c>
      <c r="D126" s="164" t="s">
        <v>321</v>
      </c>
      <c r="E126" s="183" t="s">
        <v>569</v>
      </c>
      <c r="F126" s="163" t="s">
        <v>552</v>
      </c>
      <c r="G126" s="161" t="s">
        <v>307</v>
      </c>
      <c r="H126" s="743">
        <v>0</v>
      </c>
      <c r="I126" s="161" t="s">
        <v>527</v>
      </c>
      <c r="J126" s="742">
        <v>0</v>
      </c>
      <c r="K126" s="161" t="s">
        <v>306</v>
      </c>
      <c r="L126" s="185" t="s">
        <v>627</v>
      </c>
      <c r="M126" s="149"/>
    </row>
    <row r="127" spans="1:13" x14ac:dyDescent="0.2">
      <c r="A127" s="166" t="s">
        <v>303</v>
      </c>
      <c r="B127" s="180" t="s">
        <v>550</v>
      </c>
      <c r="C127" s="168" t="s">
        <v>461</v>
      </c>
      <c r="D127" s="164" t="s">
        <v>321</v>
      </c>
      <c r="E127" s="183" t="s">
        <v>551</v>
      </c>
      <c r="F127" s="163" t="s">
        <v>614</v>
      </c>
      <c r="G127" s="161" t="s">
        <v>306</v>
      </c>
      <c r="H127" s="745">
        <v>659.88</v>
      </c>
      <c r="I127" s="161" t="s">
        <v>527</v>
      </c>
      <c r="J127" s="742">
        <v>84</v>
      </c>
      <c r="K127" s="161" t="s">
        <v>307</v>
      </c>
      <c r="L127" s="161" t="s">
        <v>615</v>
      </c>
      <c r="M127" s="149"/>
    </row>
    <row r="128" spans="1:13" x14ac:dyDescent="0.2">
      <c r="A128" s="166" t="s">
        <v>303</v>
      </c>
      <c r="B128" s="180" t="s">
        <v>550</v>
      </c>
      <c r="C128" s="168" t="s">
        <v>616</v>
      </c>
      <c r="D128" s="164" t="s">
        <v>321</v>
      </c>
      <c r="E128" s="183" t="s">
        <v>551</v>
      </c>
      <c r="F128" s="163" t="s">
        <v>552</v>
      </c>
      <c r="G128" s="161" t="s">
        <v>306</v>
      </c>
      <c r="H128" s="745">
        <v>634.79999999999995</v>
      </c>
      <c r="I128" s="161" t="s">
        <v>527</v>
      </c>
      <c r="J128" s="742">
        <v>36</v>
      </c>
      <c r="K128" s="161" t="s">
        <v>307</v>
      </c>
      <c r="L128" s="161" t="s">
        <v>617</v>
      </c>
      <c r="M128" s="149"/>
    </row>
    <row r="129" spans="1:13" x14ac:dyDescent="0.2">
      <c r="A129" s="152" t="s">
        <v>303</v>
      </c>
      <c r="B129" s="187" t="s">
        <v>550</v>
      </c>
      <c r="C129" s="188" t="s">
        <v>625</v>
      </c>
      <c r="D129" s="189" t="s">
        <v>321</v>
      </c>
      <c r="E129" s="190" t="s">
        <v>583</v>
      </c>
      <c r="F129" s="190" t="s">
        <v>552</v>
      </c>
      <c r="G129" s="190" t="s">
        <v>306</v>
      </c>
      <c r="H129" s="759">
        <v>2904</v>
      </c>
      <c r="I129" s="190" t="s">
        <v>527</v>
      </c>
      <c r="J129" s="755" t="s">
        <v>527</v>
      </c>
      <c r="K129" s="190" t="s">
        <v>307</v>
      </c>
      <c r="L129" s="192"/>
      <c r="M129" s="149"/>
    </row>
  </sheetData>
  <pageMargins left="0.7" right="0.7" top="0.75" bottom="0.75" header="0.3" footer="0.3"/>
  <pageSetup paperSize="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R945"/>
  <sheetViews>
    <sheetView zoomScale="75" zoomScaleNormal="75" zoomScaleSheetLayoutView="100" workbookViewId="0">
      <pane ySplit="4" topLeftCell="A5" activePane="bottomLeft" state="frozen"/>
      <selection pane="bottomLeft" activeCell="I18" sqref="I18"/>
    </sheetView>
  </sheetViews>
  <sheetFormatPr defaultRowHeight="12.75" x14ac:dyDescent="0.2"/>
  <cols>
    <col min="2" max="2" width="21" customWidth="1"/>
    <col min="3" max="3" width="32.28515625" customWidth="1"/>
    <col min="4" max="4" width="12.28515625" customWidth="1"/>
    <col min="5" max="5" width="28.28515625" customWidth="1"/>
    <col min="7" max="7" width="29.7109375" customWidth="1"/>
    <col min="8" max="8" width="19" customWidth="1"/>
    <col min="9" max="9" width="23.7109375" customWidth="1"/>
    <col min="10" max="10" width="18.7109375" customWidth="1"/>
    <col min="11" max="11" width="13.7109375" customWidth="1"/>
    <col min="12" max="12" width="18.42578125" customWidth="1"/>
    <col min="13" max="16" width="15.28515625" customWidth="1"/>
    <col min="17" max="17" width="25.28515625" customWidth="1"/>
    <col min="18" max="18" width="77.7109375" customWidth="1"/>
  </cols>
  <sheetData>
    <row r="1" spans="1:18" ht="13.5" thickBot="1" x14ac:dyDescent="0.25">
      <c r="A1" s="525" t="s">
        <v>87</v>
      </c>
      <c r="B1" s="17"/>
      <c r="C1" s="17"/>
      <c r="D1" s="17"/>
      <c r="E1" s="17"/>
      <c r="F1" s="17"/>
      <c r="G1" s="17"/>
      <c r="H1" s="17"/>
      <c r="I1" s="17"/>
      <c r="J1" s="530"/>
      <c r="K1" s="17"/>
      <c r="L1" s="530"/>
      <c r="M1" s="17"/>
      <c r="N1" s="17"/>
      <c r="O1" s="17"/>
      <c r="P1" s="17"/>
      <c r="Q1" s="530"/>
      <c r="R1" s="17"/>
    </row>
    <row r="2" spans="1:18" x14ac:dyDescent="0.2">
      <c r="A2" s="228"/>
      <c r="B2" s="17"/>
      <c r="C2" s="17"/>
      <c r="D2" s="17"/>
      <c r="E2" s="17"/>
      <c r="F2" s="17"/>
      <c r="G2" s="17"/>
      <c r="H2" s="17"/>
      <c r="I2" s="17"/>
      <c r="J2" s="530"/>
      <c r="K2" s="17"/>
      <c r="L2" s="530"/>
      <c r="M2" s="17"/>
      <c r="N2" s="17"/>
      <c r="O2" s="17"/>
      <c r="P2" s="17"/>
      <c r="Q2" s="531" t="s">
        <v>1389</v>
      </c>
      <c r="R2" s="227" t="s">
        <v>302</v>
      </c>
    </row>
    <row r="3" spans="1:18" ht="13.5" thickBot="1" x14ac:dyDescent="0.25">
      <c r="A3" s="228"/>
      <c r="B3" s="17"/>
      <c r="C3" s="17"/>
      <c r="D3" s="17"/>
      <c r="E3" s="17"/>
      <c r="F3" s="17"/>
      <c r="G3" s="17"/>
      <c r="H3" s="17"/>
      <c r="I3" s="17"/>
      <c r="J3" s="530"/>
      <c r="K3" s="17"/>
      <c r="L3" s="530"/>
      <c r="M3" s="17"/>
      <c r="N3" s="17"/>
      <c r="O3" s="17"/>
      <c r="P3" s="17"/>
      <c r="Q3" s="841" t="s">
        <v>1390</v>
      </c>
      <c r="R3" s="842" t="s">
        <v>1391</v>
      </c>
    </row>
    <row r="4" spans="1:18" ht="39" thickBot="1" x14ac:dyDescent="0.25">
      <c r="A4" s="75" t="s">
        <v>0</v>
      </c>
      <c r="B4" s="76" t="s">
        <v>72</v>
      </c>
      <c r="C4" s="77" t="s">
        <v>75</v>
      </c>
      <c r="D4" s="78" t="s">
        <v>76</v>
      </c>
      <c r="E4" s="122" t="s">
        <v>88</v>
      </c>
      <c r="F4" s="527" t="s">
        <v>89</v>
      </c>
      <c r="G4" s="528" t="s">
        <v>74</v>
      </c>
      <c r="H4" s="76" t="s">
        <v>90</v>
      </c>
      <c r="I4" s="81" t="s">
        <v>91</v>
      </c>
      <c r="J4" s="81" t="s">
        <v>7</v>
      </c>
      <c r="K4" s="780" t="s">
        <v>92</v>
      </c>
      <c r="L4" s="76" t="s">
        <v>4</v>
      </c>
      <c r="M4" s="123" t="s">
        <v>260</v>
      </c>
      <c r="N4" s="123" t="s">
        <v>261</v>
      </c>
      <c r="O4" s="138" t="s">
        <v>93</v>
      </c>
      <c r="P4" s="122" t="s">
        <v>262</v>
      </c>
      <c r="Q4" s="138" t="s">
        <v>263</v>
      </c>
      <c r="R4" s="122" t="s">
        <v>165</v>
      </c>
    </row>
    <row r="5" spans="1:18" ht="15" x14ac:dyDescent="0.2">
      <c r="A5" s="843" t="s">
        <v>303</v>
      </c>
      <c r="B5" s="844" t="s">
        <v>521</v>
      </c>
      <c r="C5" s="845" t="s">
        <v>511</v>
      </c>
      <c r="D5" s="846" t="s">
        <v>506</v>
      </c>
      <c r="E5" s="847"/>
      <c r="F5" s="848" t="s">
        <v>494</v>
      </c>
      <c r="G5" s="849" t="s">
        <v>1315</v>
      </c>
      <c r="H5" s="849" t="s">
        <v>1316</v>
      </c>
      <c r="I5" s="850" t="s">
        <v>497</v>
      </c>
      <c r="J5" s="851" t="s">
        <v>310</v>
      </c>
      <c r="K5" s="852">
        <v>1</v>
      </c>
      <c r="L5" s="853"/>
      <c r="M5" s="532">
        <v>5</v>
      </c>
      <c r="N5" s="284">
        <v>4</v>
      </c>
      <c r="O5" s="778">
        <f>N5/M5</f>
        <v>0.8</v>
      </c>
      <c r="P5" s="533">
        <f>O5/K5</f>
        <v>0.8</v>
      </c>
      <c r="Q5" s="534">
        <f>N5/(M5*K5/100)</f>
        <v>80</v>
      </c>
      <c r="R5" s="535" t="s">
        <v>1327</v>
      </c>
    </row>
    <row r="6" spans="1:18" ht="25.5" x14ac:dyDescent="0.2">
      <c r="A6" s="843" t="s">
        <v>303</v>
      </c>
      <c r="B6" s="844" t="s">
        <v>321</v>
      </c>
      <c r="C6" s="854" t="s">
        <v>1325</v>
      </c>
      <c r="D6" s="855" t="s">
        <v>493</v>
      </c>
      <c r="E6" s="847" t="s">
        <v>1326</v>
      </c>
      <c r="F6" s="848" t="s">
        <v>494</v>
      </c>
      <c r="G6" s="856" t="s">
        <v>1342</v>
      </c>
      <c r="H6" s="857" t="s">
        <v>1338</v>
      </c>
      <c r="I6" s="850" t="s">
        <v>497</v>
      </c>
      <c r="J6" s="851" t="s">
        <v>310</v>
      </c>
      <c r="K6" s="858">
        <v>1</v>
      </c>
      <c r="L6" s="859"/>
      <c r="M6" s="532">
        <v>14</v>
      </c>
      <c r="N6" s="532">
        <v>14</v>
      </c>
      <c r="O6" s="778">
        <f t="shared" ref="O6:O69" si="0">N6/M6</f>
        <v>1</v>
      </c>
      <c r="P6" s="533">
        <f t="shared" ref="P6:P69" si="1">O6/K6</f>
        <v>1</v>
      </c>
      <c r="Q6" s="534">
        <f t="shared" ref="Q6:Q69" si="2">N6/(M6*K6/100)</f>
        <v>99.999999999999986</v>
      </c>
      <c r="R6" s="535" t="s">
        <v>1327</v>
      </c>
    </row>
    <row r="7" spans="1:18" ht="25.5" x14ac:dyDescent="0.2">
      <c r="A7" s="843" t="s">
        <v>303</v>
      </c>
      <c r="B7" s="844" t="s">
        <v>321</v>
      </c>
      <c r="C7" s="854" t="s">
        <v>1325</v>
      </c>
      <c r="D7" s="855" t="s">
        <v>493</v>
      </c>
      <c r="E7" s="847" t="s">
        <v>1326</v>
      </c>
      <c r="F7" s="848" t="s">
        <v>494</v>
      </c>
      <c r="G7" s="856" t="s">
        <v>1343</v>
      </c>
      <c r="H7" s="857" t="s">
        <v>1338</v>
      </c>
      <c r="I7" s="850" t="s">
        <v>497</v>
      </c>
      <c r="J7" s="851" t="s">
        <v>310</v>
      </c>
      <c r="K7" s="858">
        <v>1</v>
      </c>
      <c r="L7" s="859"/>
      <c r="M7" s="532">
        <v>14</v>
      </c>
      <c r="N7" s="532">
        <v>14</v>
      </c>
      <c r="O7" s="778">
        <f t="shared" si="0"/>
        <v>1</v>
      </c>
      <c r="P7" s="533">
        <f t="shared" si="1"/>
        <v>1</v>
      </c>
      <c r="Q7" s="534">
        <f t="shared" si="2"/>
        <v>99.999999999999986</v>
      </c>
      <c r="R7" s="535" t="s">
        <v>1327</v>
      </c>
    </row>
    <row r="8" spans="1:18" ht="25.5" x14ac:dyDescent="0.2">
      <c r="A8" s="843" t="s">
        <v>303</v>
      </c>
      <c r="B8" s="844" t="s">
        <v>321</v>
      </c>
      <c r="C8" s="854" t="s">
        <v>1325</v>
      </c>
      <c r="D8" s="855" t="s">
        <v>493</v>
      </c>
      <c r="E8" s="847" t="s">
        <v>1326</v>
      </c>
      <c r="F8" s="848" t="s">
        <v>494</v>
      </c>
      <c r="G8" s="849" t="s">
        <v>1344</v>
      </c>
      <c r="H8" s="849" t="s">
        <v>515</v>
      </c>
      <c r="I8" s="850" t="s">
        <v>497</v>
      </c>
      <c r="J8" s="851" t="s">
        <v>310</v>
      </c>
      <c r="K8" s="858">
        <v>1</v>
      </c>
      <c r="L8" s="859"/>
      <c r="M8" s="532">
        <v>14</v>
      </c>
      <c r="N8" s="532">
        <v>14</v>
      </c>
      <c r="O8" s="778">
        <f t="shared" si="0"/>
        <v>1</v>
      </c>
      <c r="P8" s="533">
        <f t="shared" si="1"/>
        <v>1</v>
      </c>
      <c r="Q8" s="534">
        <f t="shared" si="2"/>
        <v>99.999999999999986</v>
      </c>
      <c r="R8" s="535" t="s">
        <v>1327</v>
      </c>
    </row>
    <row r="9" spans="1:18" ht="25.5" x14ac:dyDescent="0.2">
      <c r="A9" s="843" t="s">
        <v>303</v>
      </c>
      <c r="B9" s="844" t="s">
        <v>321</v>
      </c>
      <c r="C9" s="854" t="s">
        <v>1325</v>
      </c>
      <c r="D9" s="855" t="s">
        <v>493</v>
      </c>
      <c r="E9" s="847" t="s">
        <v>1326</v>
      </c>
      <c r="F9" s="848" t="s">
        <v>494</v>
      </c>
      <c r="G9" s="849" t="s">
        <v>724</v>
      </c>
      <c r="H9" s="849" t="s">
        <v>1345</v>
      </c>
      <c r="I9" s="850" t="s">
        <v>497</v>
      </c>
      <c r="J9" s="851" t="s">
        <v>310</v>
      </c>
      <c r="K9" s="858">
        <v>1</v>
      </c>
      <c r="L9" s="859"/>
      <c r="M9" s="532">
        <v>14</v>
      </c>
      <c r="N9" s="532">
        <v>14</v>
      </c>
      <c r="O9" s="778">
        <f t="shared" si="0"/>
        <v>1</v>
      </c>
      <c r="P9" s="533">
        <f t="shared" si="1"/>
        <v>1</v>
      </c>
      <c r="Q9" s="534">
        <f t="shared" si="2"/>
        <v>99.999999999999986</v>
      </c>
      <c r="R9" s="535" t="s">
        <v>1327</v>
      </c>
    </row>
    <row r="10" spans="1:18" ht="25.5" x14ac:dyDescent="0.2">
      <c r="A10" s="843" t="s">
        <v>303</v>
      </c>
      <c r="B10" s="844" t="s">
        <v>321</v>
      </c>
      <c r="C10" s="854" t="s">
        <v>1325</v>
      </c>
      <c r="D10" s="855" t="s">
        <v>493</v>
      </c>
      <c r="E10" s="847" t="s">
        <v>1326</v>
      </c>
      <c r="F10" s="848" t="s">
        <v>494</v>
      </c>
      <c r="G10" s="849" t="s">
        <v>727</v>
      </c>
      <c r="H10" s="849" t="s">
        <v>1345</v>
      </c>
      <c r="I10" s="850" t="s">
        <v>497</v>
      </c>
      <c r="J10" s="851" t="s">
        <v>310</v>
      </c>
      <c r="K10" s="858">
        <v>1</v>
      </c>
      <c r="L10" s="859"/>
      <c r="M10" s="532">
        <v>14</v>
      </c>
      <c r="N10" s="532">
        <v>14</v>
      </c>
      <c r="O10" s="778">
        <f t="shared" si="0"/>
        <v>1</v>
      </c>
      <c r="P10" s="533">
        <f t="shared" si="1"/>
        <v>1</v>
      </c>
      <c r="Q10" s="534">
        <f t="shared" si="2"/>
        <v>99.999999999999986</v>
      </c>
      <c r="R10" s="535" t="s">
        <v>1327</v>
      </c>
    </row>
    <row r="11" spans="1:18" ht="25.5" x14ac:dyDescent="0.2">
      <c r="A11" s="843" t="s">
        <v>303</v>
      </c>
      <c r="B11" s="844" t="s">
        <v>321</v>
      </c>
      <c r="C11" s="854" t="s">
        <v>1313</v>
      </c>
      <c r="D11" s="855" t="s">
        <v>501</v>
      </c>
      <c r="E11" s="847"/>
      <c r="F11" s="848" t="s">
        <v>494</v>
      </c>
      <c r="G11" s="856" t="s">
        <v>1342</v>
      </c>
      <c r="H11" s="857" t="s">
        <v>1338</v>
      </c>
      <c r="I11" s="850" t="s">
        <v>497</v>
      </c>
      <c r="J11" s="851" t="s">
        <v>310</v>
      </c>
      <c r="K11" s="858">
        <v>1</v>
      </c>
      <c r="L11" s="859"/>
      <c r="M11" s="532">
        <v>23</v>
      </c>
      <c r="N11" s="532">
        <v>23</v>
      </c>
      <c r="O11" s="778">
        <f t="shared" si="0"/>
        <v>1</v>
      </c>
      <c r="P11" s="533">
        <f t="shared" si="1"/>
        <v>1</v>
      </c>
      <c r="Q11" s="534">
        <f t="shared" si="2"/>
        <v>100</v>
      </c>
      <c r="R11" s="535" t="s">
        <v>1327</v>
      </c>
    </row>
    <row r="12" spans="1:18" ht="25.5" x14ac:dyDescent="0.2">
      <c r="A12" s="843" t="s">
        <v>303</v>
      </c>
      <c r="B12" s="844" t="s">
        <v>321</v>
      </c>
      <c r="C12" s="854" t="s">
        <v>1313</v>
      </c>
      <c r="D12" s="855" t="s">
        <v>501</v>
      </c>
      <c r="E12" s="847"/>
      <c r="F12" s="848" t="s">
        <v>494</v>
      </c>
      <c r="G12" s="856" t="s">
        <v>1343</v>
      </c>
      <c r="H12" s="857" t="s">
        <v>1338</v>
      </c>
      <c r="I12" s="850" t="s">
        <v>497</v>
      </c>
      <c r="J12" s="851" t="s">
        <v>310</v>
      </c>
      <c r="K12" s="858">
        <v>1</v>
      </c>
      <c r="L12" s="859"/>
      <c r="M12" s="532">
        <v>23</v>
      </c>
      <c r="N12" s="532">
        <v>23</v>
      </c>
      <c r="O12" s="778">
        <f t="shared" si="0"/>
        <v>1</v>
      </c>
      <c r="P12" s="533">
        <f t="shared" si="1"/>
        <v>1</v>
      </c>
      <c r="Q12" s="534">
        <f t="shared" si="2"/>
        <v>100</v>
      </c>
      <c r="R12" s="535" t="s">
        <v>1327</v>
      </c>
    </row>
    <row r="13" spans="1:18" ht="25.5" x14ac:dyDescent="0.2">
      <c r="A13" s="843" t="s">
        <v>303</v>
      </c>
      <c r="B13" s="844" t="s">
        <v>321</v>
      </c>
      <c r="C13" s="854" t="s">
        <v>1313</v>
      </c>
      <c r="D13" s="855" t="s">
        <v>501</v>
      </c>
      <c r="E13" s="860"/>
      <c r="F13" s="848" t="s">
        <v>494</v>
      </c>
      <c r="G13" s="849" t="s">
        <v>1344</v>
      </c>
      <c r="H13" s="849" t="s">
        <v>515</v>
      </c>
      <c r="I13" s="850" t="s">
        <v>497</v>
      </c>
      <c r="J13" s="851" t="s">
        <v>310</v>
      </c>
      <c r="K13" s="858">
        <v>1</v>
      </c>
      <c r="L13" s="859"/>
      <c r="M13" s="532">
        <v>23</v>
      </c>
      <c r="N13" s="532">
        <v>23</v>
      </c>
      <c r="O13" s="778">
        <f t="shared" si="0"/>
        <v>1</v>
      </c>
      <c r="P13" s="533">
        <f t="shared" si="1"/>
        <v>1</v>
      </c>
      <c r="Q13" s="534">
        <f t="shared" si="2"/>
        <v>100</v>
      </c>
      <c r="R13" s="535" t="s">
        <v>1327</v>
      </c>
    </row>
    <row r="14" spans="1:18" ht="25.5" x14ac:dyDescent="0.2">
      <c r="A14" s="843" t="s">
        <v>303</v>
      </c>
      <c r="B14" s="844" t="s">
        <v>321</v>
      </c>
      <c r="C14" s="854" t="s">
        <v>1313</v>
      </c>
      <c r="D14" s="855" t="s">
        <v>501</v>
      </c>
      <c r="E14" s="847"/>
      <c r="F14" s="848" t="s">
        <v>494</v>
      </c>
      <c r="G14" s="849" t="s">
        <v>724</v>
      </c>
      <c r="H14" s="849" t="s">
        <v>1345</v>
      </c>
      <c r="I14" s="850" t="s">
        <v>497</v>
      </c>
      <c r="J14" s="851" t="s">
        <v>310</v>
      </c>
      <c r="K14" s="858">
        <v>1</v>
      </c>
      <c r="L14" s="859"/>
      <c r="M14" s="532">
        <v>23</v>
      </c>
      <c r="N14" s="532">
        <v>23</v>
      </c>
      <c r="O14" s="778">
        <f t="shared" si="0"/>
        <v>1</v>
      </c>
      <c r="P14" s="533">
        <f t="shared" si="1"/>
        <v>1</v>
      </c>
      <c r="Q14" s="534">
        <f t="shared" si="2"/>
        <v>100</v>
      </c>
      <c r="R14" s="535" t="s">
        <v>1327</v>
      </c>
    </row>
    <row r="15" spans="1:18" ht="25.5" x14ac:dyDescent="0.2">
      <c r="A15" s="843" t="s">
        <v>303</v>
      </c>
      <c r="B15" s="844" t="s">
        <v>321</v>
      </c>
      <c r="C15" s="854" t="s">
        <v>1313</v>
      </c>
      <c r="D15" s="855" t="s">
        <v>501</v>
      </c>
      <c r="E15" s="861"/>
      <c r="F15" s="848" t="s">
        <v>494</v>
      </c>
      <c r="G15" s="849" t="s">
        <v>727</v>
      </c>
      <c r="H15" s="849" t="s">
        <v>1345</v>
      </c>
      <c r="I15" s="850" t="s">
        <v>497</v>
      </c>
      <c r="J15" s="851" t="s">
        <v>310</v>
      </c>
      <c r="K15" s="858">
        <v>1</v>
      </c>
      <c r="L15" s="859"/>
      <c r="M15" s="532">
        <v>23</v>
      </c>
      <c r="N15" s="532">
        <v>23</v>
      </c>
      <c r="O15" s="778">
        <f t="shared" si="0"/>
        <v>1</v>
      </c>
      <c r="P15" s="533">
        <f t="shared" si="1"/>
        <v>1</v>
      </c>
      <c r="Q15" s="534">
        <f t="shared" si="2"/>
        <v>100</v>
      </c>
      <c r="R15" s="535" t="s">
        <v>1327</v>
      </c>
    </row>
    <row r="16" spans="1:18" ht="25.5" x14ac:dyDescent="0.2">
      <c r="A16" s="843" t="s">
        <v>303</v>
      </c>
      <c r="B16" s="844" t="s">
        <v>321</v>
      </c>
      <c r="C16" s="854" t="s">
        <v>1313</v>
      </c>
      <c r="D16" s="855" t="s">
        <v>502</v>
      </c>
      <c r="E16" s="847"/>
      <c r="F16" s="848" t="s">
        <v>494</v>
      </c>
      <c r="G16" s="856" t="s">
        <v>1342</v>
      </c>
      <c r="H16" s="857" t="s">
        <v>1338</v>
      </c>
      <c r="I16" s="850" t="s">
        <v>497</v>
      </c>
      <c r="J16" s="851" t="s">
        <v>310</v>
      </c>
      <c r="K16" s="858">
        <v>1</v>
      </c>
      <c r="L16" s="859"/>
      <c r="M16" s="532">
        <v>20</v>
      </c>
      <c r="N16" s="532">
        <v>20</v>
      </c>
      <c r="O16" s="778">
        <f t="shared" si="0"/>
        <v>1</v>
      </c>
      <c r="P16" s="533">
        <f t="shared" si="1"/>
        <v>1</v>
      </c>
      <c r="Q16" s="534">
        <f t="shared" si="2"/>
        <v>100</v>
      </c>
      <c r="R16" s="535" t="s">
        <v>1327</v>
      </c>
    </row>
    <row r="17" spans="1:18" ht="25.5" x14ac:dyDescent="0.2">
      <c r="A17" s="843" t="s">
        <v>303</v>
      </c>
      <c r="B17" s="844" t="s">
        <v>321</v>
      </c>
      <c r="C17" s="854" t="s">
        <v>1313</v>
      </c>
      <c r="D17" s="855" t="s">
        <v>502</v>
      </c>
      <c r="E17" s="847"/>
      <c r="F17" s="848" t="s">
        <v>494</v>
      </c>
      <c r="G17" s="856" t="s">
        <v>1343</v>
      </c>
      <c r="H17" s="857" t="s">
        <v>1338</v>
      </c>
      <c r="I17" s="850" t="s">
        <v>497</v>
      </c>
      <c r="J17" s="851" t="s">
        <v>310</v>
      </c>
      <c r="K17" s="858">
        <v>1</v>
      </c>
      <c r="L17" s="859"/>
      <c r="M17" s="532">
        <v>20</v>
      </c>
      <c r="N17" s="532">
        <v>20</v>
      </c>
      <c r="O17" s="778">
        <f t="shared" si="0"/>
        <v>1</v>
      </c>
      <c r="P17" s="533">
        <f t="shared" si="1"/>
        <v>1</v>
      </c>
      <c r="Q17" s="534">
        <f t="shared" si="2"/>
        <v>100</v>
      </c>
      <c r="R17" s="535" t="s">
        <v>1327</v>
      </c>
    </row>
    <row r="18" spans="1:18" ht="25.5" x14ac:dyDescent="0.2">
      <c r="A18" s="843" t="s">
        <v>303</v>
      </c>
      <c r="B18" s="844" t="s">
        <v>321</v>
      </c>
      <c r="C18" s="854" t="s">
        <v>1313</v>
      </c>
      <c r="D18" s="855" t="s">
        <v>502</v>
      </c>
      <c r="E18" s="860"/>
      <c r="F18" s="848" t="s">
        <v>494</v>
      </c>
      <c r="G18" s="849" t="s">
        <v>1344</v>
      </c>
      <c r="H18" s="849" t="s">
        <v>515</v>
      </c>
      <c r="I18" s="850" t="s">
        <v>497</v>
      </c>
      <c r="J18" s="851" t="s">
        <v>310</v>
      </c>
      <c r="K18" s="858">
        <v>1</v>
      </c>
      <c r="L18" s="859"/>
      <c r="M18" s="532">
        <v>20</v>
      </c>
      <c r="N18" s="532">
        <v>20</v>
      </c>
      <c r="O18" s="778">
        <f t="shared" si="0"/>
        <v>1</v>
      </c>
      <c r="P18" s="533">
        <f t="shared" si="1"/>
        <v>1</v>
      </c>
      <c r="Q18" s="534">
        <f t="shared" si="2"/>
        <v>100</v>
      </c>
      <c r="R18" s="535" t="s">
        <v>1327</v>
      </c>
    </row>
    <row r="19" spans="1:18" ht="25.5" x14ac:dyDescent="0.2">
      <c r="A19" s="843" t="s">
        <v>303</v>
      </c>
      <c r="B19" s="844" t="s">
        <v>321</v>
      </c>
      <c r="C19" s="854" t="s">
        <v>1313</v>
      </c>
      <c r="D19" s="855" t="s">
        <v>502</v>
      </c>
      <c r="E19" s="847"/>
      <c r="F19" s="848" t="s">
        <v>494</v>
      </c>
      <c r="G19" s="849" t="s">
        <v>724</v>
      </c>
      <c r="H19" s="849" t="s">
        <v>1345</v>
      </c>
      <c r="I19" s="850" t="s">
        <v>497</v>
      </c>
      <c r="J19" s="851" t="s">
        <v>310</v>
      </c>
      <c r="K19" s="858">
        <v>1</v>
      </c>
      <c r="L19" s="859"/>
      <c r="M19" s="532">
        <v>20</v>
      </c>
      <c r="N19" s="532">
        <v>20</v>
      </c>
      <c r="O19" s="778">
        <f t="shared" si="0"/>
        <v>1</v>
      </c>
      <c r="P19" s="533">
        <f t="shared" si="1"/>
        <v>1</v>
      </c>
      <c r="Q19" s="534">
        <f t="shared" si="2"/>
        <v>100</v>
      </c>
      <c r="R19" s="535" t="s">
        <v>1327</v>
      </c>
    </row>
    <row r="20" spans="1:18" ht="25.5" x14ac:dyDescent="0.2">
      <c r="A20" s="843" t="s">
        <v>303</v>
      </c>
      <c r="B20" s="844" t="s">
        <v>321</v>
      </c>
      <c r="C20" s="854" t="s">
        <v>1313</v>
      </c>
      <c r="D20" s="855" t="s">
        <v>502</v>
      </c>
      <c r="E20" s="847"/>
      <c r="F20" s="848" t="s">
        <v>494</v>
      </c>
      <c r="G20" s="849" t="s">
        <v>727</v>
      </c>
      <c r="H20" s="849" t="s">
        <v>1345</v>
      </c>
      <c r="I20" s="850" t="s">
        <v>497</v>
      </c>
      <c r="J20" s="851" t="s">
        <v>310</v>
      </c>
      <c r="K20" s="858">
        <v>1</v>
      </c>
      <c r="L20" s="859"/>
      <c r="M20" s="532">
        <v>20</v>
      </c>
      <c r="N20" s="532">
        <v>20</v>
      </c>
      <c r="O20" s="778">
        <f t="shared" si="0"/>
        <v>1</v>
      </c>
      <c r="P20" s="533">
        <f t="shared" si="1"/>
        <v>1</v>
      </c>
      <c r="Q20" s="534">
        <f t="shared" si="2"/>
        <v>100</v>
      </c>
      <c r="R20" s="535" t="s">
        <v>1327</v>
      </c>
    </row>
    <row r="21" spans="1:18" ht="25.5" x14ac:dyDescent="0.2">
      <c r="A21" s="843" t="s">
        <v>303</v>
      </c>
      <c r="B21" s="844" t="s">
        <v>321</v>
      </c>
      <c r="C21" s="845" t="s">
        <v>511</v>
      </c>
      <c r="D21" s="855" t="s">
        <v>493</v>
      </c>
      <c r="E21" s="847"/>
      <c r="F21" s="848" t="s">
        <v>494</v>
      </c>
      <c r="G21" s="856" t="s">
        <v>1342</v>
      </c>
      <c r="H21" s="857" t="s">
        <v>1345</v>
      </c>
      <c r="I21" s="850" t="s">
        <v>497</v>
      </c>
      <c r="J21" s="851" t="s">
        <v>310</v>
      </c>
      <c r="K21" s="858">
        <v>1</v>
      </c>
      <c r="L21" s="859"/>
      <c r="M21" s="532">
        <v>1048</v>
      </c>
      <c r="N21" s="532">
        <v>1048</v>
      </c>
      <c r="O21" s="778">
        <f t="shared" si="0"/>
        <v>1</v>
      </c>
      <c r="P21" s="533">
        <f t="shared" si="1"/>
        <v>1</v>
      </c>
      <c r="Q21" s="534">
        <f t="shared" si="2"/>
        <v>100</v>
      </c>
      <c r="R21" s="535" t="s">
        <v>1327</v>
      </c>
    </row>
    <row r="22" spans="1:18" ht="25.5" x14ac:dyDescent="0.2">
      <c r="A22" s="843" t="s">
        <v>303</v>
      </c>
      <c r="B22" s="844" t="s">
        <v>321</v>
      </c>
      <c r="C22" s="845" t="s">
        <v>511</v>
      </c>
      <c r="D22" s="855" t="s">
        <v>493</v>
      </c>
      <c r="E22" s="847"/>
      <c r="F22" s="848" t="s">
        <v>494</v>
      </c>
      <c r="G22" s="856" t="s">
        <v>1343</v>
      </c>
      <c r="H22" s="857" t="s">
        <v>1345</v>
      </c>
      <c r="I22" s="850" t="s">
        <v>497</v>
      </c>
      <c r="J22" s="851" t="s">
        <v>310</v>
      </c>
      <c r="K22" s="858">
        <v>1</v>
      </c>
      <c r="L22" s="859"/>
      <c r="M22" s="532">
        <v>1048</v>
      </c>
      <c r="N22" s="532">
        <v>1048</v>
      </c>
      <c r="O22" s="778">
        <f t="shared" si="0"/>
        <v>1</v>
      </c>
      <c r="P22" s="533">
        <f t="shared" si="1"/>
        <v>1</v>
      </c>
      <c r="Q22" s="534">
        <f t="shared" si="2"/>
        <v>100</v>
      </c>
      <c r="R22" s="535" t="s">
        <v>1327</v>
      </c>
    </row>
    <row r="23" spans="1:18" ht="25.5" x14ac:dyDescent="0.2">
      <c r="A23" s="843" t="s">
        <v>303</v>
      </c>
      <c r="B23" s="844" t="s">
        <v>321</v>
      </c>
      <c r="C23" s="845" t="s">
        <v>511</v>
      </c>
      <c r="D23" s="855" t="s">
        <v>493</v>
      </c>
      <c r="E23" s="860"/>
      <c r="F23" s="848" t="s">
        <v>494</v>
      </c>
      <c r="G23" s="849" t="s">
        <v>1344</v>
      </c>
      <c r="H23" s="849" t="s">
        <v>515</v>
      </c>
      <c r="I23" s="850" t="s">
        <v>497</v>
      </c>
      <c r="J23" s="851" t="s">
        <v>310</v>
      </c>
      <c r="K23" s="858">
        <v>1</v>
      </c>
      <c r="L23" s="859"/>
      <c r="M23" s="532">
        <v>1048</v>
      </c>
      <c r="N23" s="532">
        <v>1048</v>
      </c>
      <c r="O23" s="778">
        <f t="shared" si="0"/>
        <v>1</v>
      </c>
      <c r="P23" s="533">
        <f t="shared" si="1"/>
        <v>1</v>
      </c>
      <c r="Q23" s="534">
        <f t="shared" si="2"/>
        <v>100</v>
      </c>
      <c r="R23" s="535" t="s">
        <v>1327</v>
      </c>
    </row>
    <row r="24" spans="1:18" ht="25.5" x14ac:dyDescent="0.2">
      <c r="A24" s="843" t="s">
        <v>303</v>
      </c>
      <c r="B24" s="844" t="s">
        <v>321</v>
      </c>
      <c r="C24" s="845" t="s">
        <v>511</v>
      </c>
      <c r="D24" s="855" t="s">
        <v>493</v>
      </c>
      <c r="E24" s="847"/>
      <c r="F24" s="848" t="s">
        <v>494</v>
      </c>
      <c r="G24" s="849" t="s">
        <v>724</v>
      </c>
      <c r="H24" s="849" t="s">
        <v>1345</v>
      </c>
      <c r="I24" s="850" t="s">
        <v>497</v>
      </c>
      <c r="J24" s="851" t="s">
        <v>310</v>
      </c>
      <c r="K24" s="858">
        <v>1</v>
      </c>
      <c r="L24" s="859"/>
      <c r="M24" s="532">
        <v>1048</v>
      </c>
      <c r="N24" s="532">
        <v>1048</v>
      </c>
      <c r="O24" s="778">
        <f t="shared" si="0"/>
        <v>1</v>
      </c>
      <c r="P24" s="533">
        <f t="shared" si="1"/>
        <v>1</v>
      </c>
      <c r="Q24" s="534">
        <f t="shared" si="2"/>
        <v>100</v>
      </c>
      <c r="R24" s="535" t="s">
        <v>1327</v>
      </c>
    </row>
    <row r="25" spans="1:18" ht="25.5" x14ac:dyDescent="0.2">
      <c r="A25" s="843" t="s">
        <v>303</v>
      </c>
      <c r="B25" s="844" t="s">
        <v>321</v>
      </c>
      <c r="C25" s="845" t="s">
        <v>511</v>
      </c>
      <c r="D25" s="855" t="s">
        <v>493</v>
      </c>
      <c r="E25" s="847"/>
      <c r="F25" s="848" t="s">
        <v>494</v>
      </c>
      <c r="G25" s="849" t="s">
        <v>727</v>
      </c>
      <c r="H25" s="849" t="s">
        <v>1345</v>
      </c>
      <c r="I25" s="850" t="s">
        <v>497</v>
      </c>
      <c r="J25" s="851" t="s">
        <v>310</v>
      </c>
      <c r="K25" s="858">
        <v>1</v>
      </c>
      <c r="L25" s="859"/>
      <c r="M25" s="532">
        <v>1048</v>
      </c>
      <c r="N25" s="532">
        <v>1048</v>
      </c>
      <c r="O25" s="778">
        <f t="shared" si="0"/>
        <v>1</v>
      </c>
      <c r="P25" s="533">
        <f t="shared" si="1"/>
        <v>1</v>
      </c>
      <c r="Q25" s="534">
        <f t="shared" si="2"/>
        <v>100</v>
      </c>
      <c r="R25" s="535" t="s">
        <v>1327</v>
      </c>
    </row>
    <row r="26" spans="1:18" ht="25.5" x14ac:dyDescent="0.2">
      <c r="A26" s="843" t="s">
        <v>303</v>
      </c>
      <c r="B26" s="844" t="s">
        <v>321</v>
      </c>
      <c r="C26" s="845" t="s">
        <v>511</v>
      </c>
      <c r="D26" s="855" t="s">
        <v>501</v>
      </c>
      <c r="E26" s="847"/>
      <c r="F26" s="848" t="s">
        <v>494</v>
      </c>
      <c r="G26" s="856" t="s">
        <v>1342</v>
      </c>
      <c r="H26" s="857" t="s">
        <v>1345</v>
      </c>
      <c r="I26" s="850" t="s">
        <v>497</v>
      </c>
      <c r="J26" s="851" t="s">
        <v>310</v>
      </c>
      <c r="K26" s="858">
        <v>1</v>
      </c>
      <c r="L26" s="859"/>
      <c r="M26" s="532">
        <v>553</v>
      </c>
      <c r="N26" s="532">
        <v>553</v>
      </c>
      <c r="O26" s="778">
        <f t="shared" si="0"/>
        <v>1</v>
      </c>
      <c r="P26" s="533">
        <f t="shared" si="1"/>
        <v>1</v>
      </c>
      <c r="Q26" s="534">
        <f t="shared" si="2"/>
        <v>100</v>
      </c>
      <c r="R26" s="535" t="s">
        <v>1327</v>
      </c>
    </row>
    <row r="27" spans="1:18" ht="25.5" x14ac:dyDescent="0.2">
      <c r="A27" s="843" t="s">
        <v>303</v>
      </c>
      <c r="B27" s="844" t="s">
        <v>321</v>
      </c>
      <c r="C27" s="845" t="s">
        <v>511</v>
      </c>
      <c r="D27" s="855" t="s">
        <v>501</v>
      </c>
      <c r="E27" s="847"/>
      <c r="F27" s="848" t="s">
        <v>494</v>
      </c>
      <c r="G27" s="856" t="s">
        <v>1343</v>
      </c>
      <c r="H27" s="857" t="s">
        <v>1345</v>
      </c>
      <c r="I27" s="850" t="s">
        <v>497</v>
      </c>
      <c r="J27" s="851" t="s">
        <v>310</v>
      </c>
      <c r="K27" s="858">
        <v>1</v>
      </c>
      <c r="L27" s="859"/>
      <c r="M27" s="532">
        <v>553</v>
      </c>
      <c r="N27" s="532">
        <v>553</v>
      </c>
      <c r="O27" s="778">
        <f t="shared" si="0"/>
        <v>1</v>
      </c>
      <c r="P27" s="533">
        <f t="shared" si="1"/>
        <v>1</v>
      </c>
      <c r="Q27" s="534">
        <f t="shared" si="2"/>
        <v>100</v>
      </c>
      <c r="R27" s="535" t="s">
        <v>1327</v>
      </c>
    </row>
    <row r="28" spans="1:18" ht="25.5" x14ac:dyDescent="0.2">
      <c r="A28" s="843" t="s">
        <v>303</v>
      </c>
      <c r="B28" s="844" t="s">
        <v>321</v>
      </c>
      <c r="C28" s="845" t="s">
        <v>511</v>
      </c>
      <c r="D28" s="855" t="s">
        <v>501</v>
      </c>
      <c r="E28" s="860"/>
      <c r="F28" s="848" t="s">
        <v>494</v>
      </c>
      <c r="G28" s="849" t="s">
        <v>1344</v>
      </c>
      <c r="H28" s="849" t="s">
        <v>515</v>
      </c>
      <c r="I28" s="850" t="s">
        <v>497</v>
      </c>
      <c r="J28" s="851" t="s">
        <v>310</v>
      </c>
      <c r="K28" s="858">
        <v>1</v>
      </c>
      <c r="L28" s="859"/>
      <c r="M28" s="532">
        <v>553</v>
      </c>
      <c r="N28" s="532">
        <v>553</v>
      </c>
      <c r="O28" s="778">
        <f t="shared" si="0"/>
        <v>1</v>
      </c>
      <c r="P28" s="533">
        <f t="shared" si="1"/>
        <v>1</v>
      </c>
      <c r="Q28" s="534">
        <f t="shared" si="2"/>
        <v>100</v>
      </c>
      <c r="R28" s="535" t="s">
        <v>1327</v>
      </c>
    </row>
    <row r="29" spans="1:18" ht="25.5" x14ac:dyDescent="0.2">
      <c r="A29" s="843" t="s">
        <v>303</v>
      </c>
      <c r="B29" s="844" t="s">
        <v>321</v>
      </c>
      <c r="C29" s="845" t="s">
        <v>511</v>
      </c>
      <c r="D29" s="855" t="s">
        <v>501</v>
      </c>
      <c r="E29" s="861"/>
      <c r="F29" s="848" t="s">
        <v>494</v>
      </c>
      <c r="G29" s="849" t="s">
        <v>724</v>
      </c>
      <c r="H29" s="849" t="s">
        <v>1345</v>
      </c>
      <c r="I29" s="850" t="s">
        <v>497</v>
      </c>
      <c r="J29" s="851" t="s">
        <v>310</v>
      </c>
      <c r="K29" s="858">
        <v>1</v>
      </c>
      <c r="L29" s="859"/>
      <c r="M29" s="532">
        <v>553</v>
      </c>
      <c r="N29" s="532">
        <v>553</v>
      </c>
      <c r="O29" s="778">
        <f t="shared" si="0"/>
        <v>1</v>
      </c>
      <c r="P29" s="533">
        <f t="shared" si="1"/>
        <v>1</v>
      </c>
      <c r="Q29" s="534">
        <f t="shared" si="2"/>
        <v>100</v>
      </c>
      <c r="R29" s="535" t="s">
        <v>1327</v>
      </c>
    </row>
    <row r="30" spans="1:18" ht="25.5" x14ac:dyDescent="0.2">
      <c r="A30" s="843" t="s">
        <v>303</v>
      </c>
      <c r="B30" s="844" t="s">
        <v>321</v>
      </c>
      <c r="C30" s="845" t="s">
        <v>511</v>
      </c>
      <c r="D30" s="855" t="s">
        <v>501</v>
      </c>
      <c r="E30" s="847"/>
      <c r="F30" s="848" t="s">
        <v>494</v>
      </c>
      <c r="G30" s="849" t="s">
        <v>727</v>
      </c>
      <c r="H30" s="849" t="s">
        <v>1345</v>
      </c>
      <c r="I30" s="850" t="s">
        <v>497</v>
      </c>
      <c r="J30" s="851" t="s">
        <v>310</v>
      </c>
      <c r="K30" s="858">
        <v>1</v>
      </c>
      <c r="L30" s="859"/>
      <c r="M30" s="532">
        <v>553</v>
      </c>
      <c r="N30" s="532">
        <v>553</v>
      </c>
      <c r="O30" s="778">
        <f t="shared" si="0"/>
        <v>1</v>
      </c>
      <c r="P30" s="533">
        <f t="shared" si="1"/>
        <v>1</v>
      </c>
      <c r="Q30" s="534">
        <f t="shared" si="2"/>
        <v>100</v>
      </c>
      <c r="R30" s="535" t="s">
        <v>1327</v>
      </c>
    </row>
    <row r="31" spans="1:18" ht="25.5" x14ac:dyDescent="0.2">
      <c r="A31" s="843" t="s">
        <v>303</v>
      </c>
      <c r="B31" s="844" t="s">
        <v>321</v>
      </c>
      <c r="C31" s="845" t="s">
        <v>511</v>
      </c>
      <c r="D31" s="855" t="s">
        <v>502</v>
      </c>
      <c r="E31" s="847"/>
      <c r="F31" s="848" t="s">
        <v>494</v>
      </c>
      <c r="G31" s="856" t="s">
        <v>1342</v>
      </c>
      <c r="H31" s="857" t="s">
        <v>1345</v>
      </c>
      <c r="I31" s="850" t="s">
        <v>497</v>
      </c>
      <c r="J31" s="851" t="s">
        <v>310</v>
      </c>
      <c r="K31" s="858">
        <v>1</v>
      </c>
      <c r="L31" s="859"/>
      <c r="M31" s="532">
        <v>181</v>
      </c>
      <c r="N31" s="532">
        <v>181</v>
      </c>
      <c r="O31" s="778">
        <f t="shared" si="0"/>
        <v>1</v>
      </c>
      <c r="P31" s="533">
        <f t="shared" si="1"/>
        <v>1</v>
      </c>
      <c r="Q31" s="534">
        <f t="shared" si="2"/>
        <v>100</v>
      </c>
      <c r="R31" s="535" t="s">
        <v>1327</v>
      </c>
    </row>
    <row r="32" spans="1:18" ht="25.5" x14ac:dyDescent="0.2">
      <c r="A32" s="843" t="s">
        <v>303</v>
      </c>
      <c r="B32" s="844" t="s">
        <v>321</v>
      </c>
      <c r="C32" s="845" t="s">
        <v>511</v>
      </c>
      <c r="D32" s="855" t="s">
        <v>502</v>
      </c>
      <c r="E32" s="847"/>
      <c r="F32" s="848" t="s">
        <v>494</v>
      </c>
      <c r="G32" s="856" t="s">
        <v>1343</v>
      </c>
      <c r="H32" s="857" t="s">
        <v>1345</v>
      </c>
      <c r="I32" s="850" t="s">
        <v>497</v>
      </c>
      <c r="J32" s="851" t="s">
        <v>310</v>
      </c>
      <c r="K32" s="858">
        <v>1</v>
      </c>
      <c r="L32" s="859"/>
      <c r="M32" s="532">
        <v>181</v>
      </c>
      <c r="N32" s="532">
        <v>181</v>
      </c>
      <c r="O32" s="778">
        <f t="shared" si="0"/>
        <v>1</v>
      </c>
      <c r="P32" s="533">
        <f t="shared" si="1"/>
        <v>1</v>
      </c>
      <c r="Q32" s="534">
        <f t="shared" si="2"/>
        <v>100</v>
      </c>
      <c r="R32" s="535" t="s">
        <v>1327</v>
      </c>
    </row>
    <row r="33" spans="1:18" ht="25.5" x14ac:dyDescent="0.2">
      <c r="A33" s="843" t="s">
        <v>303</v>
      </c>
      <c r="B33" s="844" t="s">
        <v>321</v>
      </c>
      <c r="C33" s="845" t="s">
        <v>511</v>
      </c>
      <c r="D33" s="855" t="s">
        <v>502</v>
      </c>
      <c r="E33" s="860"/>
      <c r="F33" s="848" t="s">
        <v>494</v>
      </c>
      <c r="G33" s="849" t="s">
        <v>1344</v>
      </c>
      <c r="H33" s="849" t="s">
        <v>515</v>
      </c>
      <c r="I33" s="850" t="s">
        <v>497</v>
      </c>
      <c r="J33" s="851" t="s">
        <v>310</v>
      </c>
      <c r="K33" s="858">
        <v>1</v>
      </c>
      <c r="L33" s="859"/>
      <c r="M33" s="532">
        <v>181</v>
      </c>
      <c r="N33" s="532">
        <v>181</v>
      </c>
      <c r="O33" s="778">
        <f t="shared" si="0"/>
        <v>1</v>
      </c>
      <c r="P33" s="533">
        <f t="shared" si="1"/>
        <v>1</v>
      </c>
      <c r="Q33" s="534">
        <f t="shared" si="2"/>
        <v>100</v>
      </c>
      <c r="R33" s="535" t="s">
        <v>1327</v>
      </c>
    </row>
    <row r="34" spans="1:18" ht="25.5" x14ac:dyDescent="0.2">
      <c r="A34" s="843" t="s">
        <v>303</v>
      </c>
      <c r="B34" s="844" t="s">
        <v>321</v>
      </c>
      <c r="C34" s="845" t="s">
        <v>511</v>
      </c>
      <c r="D34" s="855" t="s">
        <v>502</v>
      </c>
      <c r="E34" s="847"/>
      <c r="F34" s="848" t="s">
        <v>494</v>
      </c>
      <c r="G34" s="849" t="s">
        <v>724</v>
      </c>
      <c r="H34" s="849" t="s">
        <v>1345</v>
      </c>
      <c r="I34" s="850" t="s">
        <v>497</v>
      </c>
      <c r="J34" s="851" t="s">
        <v>310</v>
      </c>
      <c r="K34" s="858">
        <v>1</v>
      </c>
      <c r="L34" s="859"/>
      <c r="M34" s="532">
        <v>181</v>
      </c>
      <c r="N34" s="532">
        <v>181</v>
      </c>
      <c r="O34" s="778">
        <f t="shared" si="0"/>
        <v>1</v>
      </c>
      <c r="P34" s="533">
        <f t="shared" si="1"/>
        <v>1</v>
      </c>
      <c r="Q34" s="534">
        <f t="shared" si="2"/>
        <v>100</v>
      </c>
      <c r="R34" s="535" t="s">
        <v>1327</v>
      </c>
    </row>
    <row r="35" spans="1:18" ht="25.5" x14ac:dyDescent="0.2">
      <c r="A35" s="843" t="s">
        <v>303</v>
      </c>
      <c r="B35" s="844" t="s">
        <v>321</v>
      </c>
      <c r="C35" s="845" t="s">
        <v>511</v>
      </c>
      <c r="D35" s="855" t="s">
        <v>502</v>
      </c>
      <c r="E35" s="847"/>
      <c r="F35" s="848" t="s">
        <v>494</v>
      </c>
      <c r="G35" s="849" t="s">
        <v>727</v>
      </c>
      <c r="H35" s="849" t="s">
        <v>1345</v>
      </c>
      <c r="I35" s="850" t="s">
        <v>497</v>
      </c>
      <c r="J35" s="851" t="s">
        <v>310</v>
      </c>
      <c r="K35" s="858">
        <v>1</v>
      </c>
      <c r="L35" s="859"/>
      <c r="M35" s="532">
        <v>181</v>
      </c>
      <c r="N35" s="532">
        <v>181</v>
      </c>
      <c r="O35" s="778">
        <f t="shared" si="0"/>
        <v>1</v>
      </c>
      <c r="P35" s="533">
        <f t="shared" si="1"/>
        <v>1</v>
      </c>
      <c r="Q35" s="534">
        <f t="shared" si="2"/>
        <v>100</v>
      </c>
      <c r="R35" s="535" t="s">
        <v>1327</v>
      </c>
    </row>
    <row r="36" spans="1:18" ht="25.5" x14ac:dyDescent="0.2">
      <c r="A36" s="843" t="s">
        <v>303</v>
      </c>
      <c r="B36" s="844" t="s">
        <v>321</v>
      </c>
      <c r="C36" s="845" t="s">
        <v>511</v>
      </c>
      <c r="D36" s="846" t="s">
        <v>499</v>
      </c>
      <c r="E36" s="847"/>
      <c r="F36" s="848" t="s">
        <v>494</v>
      </c>
      <c r="G36" s="856" t="s">
        <v>1342</v>
      </c>
      <c r="H36" s="857" t="s">
        <v>1345</v>
      </c>
      <c r="I36" s="850" t="s">
        <v>497</v>
      </c>
      <c r="J36" s="851" t="s">
        <v>310</v>
      </c>
      <c r="K36" s="858">
        <v>1</v>
      </c>
      <c r="L36" s="859"/>
      <c r="M36" s="532">
        <v>118</v>
      </c>
      <c r="N36" s="532">
        <v>118</v>
      </c>
      <c r="O36" s="778">
        <f t="shared" si="0"/>
        <v>1</v>
      </c>
      <c r="P36" s="533">
        <f t="shared" si="1"/>
        <v>1</v>
      </c>
      <c r="Q36" s="534">
        <f t="shared" si="2"/>
        <v>100</v>
      </c>
      <c r="R36" s="535" t="s">
        <v>1327</v>
      </c>
    </row>
    <row r="37" spans="1:18" ht="25.5" x14ac:dyDescent="0.2">
      <c r="A37" s="843" t="s">
        <v>303</v>
      </c>
      <c r="B37" s="844" t="s">
        <v>321</v>
      </c>
      <c r="C37" s="845" t="s">
        <v>511</v>
      </c>
      <c r="D37" s="846" t="s">
        <v>499</v>
      </c>
      <c r="E37" s="847"/>
      <c r="F37" s="848" t="s">
        <v>494</v>
      </c>
      <c r="G37" s="856" t="s">
        <v>1343</v>
      </c>
      <c r="H37" s="857" t="s">
        <v>1345</v>
      </c>
      <c r="I37" s="850" t="s">
        <v>497</v>
      </c>
      <c r="J37" s="851" t="s">
        <v>310</v>
      </c>
      <c r="K37" s="858">
        <v>1</v>
      </c>
      <c r="L37" s="859"/>
      <c r="M37" s="532">
        <v>118</v>
      </c>
      <c r="N37" s="532">
        <v>118</v>
      </c>
      <c r="O37" s="778">
        <f t="shared" si="0"/>
        <v>1</v>
      </c>
      <c r="P37" s="533">
        <f t="shared" si="1"/>
        <v>1</v>
      </c>
      <c r="Q37" s="534">
        <f t="shared" si="2"/>
        <v>100</v>
      </c>
      <c r="R37" s="535" t="s">
        <v>1327</v>
      </c>
    </row>
    <row r="38" spans="1:18" ht="25.5" x14ac:dyDescent="0.2">
      <c r="A38" s="843" t="s">
        <v>303</v>
      </c>
      <c r="B38" s="844" t="s">
        <v>321</v>
      </c>
      <c r="C38" s="845" t="s">
        <v>511</v>
      </c>
      <c r="D38" s="846" t="s">
        <v>499</v>
      </c>
      <c r="E38" s="860"/>
      <c r="F38" s="848" t="s">
        <v>494</v>
      </c>
      <c r="G38" s="849" t="s">
        <v>1344</v>
      </c>
      <c r="H38" s="849" t="s">
        <v>515</v>
      </c>
      <c r="I38" s="850" t="s">
        <v>497</v>
      </c>
      <c r="J38" s="851" t="s">
        <v>310</v>
      </c>
      <c r="K38" s="858">
        <v>1</v>
      </c>
      <c r="L38" s="859"/>
      <c r="M38" s="532">
        <v>118</v>
      </c>
      <c r="N38" s="532">
        <v>118</v>
      </c>
      <c r="O38" s="778">
        <f t="shared" si="0"/>
        <v>1</v>
      </c>
      <c r="P38" s="533">
        <f t="shared" si="1"/>
        <v>1</v>
      </c>
      <c r="Q38" s="534">
        <f t="shared" si="2"/>
        <v>100</v>
      </c>
      <c r="R38" s="535" t="s">
        <v>1327</v>
      </c>
    </row>
    <row r="39" spans="1:18" ht="25.5" x14ac:dyDescent="0.2">
      <c r="A39" s="843" t="s">
        <v>303</v>
      </c>
      <c r="B39" s="844" t="s">
        <v>321</v>
      </c>
      <c r="C39" s="845" t="s">
        <v>511</v>
      </c>
      <c r="D39" s="846" t="s">
        <v>499</v>
      </c>
      <c r="E39" s="847"/>
      <c r="F39" s="848" t="s">
        <v>494</v>
      </c>
      <c r="G39" s="849" t="s">
        <v>724</v>
      </c>
      <c r="H39" s="849" t="s">
        <v>1345</v>
      </c>
      <c r="I39" s="850" t="s">
        <v>497</v>
      </c>
      <c r="J39" s="851" t="s">
        <v>310</v>
      </c>
      <c r="K39" s="858">
        <v>1</v>
      </c>
      <c r="L39" s="859"/>
      <c r="M39" s="532">
        <v>118</v>
      </c>
      <c r="N39" s="532">
        <v>118</v>
      </c>
      <c r="O39" s="778">
        <f t="shared" si="0"/>
        <v>1</v>
      </c>
      <c r="P39" s="533">
        <f t="shared" si="1"/>
        <v>1</v>
      </c>
      <c r="Q39" s="534">
        <f t="shared" si="2"/>
        <v>100</v>
      </c>
      <c r="R39" s="535" t="s">
        <v>1327</v>
      </c>
    </row>
    <row r="40" spans="1:18" ht="25.5" x14ac:dyDescent="0.2">
      <c r="A40" s="843" t="s">
        <v>303</v>
      </c>
      <c r="B40" s="844" t="s">
        <v>321</v>
      </c>
      <c r="C40" s="845" t="s">
        <v>511</v>
      </c>
      <c r="D40" s="846" t="s">
        <v>499</v>
      </c>
      <c r="E40" s="847"/>
      <c r="F40" s="848" t="s">
        <v>494</v>
      </c>
      <c r="G40" s="849" t="s">
        <v>727</v>
      </c>
      <c r="H40" s="849" t="s">
        <v>1345</v>
      </c>
      <c r="I40" s="850" t="s">
        <v>497</v>
      </c>
      <c r="J40" s="851" t="s">
        <v>310</v>
      </c>
      <c r="K40" s="858">
        <v>1</v>
      </c>
      <c r="L40" s="859"/>
      <c r="M40" s="532">
        <v>118</v>
      </c>
      <c r="N40" s="532">
        <v>118</v>
      </c>
      <c r="O40" s="778">
        <f t="shared" si="0"/>
        <v>1</v>
      </c>
      <c r="P40" s="533">
        <f t="shared" si="1"/>
        <v>1</v>
      </c>
      <c r="Q40" s="534">
        <f t="shared" si="2"/>
        <v>100</v>
      </c>
      <c r="R40" s="535" t="s">
        <v>1327</v>
      </c>
    </row>
    <row r="41" spans="1:18" ht="25.5" x14ac:dyDescent="0.2">
      <c r="A41" s="843" t="s">
        <v>303</v>
      </c>
      <c r="B41" s="844" t="s">
        <v>321</v>
      </c>
      <c r="C41" s="845" t="s">
        <v>1328</v>
      </c>
      <c r="D41" s="855" t="s">
        <v>493</v>
      </c>
      <c r="E41" s="847" t="s">
        <v>1329</v>
      </c>
      <c r="F41" s="848" t="s">
        <v>494</v>
      </c>
      <c r="G41" s="856" t="s">
        <v>1342</v>
      </c>
      <c r="H41" s="857" t="s">
        <v>1338</v>
      </c>
      <c r="I41" s="850" t="s">
        <v>497</v>
      </c>
      <c r="J41" s="851" t="s">
        <v>310</v>
      </c>
      <c r="K41" s="858">
        <v>1</v>
      </c>
      <c r="L41" s="859"/>
      <c r="M41" s="532">
        <v>628</v>
      </c>
      <c r="N41" s="532">
        <v>628</v>
      </c>
      <c r="O41" s="778">
        <f t="shared" si="0"/>
        <v>1</v>
      </c>
      <c r="P41" s="533">
        <f t="shared" si="1"/>
        <v>1</v>
      </c>
      <c r="Q41" s="534">
        <f t="shared" si="2"/>
        <v>100</v>
      </c>
      <c r="R41" s="535" t="s">
        <v>1327</v>
      </c>
    </row>
    <row r="42" spans="1:18" ht="25.5" x14ac:dyDescent="0.2">
      <c r="A42" s="843" t="s">
        <v>303</v>
      </c>
      <c r="B42" s="844" t="s">
        <v>321</v>
      </c>
      <c r="C42" s="845" t="s">
        <v>1328</v>
      </c>
      <c r="D42" s="855" t="s">
        <v>493</v>
      </c>
      <c r="E42" s="847" t="s">
        <v>1329</v>
      </c>
      <c r="F42" s="848" t="s">
        <v>494</v>
      </c>
      <c r="G42" s="856" t="s">
        <v>1343</v>
      </c>
      <c r="H42" s="857" t="s">
        <v>1338</v>
      </c>
      <c r="I42" s="850" t="s">
        <v>497</v>
      </c>
      <c r="J42" s="851" t="s">
        <v>310</v>
      </c>
      <c r="K42" s="858">
        <v>1</v>
      </c>
      <c r="L42" s="859"/>
      <c r="M42" s="532">
        <v>628</v>
      </c>
      <c r="N42" s="532">
        <v>628</v>
      </c>
      <c r="O42" s="778">
        <f t="shared" si="0"/>
        <v>1</v>
      </c>
      <c r="P42" s="533">
        <f t="shared" si="1"/>
        <v>1</v>
      </c>
      <c r="Q42" s="534">
        <f t="shared" si="2"/>
        <v>100</v>
      </c>
      <c r="R42" s="535" t="s">
        <v>1327</v>
      </c>
    </row>
    <row r="43" spans="1:18" ht="25.5" x14ac:dyDescent="0.2">
      <c r="A43" s="843" t="s">
        <v>303</v>
      </c>
      <c r="B43" s="844" t="s">
        <v>321</v>
      </c>
      <c r="C43" s="845" t="s">
        <v>1328</v>
      </c>
      <c r="D43" s="855" t="s">
        <v>493</v>
      </c>
      <c r="E43" s="847" t="s">
        <v>1329</v>
      </c>
      <c r="F43" s="848" t="s">
        <v>494</v>
      </c>
      <c r="G43" s="849" t="s">
        <v>1344</v>
      </c>
      <c r="H43" s="849" t="s">
        <v>515</v>
      </c>
      <c r="I43" s="850" t="s">
        <v>497</v>
      </c>
      <c r="J43" s="851" t="s">
        <v>310</v>
      </c>
      <c r="K43" s="858">
        <v>1</v>
      </c>
      <c r="L43" s="859"/>
      <c r="M43" s="532">
        <v>628</v>
      </c>
      <c r="N43" s="532">
        <v>628</v>
      </c>
      <c r="O43" s="778">
        <f t="shared" si="0"/>
        <v>1</v>
      </c>
      <c r="P43" s="533">
        <f t="shared" si="1"/>
        <v>1</v>
      </c>
      <c r="Q43" s="534">
        <f t="shared" si="2"/>
        <v>100</v>
      </c>
      <c r="R43" s="535" t="s">
        <v>1327</v>
      </c>
    </row>
    <row r="44" spans="1:18" ht="25.5" x14ac:dyDescent="0.2">
      <c r="A44" s="843" t="s">
        <v>303</v>
      </c>
      <c r="B44" s="844" t="s">
        <v>321</v>
      </c>
      <c r="C44" s="845" t="s">
        <v>1328</v>
      </c>
      <c r="D44" s="855" t="s">
        <v>493</v>
      </c>
      <c r="E44" s="861" t="s">
        <v>1329</v>
      </c>
      <c r="F44" s="848" t="s">
        <v>494</v>
      </c>
      <c r="G44" s="849" t="s">
        <v>724</v>
      </c>
      <c r="H44" s="849" t="s">
        <v>1345</v>
      </c>
      <c r="I44" s="850" t="s">
        <v>497</v>
      </c>
      <c r="J44" s="851" t="s">
        <v>310</v>
      </c>
      <c r="K44" s="858">
        <v>1</v>
      </c>
      <c r="L44" s="859"/>
      <c r="M44" s="532">
        <v>628</v>
      </c>
      <c r="N44" s="532">
        <v>628</v>
      </c>
      <c r="O44" s="778">
        <f t="shared" si="0"/>
        <v>1</v>
      </c>
      <c r="P44" s="533">
        <f t="shared" si="1"/>
        <v>1</v>
      </c>
      <c r="Q44" s="534">
        <f t="shared" si="2"/>
        <v>100</v>
      </c>
      <c r="R44" s="535" t="s">
        <v>1327</v>
      </c>
    </row>
    <row r="45" spans="1:18" ht="25.5" x14ac:dyDescent="0.2">
      <c r="A45" s="843" t="s">
        <v>303</v>
      </c>
      <c r="B45" s="844" t="s">
        <v>321</v>
      </c>
      <c r="C45" s="845" t="s">
        <v>1328</v>
      </c>
      <c r="D45" s="855" t="s">
        <v>493</v>
      </c>
      <c r="E45" s="847" t="s">
        <v>1329</v>
      </c>
      <c r="F45" s="848" t="s">
        <v>494</v>
      </c>
      <c r="G45" s="849" t="s">
        <v>727</v>
      </c>
      <c r="H45" s="849" t="s">
        <v>1345</v>
      </c>
      <c r="I45" s="850" t="s">
        <v>497</v>
      </c>
      <c r="J45" s="851" t="s">
        <v>310</v>
      </c>
      <c r="K45" s="858">
        <v>1</v>
      </c>
      <c r="L45" s="859"/>
      <c r="M45" s="532">
        <v>628</v>
      </c>
      <c r="N45" s="532">
        <v>628</v>
      </c>
      <c r="O45" s="778">
        <f t="shared" si="0"/>
        <v>1</v>
      </c>
      <c r="P45" s="533">
        <f t="shared" si="1"/>
        <v>1</v>
      </c>
      <c r="Q45" s="534">
        <f t="shared" si="2"/>
        <v>100</v>
      </c>
      <c r="R45" s="535" t="s">
        <v>1327</v>
      </c>
    </row>
    <row r="46" spans="1:18" ht="25.5" x14ac:dyDescent="0.2">
      <c r="A46" s="843" t="s">
        <v>303</v>
      </c>
      <c r="B46" s="844" t="s">
        <v>321</v>
      </c>
      <c r="C46" s="845" t="s">
        <v>722</v>
      </c>
      <c r="D46" s="855" t="s">
        <v>493</v>
      </c>
      <c r="E46" s="861"/>
      <c r="F46" s="848" t="s">
        <v>494</v>
      </c>
      <c r="G46" s="856" t="s">
        <v>1342</v>
      </c>
      <c r="H46" s="857" t="s">
        <v>1338</v>
      </c>
      <c r="I46" s="850" t="s">
        <v>497</v>
      </c>
      <c r="J46" s="851" t="s">
        <v>310</v>
      </c>
      <c r="K46" s="858">
        <v>1</v>
      </c>
      <c r="L46" s="859"/>
      <c r="M46" s="532">
        <v>31</v>
      </c>
      <c r="N46" s="532">
        <v>31</v>
      </c>
      <c r="O46" s="778">
        <f t="shared" si="0"/>
        <v>1</v>
      </c>
      <c r="P46" s="533">
        <f t="shared" si="1"/>
        <v>1</v>
      </c>
      <c r="Q46" s="534">
        <f t="shared" si="2"/>
        <v>100</v>
      </c>
      <c r="R46" s="535" t="s">
        <v>1327</v>
      </c>
    </row>
    <row r="47" spans="1:18" ht="25.5" x14ac:dyDescent="0.2">
      <c r="A47" s="843" t="s">
        <v>303</v>
      </c>
      <c r="B47" s="844" t="s">
        <v>321</v>
      </c>
      <c r="C47" s="845" t="s">
        <v>722</v>
      </c>
      <c r="D47" s="855" t="s">
        <v>493</v>
      </c>
      <c r="E47" s="847"/>
      <c r="F47" s="848" t="s">
        <v>494</v>
      </c>
      <c r="G47" s="856" t="s">
        <v>1343</v>
      </c>
      <c r="H47" s="857" t="s">
        <v>1338</v>
      </c>
      <c r="I47" s="850" t="s">
        <v>497</v>
      </c>
      <c r="J47" s="851" t="s">
        <v>310</v>
      </c>
      <c r="K47" s="858">
        <v>1</v>
      </c>
      <c r="L47" s="859"/>
      <c r="M47" s="532">
        <v>31</v>
      </c>
      <c r="N47" s="532">
        <v>31</v>
      </c>
      <c r="O47" s="778">
        <f t="shared" si="0"/>
        <v>1</v>
      </c>
      <c r="P47" s="533">
        <f t="shared" si="1"/>
        <v>1</v>
      </c>
      <c r="Q47" s="534">
        <f t="shared" si="2"/>
        <v>100</v>
      </c>
      <c r="R47" s="535" t="s">
        <v>1327</v>
      </c>
    </row>
    <row r="48" spans="1:18" ht="25.5" x14ac:dyDescent="0.2">
      <c r="A48" s="843" t="s">
        <v>303</v>
      </c>
      <c r="B48" s="844" t="s">
        <v>321</v>
      </c>
      <c r="C48" s="845" t="s">
        <v>722</v>
      </c>
      <c r="D48" s="855" t="s">
        <v>493</v>
      </c>
      <c r="E48" s="847"/>
      <c r="F48" s="848" t="s">
        <v>494</v>
      </c>
      <c r="G48" s="849" t="s">
        <v>1344</v>
      </c>
      <c r="H48" s="849" t="s">
        <v>515</v>
      </c>
      <c r="I48" s="850" t="s">
        <v>497</v>
      </c>
      <c r="J48" s="851" t="s">
        <v>310</v>
      </c>
      <c r="K48" s="858">
        <v>1</v>
      </c>
      <c r="L48" s="859"/>
      <c r="M48" s="532">
        <v>31</v>
      </c>
      <c r="N48" s="532">
        <v>31</v>
      </c>
      <c r="O48" s="778">
        <f t="shared" si="0"/>
        <v>1</v>
      </c>
      <c r="P48" s="533">
        <f t="shared" si="1"/>
        <v>1</v>
      </c>
      <c r="Q48" s="534">
        <f t="shared" si="2"/>
        <v>100</v>
      </c>
      <c r="R48" s="535" t="s">
        <v>1327</v>
      </c>
    </row>
    <row r="49" spans="1:18" ht="25.5" x14ac:dyDescent="0.2">
      <c r="A49" s="843" t="s">
        <v>303</v>
      </c>
      <c r="B49" s="844" t="s">
        <v>321</v>
      </c>
      <c r="C49" s="845" t="s">
        <v>722</v>
      </c>
      <c r="D49" s="855" t="s">
        <v>493</v>
      </c>
      <c r="E49" s="847"/>
      <c r="F49" s="848" t="s">
        <v>494</v>
      </c>
      <c r="G49" s="849" t="s">
        <v>724</v>
      </c>
      <c r="H49" s="849" t="s">
        <v>1345</v>
      </c>
      <c r="I49" s="850" t="s">
        <v>497</v>
      </c>
      <c r="J49" s="851" t="s">
        <v>310</v>
      </c>
      <c r="K49" s="858">
        <v>1</v>
      </c>
      <c r="L49" s="859"/>
      <c r="M49" s="532">
        <v>31</v>
      </c>
      <c r="N49" s="532">
        <v>31</v>
      </c>
      <c r="O49" s="778">
        <f t="shared" si="0"/>
        <v>1</v>
      </c>
      <c r="P49" s="533">
        <f t="shared" si="1"/>
        <v>1</v>
      </c>
      <c r="Q49" s="534">
        <f t="shared" si="2"/>
        <v>100</v>
      </c>
      <c r="R49" s="535" t="s">
        <v>1327</v>
      </c>
    </row>
    <row r="50" spans="1:18" ht="25.5" x14ac:dyDescent="0.2">
      <c r="A50" s="843" t="s">
        <v>303</v>
      </c>
      <c r="B50" s="844" t="s">
        <v>321</v>
      </c>
      <c r="C50" s="845" t="s">
        <v>722</v>
      </c>
      <c r="D50" s="855" t="s">
        <v>493</v>
      </c>
      <c r="E50" s="847"/>
      <c r="F50" s="848" t="s">
        <v>494</v>
      </c>
      <c r="G50" s="849" t="s">
        <v>727</v>
      </c>
      <c r="H50" s="849" t="s">
        <v>1345</v>
      </c>
      <c r="I50" s="850" t="s">
        <v>497</v>
      </c>
      <c r="J50" s="851" t="s">
        <v>310</v>
      </c>
      <c r="K50" s="858">
        <v>1</v>
      </c>
      <c r="L50" s="859"/>
      <c r="M50" s="532">
        <v>31</v>
      </c>
      <c r="N50" s="532">
        <v>31</v>
      </c>
      <c r="O50" s="778">
        <f t="shared" si="0"/>
        <v>1</v>
      </c>
      <c r="P50" s="533">
        <f t="shared" si="1"/>
        <v>1</v>
      </c>
      <c r="Q50" s="534">
        <f t="shared" si="2"/>
        <v>100</v>
      </c>
      <c r="R50" s="535" t="s">
        <v>1327</v>
      </c>
    </row>
    <row r="51" spans="1:18" ht="25.5" x14ac:dyDescent="0.2">
      <c r="A51" s="843" t="s">
        <v>303</v>
      </c>
      <c r="B51" s="844" t="s">
        <v>321</v>
      </c>
      <c r="C51" s="845" t="s">
        <v>722</v>
      </c>
      <c r="D51" s="855" t="s">
        <v>501</v>
      </c>
      <c r="E51" s="847"/>
      <c r="F51" s="848" t="s">
        <v>494</v>
      </c>
      <c r="G51" s="856" t="s">
        <v>1342</v>
      </c>
      <c r="H51" s="857" t="s">
        <v>1338</v>
      </c>
      <c r="I51" s="850" t="s">
        <v>497</v>
      </c>
      <c r="J51" s="851" t="s">
        <v>310</v>
      </c>
      <c r="K51" s="858">
        <v>1</v>
      </c>
      <c r="L51" s="859"/>
      <c r="M51" s="532">
        <v>22</v>
      </c>
      <c r="N51" s="532">
        <v>22</v>
      </c>
      <c r="O51" s="778">
        <f t="shared" si="0"/>
        <v>1</v>
      </c>
      <c r="P51" s="533">
        <f t="shared" si="1"/>
        <v>1</v>
      </c>
      <c r="Q51" s="534">
        <f t="shared" si="2"/>
        <v>100</v>
      </c>
      <c r="R51" s="535" t="s">
        <v>1327</v>
      </c>
    </row>
    <row r="52" spans="1:18" ht="25.5" x14ac:dyDescent="0.2">
      <c r="A52" s="843" t="s">
        <v>303</v>
      </c>
      <c r="B52" s="844" t="s">
        <v>321</v>
      </c>
      <c r="C52" s="845" t="s">
        <v>722</v>
      </c>
      <c r="D52" s="855" t="s">
        <v>501</v>
      </c>
      <c r="E52" s="847"/>
      <c r="F52" s="848" t="s">
        <v>494</v>
      </c>
      <c r="G52" s="856" t="s">
        <v>1343</v>
      </c>
      <c r="H52" s="857" t="s">
        <v>1338</v>
      </c>
      <c r="I52" s="850" t="s">
        <v>497</v>
      </c>
      <c r="J52" s="851" t="s">
        <v>310</v>
      </c>
      <c r="K52" s="858">
        <v>1</v>
      </c>
      <c r="L52" s="859"/>
      <c r="M52" s="532">
        <v>22</v>
      </c>
      <c r="N52" s="532">
        <v>22</v>
      </c>
      <c r="O52" s="778">
        <f t="shared" si="0"/>
        <v>1</v>
      </c>
      <c r="P52" s="533">
        <f t="shared" si="1"/>
        <v>1</v>
      </c>
      <c r="Q52" s="534">
        <f t="shared" si="2"/>
        <v>100</v>
      </c>
      <c r="R52" s="535" t="s">
        <v>1327</v>
      </c>
    </row>
    <row r="53" spans="1:18" ht="25.5" x14ac:dyDescent="0.2">
      <c r="A53" s="843" t="s">
        <v>303</v>
      </c>
      <c r="B53" s="844" t="s">
        <v>321</v>
      </c>
      <c r="C53" s="845" t="s">
        <v>722</v>
      </c>
      <c r="D53" s="855" t="s">
        <v>501</v>
      </c>
      <c r="E53" s="860"/>
      <c r="F53" s="848" t="s">
        <v>494</v>
      </c>
      <c r="G53" s="849" t="s">
        <v>1344</v>
      </c>
      <c r="H53" s="849" t="s">
        <v>515</v>
      </c>
      <c r="I53" s="850" t="s">
        <v>497</v>
      </c>
      <c r="J53" s="851" t="s">
        <v>310</v>
      </c>
      <c r="K53" s="858">
        <v>1</v>
      </c>
      <c r="L53" s="859"/>
      <c r="M53" s="532">
        <v>22</v>
      </c>
      <c r="N53" s="532">
        <v>22</v>
      </c>
      <c r="O53" s="778">
        <f t="shared" si="0"/>
        <v>1</v>
      </c>
      <c r="P53" s="533">
        <f t="shared" si="1"/>
        <v>1</v>
      </c>
      <c r="Q53" s="534">
        <f t="shared" si="2"/>
        <v>100</v>
      </c>
      <c r="R53" s="535" t="s">
        <v>1327</v>
      </c>
    </row>
    <row r="54" spans="1:18" ht="25.5" x14ac:dyDescent="0.2">
      <c r="A54" s="843" t="s">
        <v>303</v>
      </c>
      <c r="B54" s="844" t="s">
        <v>321</v>
      </c>
      <c r="C54" s="845" t="s">
        <v>722</v>
      </c>
      <c r="D54" s="855" t="s">
        <v>501</v>
      </c>
      <c r="E54" s="847"/>
      <c r="F54" s="848" t="s">
        <v>494</v>
      </c>
      <c r="G54" s="849" t="s">
        <v>724</v>
      </c>
      <c r="H54" s="849" t="s">
        <v>1345</v>
      </c>
      <c r="I54" s="850" t="s">
        <v>497</v>
      </c>
      <c r="J54" s="851" t="s">
        <v>310</v>
      </c>
      <c r="K54" s="858">
        <v>1</v>
      </c>
      <c r="L54" s="859"/>
      <c r="M54" s="532">
        <v>22</v>
      </c>
      <c r="N54" s="532">
        <v>22</v>
      </c>
      <c r="O54" s="778">
        <f t="shared" si="0"/>
        <v>1</v>
      </c>
      <c r="P54" s="533">
        <f t="shared" si="1"/>
        <v>1</v>
      </c>
      <c r="Q54" s="534">
        <f t="shared" si="2"/>
        <v>100</v>
      </c>
      <c r="R54" s="535" t="s">
        <v>1327</v>
      </c>
    </row>
    <row r="55" spans="1:18" ht="25.5" x14ac:dyDescent="0.2">
      <c r="A55" s="843" t="s">
        <v>303</v>
      </c>
      <c r="B55" s="844" t="s">
        <v>321</v>
      </c>
      <c r="C55" s="845" t="s">
        <v>722</v>
      </c>
      <c r="D55" s="855" t="s">
        <v>501</v>
      </c>
      <c r="E55" s="847"/>
      <c r="F55" s="848" t="s">
        <v>494</v>
      </c>
      <c r="G55" s="849" t="s">
        <v>727</v>
      </c>
      <c r="H55" s="849" t="s">
        <v>1345</v>
      </c>
      <c r="I55" s="850" t="s">
        <v>497</v>
      </c>
      <c r="J55" s="851" t="s">
        <v>310</v>
      </c>
      <c r="K55" s="858">
        <v>1</v>
      </c>
      <c r="L55" s="859"/>
      <c r="M55" s="532">
        <v>22</v>
      </c>
      <c r="N55" s="532">
        <v>22</v>
      </c>
      <c r="O55" s="778">
        <f t="shared" si="0"/>
        <v>1</v>
      </c>
      <c r="P55" s="533">
        <f t="shared" si="1"/>
        <v>1</v>
      </c>
      <c r="Q55" s="534">
        <f t="shared" si="2"/>
        <v>100</v>
      </c>
      <c r="R55" s="535" t="s">
        <v>1327</v>
      </c>
    </row>
    <row r="56" spans="1:18" ht="25.5" x14ac:dyDescent="0.2">
      <c r="A56" s="843" t="s">
        <v>303</v>
      </c>
      <c r="B56" s="844" t="s">
        <v>321</v>
      </c>
      <c r="C56" s="845" t="s">
        <v>722</v>
      </c>
      <c r="D56" s="855" t="s">
        <v>502</v>
      </c>
      <c r="E56" s="847"/>
      <c r="F56" s="848" t="s">
        <v>494</v>
      </c>
      <c r="G56" s="856" t="s">
        <v>1342</v>
      </c>
      <c r="H56" s="857" t="s">
        <v>1338</v>
      </c>
      <c r="I56" s="850" t="s">
        <v>497</v>
      </c>
      <c r="J56" s="851" t="s">
        <v>310</v>
      </c>
      <c r="K56" s="858">
        <v>1</v>
      </c>
      <c r="L56" s="859"/>
      <c r="M56" s="532">
        <v>37</v>
      </c>
      <c r="N56" s="532">
        <v>37</v>
      </c>
      <c r="O56" s="778">
        <f t="shared" si="0"/>
        <v>1</v>
      </c>
      <c r="P56" s="533">
        <f t="shared" si="1"/>
        <v>1</v>
      </c>
      <c r="Q56" s="534">
        <f t="shared" si="2"/>
        <v>100</v>
      </c>
      <c r="R56" s="535" t="s">
        <v>1327</v>
      </c>
    </row>
    <row r="57" spans="1:18" ht="25.5" x14ac:dyDescent="0.2">
      <c r="A57" s="843" t="s">
        <v>303</v>
      </c>
      <c r="B57" s="844" t="s">
        <v>321</v>
      </c>
      <c r="C57" s="845" t="s">
        <v>722</v>
      </c>
      <c r="D57" s="855" t="s">
        <v>502</v>
      </c>
      <c r="E57" s="847"/>
      <c r="F57" s="848" t="s">
        <v>494</v>
      </c>
      <c r="G57" s="856" t="s">
        <v>1343</v>
      </c>
      <c r="H57" s="857" t="s">
        <v>1338</v>
      </c>
      <c r="I57" s="850" t="s">
        <v>497</v>
      </c>
      <c r="J57" s="851" t="s">
        <v>310</v>
      </c>
      <c r="K57" s="858">
        <v>1</v>
      </c>
      <c r="L57" s="859"/>
      <c r="M57" s="532">
        <v>37</v>
      </c>
      <c r="N57" s="532">
        <v>37</v>
      </c>
      <c r="O57" s="778">
        <f t="shared" si="0"/>
        <v>1</v>
      </c>
      <c r="P57" s="533">
        <f t="shared" si="1"/>
        <v>1</v>
      </c>
      <c r="Q57" s="534">
        <f t="shared" si="2"/>
        <v>100</v>
      </c>
      <c r="R57" s="535" t="s">
        <v>1327</v>
      </c>
    </row>
    <row r="58" spans="1:18" ht="25.5" x14ac:dyDescent="0.2">
      <c r="A58" s="843" t="s">
        <v>303</v>
      </c>
      <c r="B58" s="844" t="s">
        <v>321</v>
      </c>
      <c r="C58" s="845" t="s">
        <v>722</v>
      </c>
      <c r="D58" s="855" t="s">
        <v>502</v>
      </c>
      <c r="E58" s="860"/>
      <c r="F58" s="848" t="s">
        <v>494</v>
      </c>
      <c r="G58" s="849" t="s">
        <v>1344</v>
      </c>
      <c r="H58" s="849" t="s">
        <v>515</v>
      </c>
      <c r="I58" s="850" t="s">
        <v>497</v>
      </c>
      <c r="J58" s="851" t="s">
        <v>310</v>
      </c>
      <c r="K58" s="858">
        <v>1</v>
      </c>
      <c r="L58" s="859"/>
      <c r="M58" s="532">
        <v>37</v>
      </c>
      <c r="N58" s="532">
        <v>37</v>
      </c>
      <c r="O58" s="778">
        <f t="shared" si="0"/>
        <v>1</v>
      </c>
      <c r="P58" s="533">
        <f t="shared" si="1"/>
        <v>1</v>
      </c>
      <c r="Q58" s="534">
        <f t="shared" si="2"/>
        <v>100</v>
      </c>
      <c r="R58" s="535" t="s">
        <v>1327</v>
      </c>
    </row>
    <row r="59" spans="1:18" ht="25.5" x14ac:dyDescent="0.2">
      <c r="A59" s="843" t="s">
        <v>303</v>
      </c>
      <c r="B59" s="844" t="s">
        <v>321</v>
      </c>
      <c r="C59" s="845" t="s">
        <v>722</v>
      </c>
      <c r="D59" s="855" t="s">
        <v>502</v>
      </c>
      <c r="E59" s="847"/>
      <c r="F59" s="848" t="s">
        <v>494</v>
      </c>
      <c r="G59" s="849" t="s">
        <v>724</v>
      </c>
      <c r="H59" s="849" t="s">
        <v>1345</v>
      </c>
      <c r="I59" s="850" t="s">
        <v>497</v>
      </c>
      <c r="J59" s="851" t="s">
        <v>310</v>
      </c>
      <c r="K59" s="858">
        <v>1</v>
      </c>
      <c r="L59" s="859"/>
      <c r="M59" s="532">
        <v>37</v>
      </c>
      <c r="N59" s="532">
        <v>37</v>
      </c>
      <c r="O59" s="778">
        <f t="shared" si="0"/>
        <v>1</v>
      </c>
      <c r="P59" s="533">
        <f t="shared" si="1"/>
        <v>1</v>
      </c>
      <c r="Q59" s="534">
        <f t="shared" si="2"/>
        <v>100</v>
      </c>
      <c r="R59" s="535" t="s">
        <v>1327</v>
      </c>
    </row>
    <row r="60" spans="1:18" ht="25.5" x14ac:dyDescent="0.2">
      <c r="A60" s="843" t="s">
        <v>303</v>
      </c>
      <c r="B60" s="844" t="s">
        <v>321</v>
      </c>
      <c r="C60" s="845" t="s">
        <v>722</v>
      </c>
      <c r="D60" s="855" t="s">
        <v>502</v>
      </c>
      <c r="E60" s="847"/>
      <c r="F60" s="848" t="s">
        <v>494</v>
      </c>
      <c r="G60" s="849" t="s">
        <v>727</v>
      </c>
      <c r="H60" s="849" t="s">
        <v>1345</v>
      </c>
      <c r="I60" s="850" t="s">
        <v>497</v>
      </c>
      <c r="J60" s="851" t="s">
        <v>310</v>
      </c>
      <c r="K60" s="858">
        <v>1</v>
      </c>
      <c r="L60" s="859"/>
      <c r="M60" s="532">
        <v>37</v>
      </c>
      <c r="N60" s="532">
        <v>37</v>
      </c>
      <c r="O60" s="778">
        <f t="shared" si="0"/>
        <v>1</v>
      </c>
      <c r="P60" s="533">
        <f t="shared" si="1"/>
        <v>1</v>
      </c>
      <c r="Q60" s="534">
        <f t="shared" si="2"/>
        <v>100</v>
      </c>
      <c r="R60" s="535" t="s">
        <v>1327</v>
      </c>
    </row>
    <row r="61" spans="1:18" ht="25.5" x14ac:dyDescent="0.2">
      <c r="A61" s="843" t="s">
        <v>303</v>
      </c>
      <c r="B61" s="844" t="s">
        <v>321</v>
      </c>
      <c r="C61" s="845" t="s">
        <v>1312</v>
      </c>
      <c r="D61" s="855" t="s">
        <v>493</v>
      </c>
      <c r="E61" s="847"/>
      <c r="F61" s="848" t="s">
        <v>494</v>
      </c>
      <c r="G61" s="856" t="s">
        <v>1342</v>
      </c>
      <c r="H61" s="857" t="s">
        <v>1338</v>
      </c>
      <c r="I61" s="850" t="s">
        <v>497</v>
      </c>
      <c r="J61" s="851" t="s">
        <v>310</v>
      </c>
      <c r="K61" s="858">
        <v>1</v>
      </c>
      <c r="L61" s="859"/>
      <c r="M61" s="532">
        <v>82</v>
      </c>
      <c r="N61" s="532">
        <v>82</v>
      </c>
      <c r="O61" s="778">
        <f t="shared" si="0"/>
        <v>1</v>
      </c>
      <c r="P61" s="533">
        <f t="shared" si="1"/>
        <v>1</v>
      </c>
      <c r="Q61" s="534">
        <f t="shared" si="2"/>
        <v>100</v>
      </c>
      <c r="R61" s="535" t="s">
        <v>1327</v>
      </c>
    </row>
    <row r="62" spans="1:18" ht="25.5" x14ac:dyDescent="0.2">
      <c r="A62" s="843" t="s">
        <v>303</v>
      </c>
      <c r="B62" s="844" t="s">
        <v>321</v>
      </c>
      <c r="C62" s="845" t="s">
        <v>1312</v>
      </c>
      <c r="D62" s="855" t="s">
        <v>493</v>
      </c>
      <c r="E62" s="847"/>
      <c r="F62" s="848" t="s">
        <v>494</v>
      </c>
      <c r="G62" s="856" t="s">
        <v>1343</v>
      </c>
      <c r="H62" s="857" t="s">
        <v>1338</v>
      </c>
      <c r="I62" s="850" t="s">
        <v>497</v>
      </c>
      <c r="J62" s="851" t="s">
        <v>310</v>
      </c>
      <c r="K62" s="858">
        <v>1</v>
      </c>
      <c r="L62" s="859"/>
      <c r="M62" s="532">
        <v>82</v>
      </c>
      <c r="N62" s="532">
        <v>82</v>
      </c>
      <c r="O62" s="778">
        <f t="shared" si="0"/>
        <v>1</v>
      </c>
      <c r="P62" s="533">
        <f t="shared" si="1"/>
        <v>1</v>
      </c>
      <c r="Q62" s="534">
        <f t="shared" si="2"/>
        <v>100</v>
      </c>
      <c r="R62" s="535" t="s">
        <v>1327</v>
      </c>
    </row>
    <row r="63" spans="1:18" ht="25.5" x14ac:dyDescent="0.2">
      <c r="A63" s="843" t="s">
        <v>303</v>
      </c>
      <c r="B63" s="844" t="s">
        <v>321</v>
      </c>
      <c r="C63" s="845" t="s">
        <v>1312</v>
      </c>
      <c r="D63" s="855" t="s">
        <v>493</v>
      </c>
      <c r="E63" s="860"/>
      <c r="F63" s="848" t="s">
        <v>494</v>
      </c>
      <c r="G63" s="849" t="s">
        <v>1344</v>
      </c>
      <c r="H63" s="849" t="s">
        <v>515</v>
      </c>
      <c r="I63" s="850" t="s">
        <v>497</v>
      </c>
      <c r="J63" s="851" t="s">
        <v>310</v>
      </c>
      <c r="K63" s="858">
        <v>1</v>
      </c>
      <c r="L63" s="859"/>
      <c r="M63" s="532">
        <v>82</v>
      </c>
      <c r="N63" s="532">
        <v>82</v>
      </c>
      <c r="O63" s="778">
        <f t="shared" si="0"/>
        <v>1</v>
      </c>
      <c r="P63" s="533">
        <f t="shared" si="1"/>
        <v>1</v>
      </c>
      <c r="Q63" s="534">
        <f t="shared" si="2"/>
        <v>100</v>
      </c>
      <c r="R63" s="535" t="s">
        <v>1327</v>
      </c>
    </row>
    <row r="64" spans="1:18" ht="25.5" x14ac:dyDescent="0.2">
      <c r="A64" s="843" t="s">
        <v>303</v>
      </c>
      <c r="B64" s="844" t="s">
        <v>321</v>
      </c>
      <c r="C64" s="845" t="s">
        <v>1312</v>
      </c>
      <c r="D64" s="855" t="s">
        <v>493</v>
      </c>
      <c r="E64" s="847"/>
      <c r="F64" s="848" t="s">
        <v>494</v>
      </c>
      <c r="G64" s="849" t="s">
        <v>724</v>
      </c>
      <c r="H64" s="849" t="s">
        <v>1345</v>
      </c>
      <c r="I64" s="850" t="s">
        <v>497</v>
      </c>
      <c r="J64" s="851" t="s">
        <v>310</v>
      </c>
      <c r="K64" s="858">
        <v>1</v>
      </c>
      <c r="L64" s="859"/>
      <c r="M64" s="532">
        <v>82</v>
      </c>
      <c r="N64" s="532">
        <v>82</v>
      </c>
      <c r="O64" s="778">
        <f t="shared" si="0"/>
        <v>1</v>
      </c>
      <c r="P64" s="533">
        <f t="shared" si="1"/>
        <v>1</v>
      </c>
      <c r="Q64" s="534">
        <f t="shared" si="2"/>
        <v>100</v>
      </c>
      <c r="R64" s="535" t="s">
        <v>1327</v>
      </c>
    </row>
    <row r="65" spans="1:18" ht="25.5" x14ac:dyDescent="0.2">
      <c r="A65" s="843" t="s">
        <v>303</v>
      </c>
      <c r="B65" s="844" t="s">
        <v>321</v>
      </c>
      <c r="C65" s="845" t="s">
        <v>1312</v>
      </c>
      <c r="D65" s="855" t="s">
        <v>493</v>
      </c>
      <c r="E65" s="847"/>
      <c r="F65" s="848" t="s">
        <v>494</v>
      </c>
      <c r="G65" s="849" t="s">
        <v>727</v>
      </c>
      <c r="H65" s="849" t="s">
        <v>1345</v>
      </c>
      <c r="I65" s="850" t="s">
        <v>497</v>
      </c>
      <c r="J65" s="851" t="s">
        <v>310</v>
      </c>
      <c r="K65" s="858">
        <v>1</v>
      </c>
      <c r="L65" s="859"/>
      <c r="M65" s="532">
        <v>82</v>
      </c>
      <c r="N65" s="532">
        <v>82</v>
      </c>
      <c r="O65" s="778">
        <f t="shared" si="0"/>
        <v>1</v>
      </c>
      <c r="P65" s="533">
        <f t="shared" si="1"/>
        <v>1</v>
      </c>
      <c r="Q65" s="534">
        <f t="shared" si="2"/>
        <v>100</v>
      </c>
      <c r="R65" s="535" t="s">
        <v>1327</v>
      </c>
    </row>
    <row r="66" spans="1:18" ht="25.5" x14ac:dyDescent="0.2">
      <c r="A66" s="843" t="s">
        <v>303</v>
      </c>
      <c r="B66" s="844" t="s">
        <v>321</v>
      </c>
      <c r="C66" s="845" t="s">
        <v>1312</v>
      </c>
      <c r="D66" s="855" t="s">
        <v>501</v>
      </c>
      <c r="E66" s="847"/>
      <c r="F66" s="848" t="s">
        <v>494</v>
      </c>
      <c r="G66" s="856" t="s">
        <v>1342</v>
      </c>
      <c r="H66" s="857" t="s">
        <v>1338</v>
      </c>
      <c r="I66" s="850" t="s">
        <v>497</v>
      </c>
      <c r="J66" s="851" t="s">
        <v>310</v>
      </c>
      <c r="K66" s="858">
        <v>1</v>
      </c>
      <c r="L66" s="859"/>
      <c r="M66" s="532">
        <v>41</v>
      </c>
      <c r="N66" s="532">
        <v>41</v>
      </c>
      <c r="O66" s="778">
        <f t="shared" si="0"/>
        <v>1</v>
      </c>
      <c r="P66" s="533">
        <f t="shared" si="1"/>
        <v>1</v>
      </c>
      <c r="Q66" s="534">
        <f t="shared" si="2"/>
        <v>100</v>
      </c>
      <c r="R66" s="535" t="s">
        <v>1327</v>
      </c>
    </row>
    <row r="67" spans="1:18" ht="25.5" x14ac:dyDescent="0.2">
      <c r="A67" s="843" t="s">
        <v>303</v>
      </c>
      <c r="B67" s="844" t="s">
        <v>321</v>
      </c>
      <c r="C67" s="845" t="s">
        <v>1312</v>
      </c>
      <c r="D67" s="855" t="s">
        <v>501</v>
      </c>
      <c r="E67" s="847"/>
      <c r="F67" s="848" t="s">
        <v>494</v>
      </c>
      <c r="G67" s="856" t="s">
        <v>1343</v>
      </c>
      <c r="H67" s="857" t="s">
        <v>1338</v>
      </c>
      <c r="I67" s="850" t="s">
        <v>497</v>
      </c>
      <c r="J67" s="851" t="s">
        <v>310</v>
      </c>
      <c r="K67" s="858">
        <v>1</v>
      </c>
      <c r="L67" s="859"/>
      <c r="M67" s="532">
        <v>41</v>
      </c>
      <c r="N67" s="532">
        <v>41</v>
      </c>
      <c r="O67" s="778">
        <f t="shared" si="0"/>
        <v>1</v>
      </c>
      <c r="P67" s="533">
        <f t="shared" si="1"/>
        <v>1</v>
      </c>
      <c r="Q67" s="534">
        <f t="shared" si="2"/>
        <v>100</v>
      </c>
      <c r="R67" s="535" t="s">
        <v>1327</v>
      </c>
    </row>
    <row r="68" spans="1:18" ht="25.5" x14ac:dyDescent="0.2">
      <c r="A68" s="843" t="s">
        <v>303</v>
      </c>
      <c r="B68" s="844" t="s">
        <v>321</v>
      </c>
      <c r="C68" s="845" t="s">
        <v>1312</v>
      </c>
      <c r="D68" s="855" t="s">
        <v>501</v>
      </c>
      <c r="E68" s="860"/>
      <c r="F68" s="848" t="s">
        <v>494</v>
      </c>
      <c r="G68" s="849" t="s">
        <v>1344</v>
      </c>
      <c r="H68" s="849" t="s">
        <v>515</v>
      </c>
      <c r="I68" s="850" t="s">
        <v>497</v>
      </c>
      <c r="J68" s="851" t="s">
        <v>310</v>
      </c>
      <c r="K68" s="858">
        <v>1</v>
      </c>
      <c r="L68" s="859"/>
      <c r="M68" s="532">
        <v>41</v>
      </c>
      <c r="N68" s="532">
        <v>41</v>
      </c>
      <c r="O68" s="778">
        <f t="shared" si="0"/>
        <v>1</v>
      </c>
      <c r="P68" s="533">
        <f t="shared" si="1"/>
        <v>1</v>
      </c>
      <c r="Q68" s="534">
        <f t="shared" si="2"/>
        <v>100</v>
      </c>
      <c r="R68" s="535" t="s">
        <v>1327</v>
      </c>
    </row>
    <row r="69" spans="1:18" ht="25.5" x14ac:dyDescent="0.2">
      <c r="A69" s="843" t="s">
        <v>303</v>
      </c>
      <c r="B69" s="844" t="s">
        <v>321</v>
      </c>
      <c r="C69" s="845" t="s">
        <v>1312</v>
      </c>
      <c r="D69" s="855" t="s">
        <v>501</v>
      </c>
      <c r="E69" s="847"/>
      <c r="F69" s="848" t="s">
        <v>494</v>
      </c>
      <c r="G69" s="849" t="s">
        <v>724</v>
      </c>
      <c r="H69" s="849" t="s">
        <v>1345</v>
      </c>
      <c r="I69" s="850" t="s">
        <v>497</v>
      </c>
      <c r="J69" s="851" t="s">
        <v>310</v>
      </c>
      <c r="K69" s="858">
        <v>1</v>
      </c>
      <c r="L69" s="859"/>
      <c r="M69" s="532">
        <v>41</v>
      </c>
      <c r="N69" s="532">
        <v>41</v>
      </c>
      <c r="O69" s="778">
        <f t="shared" si="0"/>
        <v>1</v>
      </c>
      <c r="P69" s="533">
        <f t="shared" si="1"/>
        <v>1</v>
      </c>
      <c r="Q69" s="534">
        <f t="shared" si="2"/>
        <v>100</v>
      </c>
      <c r="R69" s="535" t="s">
        <v>1327</v>
      </c>
    </row>
    <row r="70" spans="1:18" ht="25.5" x14ac:dyDescent="0.2">
      <c r="A70" s="843" t="s">
        <v>303</v>
      </c>
      <c r="B70" s="844" t="s">
        <v>321</v>
      </c>
      <c r="C70" s="845" t="s">
        <v>1312</v>
      </c>
      <c r="D70" s="855" t="s">
        <v>501</v>
      </c>
      <c r="E70" s="847"/>
      <c r="F70" s="848" t="s">
        <v>494</v>
      </c>
      <c r="G70" s="849" t="s">
        <v>727</v>
      </c>
      <c r="H70" s="849" t="s">
        <v>1345</v>
      </c>
      <c r="I70" s="850" t="s">
        <v>497</v>
      </c>
      <c r="J70" s="851" t="s">
        <v>310</v>
      </c>
      <c r="K70" s="858">
        <v>1</v>
      </c>
      <c r="L70" s="859"/>
      <c r="M70" s="532">
        <v>41</v>
      </c>
      <c r="N70" s="532">
        <v>41</v>
      </c>
      <c r="O70" s="778">
        <f t="shared" ref="O70:O133" si="3">N70/M70</f>
        <v>1</v>
      </c>
      <c r="P70" s="533">
        <f t="shared" ref="P70:P133" si="4">O70/K70</f>
        <v>1</v>
      </c>
      <c r="Q70" s="534">
        <f t="shared" ref="Q70:Q133" si="5">N70/(M70*K70/100)</f>
        <v>100</v>
      </c>
      <c r="R70" s="535" t="s">
        <v>1327</v>
      </c>
    </row>
    <row r="71" spans="1:18" ht="25.5" x14ac:dyDescent="0.2">
      <c r="A71" s="843" t="s">
        <v>303</v>
      </c>
      <c r="B71" s="844" t="s">
        <v>321</v>
      </c>
      <c r="C71" s="845" t="s">
        <v>1312</v>
      </c>
      <c r="D71" s="855" t="s">
        <v>502</v>
      </c>
      <c r="E71" s="847"/>
      <c r="F71" s="848" t="s">
        <v>494</v>
      </c>
      <c r="G71" s="856" t="s">
        <v>1342</v>
      </c>
      <c r="H71" s="857" t="s">
        <v>1338</v>
      </c>
      <c r="I71" s="850" t="s">
        <v>497</v>
      </c>
      <c r="J71" s="851" t="s">
        <v>310</v>
      </c>
      <c r="K71" s="858">
        <v>1</v>
      </c>
      <c r="L71" s="859"/>
      <c r="M71" s="532">
        <v>32</v>
      </c>
      <c r="N71" s="532">
        <v>32</v>
      </c>
      <c r="O71" s="778">
        <f t="shared" si="3"/>
        <v>1</v>
      </c>
      <c r="P71" s="533">
        <f t="shared" si="4"/>
        <v>1</v>
      </c>
      <c r="Q71" s="534">
        <f t="shared" si="5"/>
        <v>100</v>
      </c>
      <c r="R71" s="535" t="s">
        <v>1327</v>
      </c>
    </row>
    <row r="72" spans="1:18" ht="25.5" x14ac:dyDescent="0.2">
      <c r="A72" s="843" t="s">
        <v>303</v>
      </c>
      <c r="B72" s="844" t="s">
        <v>321</v>
      </c>
      <c r="C72" s="845" t="s">
        <v>1312</v>
      </c>
      <c r="D72" s="855" t="s">
        <v>502</v>
      </c>
      <c r="E72" s="847"/>
      <c r="F72" s="848" t="s">
        <v>494</v>
      </c>
      <c r="G72" s="856" t="s">
        <v>1343</v>
      </c>
      <c r="H72" s="857" t="s">
        <v>1338</v>
      </c>
      <c r="I72" s="850" t="s">
        <v>497</v>
      </c>
      <c r="J72" s="851" t="s">
        <v>310</v>
      </c>
      <c r="K72" s="858">
        <v>1</v>
      </c>
      <c r="L72" s="859"/>
      <c r="M72" s="532">
        <v>32</v>
      </c>
      <c r="N72" s="532">
        <v>32</v>
      </c>
      <c r="O72" s="778">
        <f t="shared" si="3"/>
        <v>1</v>
      </c>
      <c r="P72" s="533">
        <f t="shared" si="4"/>
        <v>1</v>
      </c>
      <c r="Q72" s="534">
        <f t="shared" si="5"/>
        <v>100</v>
      </c>
      <c r="R72" s="535" t="s">
        <v>1327</v>
      </c>
    </row>
    <row r="73" spans="1:18" ht="25.5" x14ac:dyDescent="0.2">
      <c r="A73" s="843" t="s">
        <v>303</v>
      </c>
      <c r="B73" s="844" t="s">
        <v>321</v>
      </c>
      <c r="C73" s="845" t="s">
        <v>1312</v>
      </c>
      <c r="D73" s="855" t="s">
        <v>502</v>
      </c>
      <c r="E73" s="860"/>
      <c r="F73" s="848" t="s">
        <v>494</v>
      </c>
      <c r="G73" s="849" t="s">
        <v>1344</v>
      </c>
      <c r="H73" s="849" t="s">
        <v>515</v>
      </c>
      <c r="I73" s="850" t="s">
        <v>497</v>
      </c>
      <c r="J73" s="851" t="s">
        <v>310</v>
      </c>
      <c r="K73" s="858">
        <v>1</v>
      </c>
      <c r="L73" s="859"/>
      <c r="M73" s="532">
        <v>32</v>
      </c>
      <c r="N73" s="532">
        <v>32</v>
      </c>
      <c r="O73" s="778">
        <f t="shared" si="3"/>
        <v>1</v>
      </c>
      <c r="P73" s="533">
        <f t="shared" si="4"/>
        <v>1</v>
      </c>
      <c r="Q73" s="534">
        <f t="shared" si="5"/>
        <v>100</v>
      </c>
      <c r="R73" s="535" t="s">
        <v>1327</v>
      </c>
    </row>
    <row r="74" spans="1:18" ht="25.5" x14ac:dyDescent="0.2">
      <c r="A74" s="843" t="s">
        <v>303</v>
      </c>
      <c r="B74" s="844" t="s">
        <v>321</v>
      </c>
      <c r="C74" s="845" t="s">
        <v>1312</v>
      </c>
      <c r="D74" s="855" t="s">
        <v>502</v>
      </c>
      <c r="E74" s="847"/>
      <c r="F74" s="848" t="s">
        <v>494</v>
      </c>
      <c r="G74" s="849" t="s">
        <v>724</v>
      </c>
      <c r="H74" s="849" t="s">
        <v>1345</v>
      </c>
      <c r="I74" s="850" t="s">
        <v>497</v>
      </c>
      <c r="J74" s="851" t="s">
        <v>310</v>
      </c>
      <c r="K74" s="858">
        <v>1</v>
      </c>
      <c r="L74" s="859"/>
      <c r="M74" s="532">
        <v>32</v>
      </c>
      <c r="N74" s="532">
        <v>32</v>
      </c>
      <c r="O74" s="778">
        <f t="shared" si="3"/>
        <v>1</v>
      </c>
      <c r="P74" s="533">
        <f t="shared" si="4"/>
        <v>1</v>
      </c>
      <c r="Q74" s="534">
        <f t="shared" si="5"/>
        <v>100</v>
      </c>
      <c r="R74" s="535" t="s">
        <v>1327</v>
      </c>
    </row>
    <row r="75" spans="1:18" ht="25.5" x14ac:dyDescent="0.2">
      <c r="A75" s="843" t="s">
        <v>303</v>
      </c>
      <c r="B75" s="844" t="s">
        <v>321</v>
      </c>
      <c r="C75" s="845" t="s">
        <v>1312</v>
      </c>
      <c r="D75" s="855" t="s">
        <v>502</v>
      </c>
      <c r="E75" s="861"/>
      <c r="F75" s="848" t="s">
        <v>494</v>
      </c>
      <c r="G75" s="849" t="s">
        <v>727</v>
      </c>
      <c r="H75" s="849" t="s">
        <v>1345</v>
      </c>
      <c r="I75" s="850" t="s">
        <v>497</v>
      </c>
      <c r="J75" s="851" t="s">
        <v>310</v>
      </c>
      <c r="K75" s="858">
        <v>1</v>
      </c>
      <c r="L75" s="859"/>
      <c r="M75" s="532">
        <v>32</v>
      </c>
      <c r="N75" s="532">
        <v>32</v>
      </c>
      <c r="O75" s="778">
        <f t="shared" si="3"/>
        <v>1</v>
      </c>
      <c r="P75" s="533">
        <f t="shared" si="4"/>
        <v>1</v>
      </c>
      <c r="Q75" s="534">
        <f t="shared" si="5"/>
        <v>100</v>
      </c>
      <c r="R75" s="535" t="s">
        <v>1327</v>
      </c>
    </row>
    <row r="76" spans="1:18" ht="25.5" x14ac:dyDescent="0.2">
      <c r="A76" s="843" t="s">
        <v>303</v>
      </c>
      <c r="B76" s="844" t="s">
        <v>321</v>
      </c>
      <c r="C76" s="845" t="s">
        <v>1312</v>
      </c>
      <c r="D76" s="846" t="s">
        <v>506</v>
      </c>
      <c r="E76" s="847"/>
      <c r="F76" s="848" t="s">
        <v>494</v>
      </c>
      <c r="G76" s="856" t="s">
        <v>1342</v>
      </c>
      <c r="H76" s="849" t="s">
        <v>1331</v>
      </c>
      <c r="I76" s="850" t="s">
        <v>497</v>
      </c>
      <c r="J76" s="851" t="s">
        <v>310</v>
      </c>
      <c r="K76" s="858">
        <v>1</v>
      </c>
      <c r="L76" s="859"/>
      <c r="M76" s="532">
        <v>12</v>
      </c>
      <c r="N76" s="532">
        <v>12</v>
      </c>
      <c r="O76" s="778">
        <f t="shared" si="3"/>
        <v>1</v>
      </c>
      <c r="P76" s="533">
        <f t="shared" si="4"/>
        <v>1</v>
      </c>
      <c r="Q76" s="534">
        <f t="shared" si="5"/>
        <v>100</v>
      </c>
      <c r="R76" s="535" t="s">
        <v>1327</v>
      </c>
    </row>
    <row r="77" spans="1:18" ht="25.5" x14ac:dyDescent="0.2">
      <c r="A77" s="843" t="s">
        <v>303</v>
      </c>
      <c r="B77" s="844" t="s">
        <v>321</v>
      </c>
      <c r="C77" s="845" t="s">
        <v>1312</v>
      </c>
      <c r="D77" s="846" t="s">
        <v>506</v>
      </c>
      <c r="E77" s="847"/>
      <c r="F77" s="848" t="s">
        <v>494</v>
      </c>
      <c r="G77" s="856" t="s">
        <v>1343</v>
      </c>
      <c r="H77" s="849" t="s">
        <v>1331</v>
      </c>
      <c r="I77" s="850" t="s">
        <v>497</v>
      </c>
      <c r="J77" s="851" t="s">
        <v>310</v>
      </c>
      <c r="K77" s="858">
        <v>1</v>
      </c>
      <c r="L77" s="859"/>
      <c r="M77" s="532">
        <v>12</v>
      </c>
      <c r="N77" s="532">
        <v>12</v>
      </c>
      <c r="O77" s="778">
        <f t="shared" si="3"/>
        <v>1</v>
      </c>
      <c r="P77" s="533">
        <f t="shared" si="4"/>
        <v>1</v>
      </c>
      <c r="Q77" s="534">
        <f t="shared" si="5"/>
        <v>100</v>
      </c>
      <c r="R77" s="535" t="s">
        <v>1327</v>
      </c>
    </row>
    <row r="78" spans="1:18" ht="25.5" x14ac:dyDescent="0.2">
      <c r="A78" s="843" t="s">
        <v>303</v>
      </c>
      <c r="B78" s="844" t="s">
        <v>321</v>
      </c>
      <c r="C78" s="845" t="s">
        <v>1312</v>
      </c>
      <c r="D78" s="846" t="s">
        <v>506</v>
      </c>
      <c r="E78" s="860"/>
      <c r="F78" s="848" t="s">
        <v>494</v>
      </c>
      <c r="G78" s="849" t="s">
        <v>1344</v>
      </c>
      <c r="H78" s="849" t="s">
        <v>1350</v>
      </c>
      <c r="I78" s="850" t="s">
        <v>497</v>
      </c>
      <c r="J78" s="851" t="s">
        <v>310</v>
      </c>
      <c r="K78" s="862">
        <v>1</v>
      </c>
      <c r="L78" s="859"/>
      <c r="M78" s="532">
        <v>12</v>
      </c>
      <c r="N78" s="532">
        <v>12</v>
      </c>
      <c r="O78" s="778">
        <f t="shared" si="3"/>
        <v>1</v>
      </c>
      <c r="P78" s="533">
        <f t="shared" si="4"/>
        <v>1</v>
      </c>
      <c r="Q78" s="534">
        <f t="shared" si="5"/>
        <v>100</v>
      </c>
      <c r="R78" s="535" t="s">
        <v>1327</v>
      </c>
    </row>
    <row r="79" spans="1:18" ht="25.5" x14ac:dyDescent="0.2">
      <c r="A79" s="843" t="s">
        <v>303</v>
      </c>
      <c r="B79" s="844" t="s">
        <v>321</v>
      </c>
      <c r="C79" s="845" t="s">
        <v>1312</v>
      </c>
      <c r="D79" s="846" t="s">
        <v>506</v>
      </c>
      <c r="E79" s="847"/>
      <c r="F79" s="848" t="s">
        <v>494</v>
      </c>
      <c r="G79" s="849" t="s">
        <v>727</v>
      </c>
      <c r="H79" s="849" t="s">
        <v>1345</v>
      </c>
      <c r="I79" s="850" t="s">
        <v>497</v>
      </c>
      <c r="J79" s="851" t="s">
        <v>310</v>
      </c>
      <c r="K79" s="862">
        <v>1</v>
      </c>
      <c r="L79" s="859"/>
      <c r="M79" s="532">
        <v>12</v>
      </c>
      <c r="N79" s="532">
        <v>12</v>
      </c>
      <c r="O79" s="778">
        <f t="shared" si="3"/>
        <v>1</v>
      </c>
      <c r="P79" s="533">
        <f t="shared" si="4"/>
        <v>1</v>
      </c>
      <c r="Q79" s="534">
        <f t="shared" si="5"/>
        <v>100</v>
      </c>
      <c r="R79" s="535" t="s">
        <v>1327</v>
      </c>
    </row>
    <row r="80" spans="1:18" ht="25.5" x14ac:dyDescent="0.2">
      <c r="A80" s="843" t="s">
        <v>303</v>
      </c>
      <c r="B80" s="844" t="s">
        <v>321</v>
      </c>
      <c r="C80" s="845" t="s">
        <v>1312</v>
      </c>
      <c r="D80" s="846" t="s">
        <v>499</v>
      </c>
      <c r="E80" s="847"/>
      <c r="F80" s="848" t="s">
        <v>494</v>
      </c>
      <c r="G80" s="856" t="s">
        <v>1342</v>
      </c>
      <c r="H80" s="857" t="s">
        <v>1338</v>
      </c>
      <c r="I80" s="850" t="s">
        <v>497</v>
      </c>
      <c r="J80" s="851" t="s">
        <v>310</v>
      </c>
      <c r="K80" s="858">
        <v>1</v>
      </c>
      <c r="L80" s="859"/>
      <c r="M80" s="532">
        <v>152</v>
      </c>
      <c r="N80" s="532">
        <v>152</v>
      </c>
      <c r="O80" s="778">
        <f t="shared" si="3"/>
        <v>1</v>
      </c>
      <c r="P80" s="533">
        <f t="shared" si="4"/>
        <v>1</v>
      </c>
      <c r="Q80" s="534">
        <f t="shared" si="5"/>
        <v>100</v>
      </c>
      <c r="R80" s="535" t="s">
        <v>1327</v>
      </c>
    </row>
    <row r="81" spans="1:18" ht="25.5" x14ac:dyDescent="0.2">
      <c r="A81" s="843" t="s">
        <v>303</v>
      </c>
      <c r="B81" s="844" t="s">
        <v>321</v>
      </c>
      <c r="C81" s="845" t="s">
        <v>1312</v>
      </c>
      <c r="D81" s="846" t="s">
        <v>499</v>
      </c>
      <c r="E81" s="847"/>
      <c r="F81" s="848" t="s">
        <v>494</v>
      </c>
      <c r="G81" s="856" t="s">
        <v>1343</v>
      </c>
      <c r="H81" s="857" t="s">
        <v>1338</v>
      </c>
      <c r="I81" s="850" t="s">
        <v>497</v>
      </c>
      <c r="J81" s="851" t="s">
        <v>310</v>
      </c>
      <c r="K81" s="858">
        <v>1</v>
      </c>
      <c r="L81" s="859"/>
      <c r="M81" s="532">
        <v>152</v>
      </c>
      <c r="N81" s="532">
        <v>152</v>
      </c>
      <c r="O81" s="778">
        <f t="shared" si="3"/>
        <v>1</v>
      </c>
      <c r="P81" s="533">
        <f t="shared" si="4"/>
        <v>1</v>
      </c>
      <c r="Q81" s="534">
        <f t="shared" si="5"/>
        <v>100</v>
      </c>
      <c r="R81" s="535" t="s">
        <v>1327</v>
      </c>
    </row>
    <row r="82" spans="1:18" ht="25.5" x14ac:dyDescent="0.2">
      <c r="A82" s="843" t="s">
        <v>303</v>
      </c>
      <c r="B82" s="844" t="s">
        <v>321</v>
      </c>
      <c r="C82" s="845" t="s">
        <v>1312</v>
      </c>
      <c r="D82" s="846" t="s">
        <v>499</v>
      </c>
      <c r="E82" s="847"/>
      <c r="F82" s="848" t="s">
        <v>494</v>
      </c>
      <c r="G82" s="849" t="s">
        <v>1344</v>
      </c>
      <c r="H82" s="849" t="s">
        <v>515</v>
      </c>
      <c r="I82" s="850" t="s">
        <v>497</v>
      </c>
      <c r="J82" s="851" t="s">
        <v>310</v>
      </c>
      <c r="K82" s="858">
        <v>1</v>
      </c>
      <c r="L82" s="859"/>
      <c r="M82" s="532">
        <v>152</v>
      </c>
      <c r="N82" s="532">
        <v>152</v>
      </c>
      <c r="O82" s="778">
        <f t="shared" si="3"/>
        <v>1</v>
      </c>
      <c r="P82" s="533">
        <f t="shared" si="4"/>
        <v>1</v>
      </c>
      <c r="Q82" s="534">
        <f t="shared" si="5"/>
        <v>100</v>
      </c>
      <c r="R82" s="535" t="s">
        <v>1327</v>
      </c>
    </row>
    <row r="83" spans="1:18" ht="25.5" x14ac:dyDescent="0.2">
      <c r="A83" s="843" t="s">
        <v>303</v>
      </c>
      <c r="B83" s="844" t="s">
        <v>321</v>
      </c>
      <c r="C83" s="845" t="s">
        <v>1312</v>
      </c>
      <c r="D83" s="846" t="s">
        <v>499</v>
      </c>
      <c r="E83" s="847"/>
      <c r="F83" s="848" t="s">
        <v>494</v>
      </c>
      <c r="G83" s="849" t="s">
        <v>724</v>
      </c>
      <c r="H83" s="849" t="s">
        <v>1345</v>
      </c>
      <c r="I83" s="850" t="s">
        <v>497</v>
      </c>
      <c r="J83" s="851" t="s">
        <v>310</v>
      </c>
      <c r="K83" s="858">
        <v>1</v>
      </c>
      <c r="L83" s="859"/>
      <c r="M83" s="532">
        <v>152</v>
      </c>
      <c r="N83" s="532">
        <v>152</v>
      </c>
      <c r="O83" s="778">
        <f t="shared" si="3"/>
        <v>1</v>
      </c>
      <c r="P83" s="533">
        <f t="shared" si="4"/>
        <v>1</v>
      </c>
      <c r="Q83" s="534">
        <f t="shared" si="5"/>
        <v>100</v>
      </c>
      <c r="R83" s="535" t="s">
        <v>1327</v>
      </c>
    </row>
    <row r="84" spans="1:18" ht="25.5" x14ac:dyDescent="0.2">
      <c r="A84" s="843" t="s">
        <v>303</v>
      </c>
      <c r="B84" s="844" t="s">
        <v>321</v>
      </c>
      <c r="C84" s="845" t="s">
        <v>1312</v>
      </c>
      <c r="D84" s="846" t="s">
        <v>499</v>
      </c>
      <c r="E84" s="847"/>
      <c r="F84" s="848" t="s">
        <v>494</v>
      </c>
      <c r="G84" s="849" t="s">
        <v>727</v>
      </c>
      <c r="H84" s="849" t="s">
        <v>1345</v>
      </c>
      <c r="I84" s="850" t="s">
        <v>497</v>
      </c>
      <c r="J84" s="851" t="s">
        <v>310</v>
      </c>
      <c r="K84" s="858">
        <v>1</v>
      </c>
      <c r="L84" s="859"/>
      <c r="M84" s="532">
        <v>152</v>
      </c>
      <c r="N84" s="532">
        <v>152</v>
      </c>
      <c r="O84" s="778">
        <f t="shared" si="3"/>
        <v>1</v>
      </c>
      <c r="P84" s="533">
        <f t="shared" si="4"/>
        <v>1</v>
      </c>
      <c r="Q84" s="534">
        <f t="shared" si="5"/>
        <v>100</v>
      </c>
      <c r="R84" s="535" t="s">
        <v>1327</v>
      </c>
    </row>
    <row r="85" spans="1:18" ht="25.5" x14ac:dyDescent="0.2">
      <c r="A85" s="843" t="s">
        <v>303</v>
      </c>
      <c r="B85" s="844" t="s">
        <v>321</v>
      </c>
      <c r="C85" s="845" t="s">
        <v>513</v>
      </c>
      <c r="D85" s="855" t="s">
        <v>493</v>
      </c>
      <c r="E85" s="847"/>
      <c r="F85" s="848" t="s">
        <v>494</v>
      </c>
      <c r="G85" s="856" t="s">
        <v>1342</v>
      </c>
      <c r="H85" s="857" t="s">
        <v>1338</v>
      </c>
      <c r="I85" s="850" t="s">
        <v>497</v>
      </c>
      <c r="J85" s="851" t="s">
        <v>310</v>
      </c>
      <c r="K85" s="858">
        <v>1</v>
      </c>
      <c r="L85" s="859"/>
      <c r="M85" s="532">
        <v>172</v>
      </c>
      <c r="N85" s="532">
        <v>172</v>
      </c>
      <c r="O85" s="778">
        <f t="shared" si="3"/>
        <v>1</v>
      </c>
      <c r="P85" s="533">
        <f t="shared" si="4"/>
        <v>1</v>
      </c>
      <c r="Q85" s="534">
        <f t="shared" si="5"/>
        <v>100</v>
      </c>
      <c r="R85" s="535" t="s">
        <v>1327</v>
      </c>
    </row>
    <row r="86" spans="1:18" ht="25.5" x14ac:dyDescent="0.2">
      <c r="A86" s="843" t="s">
        <v>303</v>
      </c>
      <c r="B86" s="844" t="s">
        <v>321</v>
      </c>
      <c r="C86" s="845" t="s">
        <v>513</v>
      </c>
      <c r="D86" s="855" t="s">
        <v>493</v>
      </c>
      <c r="E86" s="861"/>
      <c r="F86" s="848" t="s">
        <v>494</v>
      </c>
      <c r="G86" s="856" t="s">
        <v>1343</v>
      </c>
      <c r="H86" s="857" t="s">
        <v>1338</v>
      </c>
      <c r="I86" s="850" t="s">
        <v>497</v>
      </c>
      <c r="J86" s="851" t="s">
        <v>310</v>
      </c>
      <c r="K86" s="858">
        <v>1</v>
      </c>
      <c r="L86" s="859"/>
      <c r="M86" s="532">
        <v>172</v>
      </c>
      <c r="N86" s="532">
        <v>172</v>
      </c>
      <c r="O86" s="778">
        <f t="shared" si="3"/>
        <v>1</v>
      </c>
      <c r="P86" s="533">
        <f t="shared" si="4"/>
        <v>1</v>
      </c>
      <c r="Q86" s="534">
        <f t="shared" si="5"/>
        <v>100</v>
      </c>
      <c r="R86" s="535" t="s">
        <v>1327</v>
      </c>
    </row>
    <row r="87" spans="1:18" ht="25.5" x14ac:dyDescent="0.2">
      <c r="A87" s="843" t="s">
        <v>303</v>
      </c>
      <c r="B87" s="844" t="s">
        <v>321</v>
      </c>
      <c r="C87" s="845" t="s">
        <v>513</v>
      </c>
      <c r="D87" s="855" t="s">
        <v>493</v>
      </c>
      <c r="E87" s="860"/>
      <c r="F87" s="848" t="s">
        <v>494</v>
      </c>
      <c r="G87" s="849" t="s">
        <v>1344</v>
      </c>
      <c r="H87" s="849" t="s">
        <v>515</v>
      </c>
      <c r="I87" s="850" t="s">
        <v>497</v>
      </c>
      <c r="J87" s="851" t="s">
        <v>310</v>
      </c>
      <c r="K87" s="858">
        <v>1</v>
      </c>
      <c r="L87" s="859"/>
      <c r="M87" s="532">
        <v>172</v>
      </c>
      <c r="N87" s="532">
        <v>172</v>
      </c>
      <c r="O87" s="778">
        <f t="shared" si="3"/>
        <v>1</v>
      </c>
      <c r="P87" s="533">
        <f t="shared" si="4"/>
        <v>1</v>
      </c>
      <c r="Q87" s="534">
        <f t="shared" si="5"/>
        <v>100</v>
      </c>
      <c r="R87" s="535" t="s">
        <v>1327</v>
      </c>
    </row>
    <row r="88" spans="1:18" ht="25.5" x14ac:dyDescent="0.2">
      <c r="A88" s="843" t="s">
        <v>303</v>
      </c>
      <c r="B88" s="844" t="s">
        <v>321</v>
      </c>
      <c r="C88" s="845" t="s">
        <v>513</v>
      </c>
      <c r="D88" s="855" t="s">
        <v>493</v>
      </c>
      <c r="E88" s="847"/>
      <c r="F88" s="848" t="s">
        <v>494</v>
      </c>
      <c r="G88" s="849" t="s">
        <v>724</v>
      </c>
      <c r="H88" s="849" t="s">
        <v>1345</v>
      </c>
      <c r="I88" s="850" t="s">
        <v>497</v>
      </c>
      <c r="J88" s="851" t="s">
        <v>310</v>
      </c>
      <c r="K88" s="858">
        <v>1</v>
      </c>
      <c r="L88" s="859"/>
      <c r="M88" s="532">
        <v>172</v>
      </c>
      <c r="N88" s="532">
        <v>172</v>
      </c>
      <c r="O88" s="778">
        <f t="shared" si="3"/>
        <v>1</v>
      </c>
      <c r="P88" s="533">
        <f t="shared" si="4"/>
        <v>1</v>
      </c>
      <c r="Q88" s="534">
        <f t="shared" si="5"/>
        <v>100</v>
      </c>
      <c r="R88" s="535" t="s">
        <v>1327</v>
      </c>
    </row>
    <row r="89" spans="1:18" ht="25.5" x14ac:dyDescent="0.2">
      <c r="A89" s="843" t="s">
        <v>303</v>
      </c>
      <c r="B89" s="844" t="s">
        <v>321</v>
      </c>
      <c r="C89" s="845" t="s">
        <v>513</v>
      </c>
      <c r="D89" s="855" t="s">
        <v>493</v>
      </c>
      <c r="E89" s="847"/>
      <c r="F89" s="848" t="s">
        <v>494</v>
      </c>
      <c r="G89" s="849" t="s">
        <v>727</v>
      </c>
      <c r="H89" s="849" t="s">
        <v>1345</v>
      </c>
      <c r="I89" s="850" t="s">
        <v>497</v>
      </c>
      <c r="J89" s="851" t="s">
        <v>310</v>
      </c>
      <c r="K89" s="858">
        <v>1</v>
      </c>
      <c r="L89" s="859"/>
      <c r="M89" s="532">
        <v>172</v>
      </c>
      <c r="N89" s="532">
        <v>172</v>
      </c>
      <c r="O89" s="778">
        <f t="shared" si="3"/>
        <v>1</v>
      </c>
      <c r="P89" s="533">
        <f t="shared" si="4"/>
        <v>1</v>
      </c>
      <c r="Q89" s="534">
        <f t="shared" si="5"/>
        <v>100</v>
      </c>
      <c r="R89" s="535" t="s">
        <v>1327</v>
      </c>
    </row>
    <row r="90" spans="1:18" ht="25.5" x14ac:dyDescent="0.2">
      <c r="A90" s="843" t="s">
        <v>303</v>
      </c>
      <c r="B90" s="844" t="s">
        <v>321</v>
      </c>
      <c r="C90" s="845" t="s">
        <v>503</v>
      </c>
      <c r="D90" s="855" t="s">
        <v>501</v>
      </c>
      <c r="E90" s="847" t="s">
        <v>1346</v>
      </c>
      <c r="F90" s="848" t="s">
        <v>494</v>
      </c>
      <c r="G90" s="856" t="s">
        <v>1342</v>
      </c>
      <c r="H90" s="857" t="s">
        <v>1338</v>
      </c>
      <c r="I90" s="850" t="s">
        <v>497</v>
      </c>
      <c r="J90" s="851" t="s">
        <v>310</v>
      </c>
      <c r="K90" s="858">
        <v>1</v>
      </c>
      <c r="L90" s="859"/>
      <c r="M90" s="532">
        <v>47</v>
      </c>
      <c r="N90" s="532">
        <v>47</v>
      </c>
      <c r="O90" s="778">
        <f t="shared" si="3"/>
        <v>1</v>
      </c>
      <c r="P90" s="533">
        <f t="shared" si="4"/>
        <v>1</v>
      </c>
      <c r="Q90" s="534">
        <f t="shared" si="5"/>
        <v>100</v>
      </c>
      <c r="R90" s="535" t="s">
        <v>1327</v>
      </c>
    </row>
    <row r="91" spans="1:18" ht="25.5" x14ac:dyDescent="0.2">
      <c r="A91" s="843" t="s">
        <v>303</v>
      </c>
      <c r="B91" s="844" t="s">
        <v>321</v>
      </c>
      <c r="C91" s="845" t="s">
        <v>503</v>
      </c>
      <c r="D91" s="855" t="s">
        <v>501</v>
      </c>
      <c r="E91" s="847" t="s">
        <v>1346</v>
      </c>
      <c r="F91" s="848" t="s">
        <v>494</v>
      </c>
      <c r="G91" s="856" t="s">
        <v>1343</v>
      </c>
      <c r="H91" s="857" t="s">
        <v>1338</v>
      </c>
      <c r="I91" s="850" t="s">
        <v>497</v>
      </c>
      <c r="J91" s="851" t="s">
        <v>310</v>
      </c>
      <c r="K91" s="858">
        <v>1</v>
      </c>
      <c r="L91" s="859"/>
      <c r="M91" s="532">
        <v>47</v>
      </c>
      <c r="N91" s="532">
        <v>47</v>
      </c>
      <c r="O91" s="778">
        <f t="shared" si="3"/>
        <v>1</v>
      </c>
      <c r="P91" s="533">
        <f t="shared" si="4"/>
        <v>1</v>
      </c>
      <c r="Q91" s="534">
        <f t="shared" si="5"/>
        <v>100</v>
      </c>
      <c r="R91" s="535" t="s">
        <v>1327</v>
      </c>
    </row>
    <row r="92" spans="1:18" ht="25.5" x14ac:dyDescent="0.2">
      <c r="A92" s="843" t="s">
        <v>303</v>
      </c>
      <c r="B92" s="844" t="s">
        <v>321</v>
      </c>
      <c r="C92" s="845" t="s">
        <v>503</v>
      </c>
      <c r="D92" s="855" t="s">
        <v>501</v>
      </c>
      <c r="E92" s="847" t="s">
        <v>1346</v>
      </c>
      <c r="F92" s="848" t="s">
        <v>494</v>
      </c>
      <c r="G92" s="849" t="s">
        <v>1344</v>
      </c>
      <c r="H92" s="849" t="s">
        <v>515</v>
      </c>
      <c r="I92" s="850" t="s">
        <v>497</v>
      </c>
      <c r="J92" s="851" t="s">
        <v>310</v>
      </c>
      <c r="K92" s="858">
        <v>1</v>
      </c>
      <c r="L92" s="859"/>
      <c r="M92" s="532">
        <v>47</v>
      </c>
      <c r="N92" s="532">
        <v>47</v>
      </c>
      <c r="O92" s="778">
        <f t="shared" si="3"/>
        <v>1</v>
      </c>
      <c r="P92" s="533">
        <f t="shared" si="4"/>
        <v>1</v>
      </c>
      <c r="Q92" s="534">
        <f t="shared" si="5"/>
        <v>100</v>
      </c>
      <c r="R92" s="535" t="s">
        <v>1327</v>
      </c>
    </row>
    <row r="93" spans="1:18" ht="25.5" x14ac:dyDescent="0.2">
      <c r="A93" s="843" t="s">
        <v>303</v>
      </c>
      <c r="B93" s="844" t="s">
        <v>321</v>
      </c>
      <c r="C93" s="845" t="s">
        <v>503</v>
      </c>
      <c r="D93" s="855" t="s">
        <v>501</v>
      </c>
      <c r="E93" s="847" t="s">
        <v>1346</v>
      </c>
      <c r="F93" s="848" t="s">
        <v>494</v>
      </c>
      <c r="G93" s="849" t="s">
        <v>724</v>
      </c>
      <c r="H93" s="849" t="s">
        <v>1345</v>
      </c>
      <c r="I93" s="850" t="s">
        <v>497</v>
      </c>
      <c r="J93" s="851" t="s">
        <v>310</v>
      </c>
      <c r="K93" s="858">
        <v>1</v>
      </c>
      <c r="L93" s="859"/>
      <c r="M93" s="532">
        <v>47</v>
      </c>
      <c r="N93" s="532">
        <v>47</v>
      </c>
      <c r="O93" s="778">
        <f t="shared" si="3"/>
        <v>1</v>
      </c>
      <c r="P93" s="533">
        <f t="shared" si="4"/>
        <v>1</v>
      </c>
      <c r="Q93" s="534">
        <f t="shared" si="5"/>
        <v>100</v>
      </c>
      <c r="R93" s="535" t="s">
        <v>1327</v>
      </c>
    </row>
    <row r="94" spans="1:18" ht="25.5" x14ac:dyDescent="0.2">
      <c r="A94" s="843" t="s">
        <v>303</v>
      </c>
      <c r="B94" s="844" t="s">
        <v>321</v>
      </c>
      <c r="C94" s="845" t="s">
        <v>503</v>
      </c>
      <c r="D94" s="855" t="s">
        <v>501</v>
      </c>
      <c r="E94" s="847" t="s">
        <v>1346</v>
      </c>
      <c r="F94" s="848" t="s">
        <v>494</v>
      </c>
      <c r="G94" s="849" t="s">
        <v>727</v>
      </c>
      <c r="H94" s="849" t="s">
        <v>1345</v>
      </c>
      <c r="I94" s="850" t="s">
        <v>497</v>
      </c>
      <c r="J94" s="851" t="s">
        <v>310</v>
      </c>
      <c r="K94" s="858">
        <v>1</v>
      </c>
      <c r="L94" s="859"/>
      <c r="M94" s="532">
        <v>47</v>
      </c>
      <c r="N94" s="532">
        <v>47</v>
      </c>
      <c r="O94" s="778">
        <f t="shared" si="3"/>
        <v>1</v>
      </c>
      <c r="P94" s="533">
        <f t="shared" si="4"/>
        <v>1</v>
      </c>
      <c r="Q94" s="534">
        <f t="shared" si="5"/>
        <v>100</v>
      </c>
      <c r="R94" s="535" t="s">
        <v>1327</v>
      </c>
    </row>
    <row r="95" spans="1:18" ht="25.5" x14ac:dyDescent="0.2">
      <c r="A95" s="843" t="s">
        <v>303</v>
      </c>
      <c r="B95" s="844" t="s">
        <v>321</v>
      </c>
      <c r="C95" s="845" t="s">
        <v>1324</v>
      </c>
      <c r="D95" s="846" t="s">
        <v>505</v>
      </c>
      <c r="E95" s="847"/>
      <c r="F95" s="848" t="s">
        <v>494</v>
      </c>
      <c r="G95" s="856" t="s">
        <v>1342</v>
      </c>
      <c r="H95" s="857" t="s">
        <v>1338</v>
      </c>
      <c r="I95" s="850" t="s">
        <v>497</v>
      </c>
      <c r="J95" s="851" t="s">
        <v>310</v>
      </c>
      <c r="K95" s="858">
        <v>1</v>
      </c>
      <c r="L95" s="859"/>
      <c r="M95" s="532">
        <v>2021</v>
      </c>
      <c r="N95" s="532">
        <v>2021</v>
      </c>
      <c r="O95" s="778">
        <f t="shared" si="3"/>
        <v>1</v>
      </c>
      <c r="P95" s="533">
        <f t="shared" si="4"/>
        <v>1</v>
      </c>
      <c r="Q95" s="534">
        <f t="shared" si="5"/>
        <v>100</v>
      </c>
      <c r="R95" s="535" t="s">
        <v>1327</v>
      </c>
    </row>
    <row r="96" spans="1:18" ht="25.5" x14ac:dyDescent="0.2">
      <c r="A96" s="843" t="s">
        <v>303</v>
      </c>
      <c r="B96" s="844" t="s">
        <v>321</v>
      </c>
      <c r="C96" s="845" t="s">
        <v>1324</v>
      </c>
      <c r="D96" s="846" t="s">
        <v>505</v>
      </c>
      <c r="E96" s="847"/>
      <c r="F96" s="848" t="s">
        <v>494</v>
      </c>
      <c r="G96" s="856" t="s">
        <v>1343</v>
      </c>
      <c r="H96" s="857" t="s">
        <v>1338</v>
      </c>
      <c r="I96" s="850" t="s">
        <v>497</v>
      </c>
      <c r="J96" s="851" t="s">
        <v>310</v>
      </c>
      <c r="K96" s="858">
        <v>1</v>
      </c>
      <c r="L96" s="859"/>
      <c r="M96" s="532">
        <v>2021</v>
      </c>
      <c r="N96" s="532">
        <v>2021</v>
      </c>
      <c r="O96" s="778">
        <f t="shared" si="3"/>
        <v>1</v>
      </c>
      <c r="P96" s="533">
        <f t="shared" si="4"/>
        <v>1</v>
      </c>
      <c r="Q96" s="534">
        <f t="shared" si="5"/>
        <v>100</v>
      </c>
      <c r="R96" s="535" t="s">
        <v>1327</v>
      </c>
    </row>
    <row r="97" spans="1:18" ht="25.5" x14ac:dyDescent="0.2">
      <c r="A97" s="843" t="s">
        <v>303</v>
      </c>
      <c r="B97" s="844" t="s">
        <v>321</v>
      </c>
      <c r="C97" s="845" t="s">
        <v>1324</v>
      </c>
      <c r="D97" s="846" t="s">
        <v>505</v>
      </c>
      <c r="E97" s="847"/>
      <c r="F97" s="848" t="s">
        <v>494</v>
      </c>
      <c r="G97" s="849" t="s">
        <v>1344</v>
      </c>
      <c r="H97" s="849" t="s">
        <v>515</v>
      </c>
      <c r="I97" s="850" t="s">
        <v>497</v>
      </c>
      <c r="J97" s="851" t="s">
        <v>310</v>
      </c>
      <c r="K97" s="858">
        <v>1</v>
      </c>
      <c r="L97" s="859"/>
      <c r="M97" s="532">
        <v>2021</v>
      </c>
      <c r="N97" s="532">
        <v>2021</v>
      </c>
      <c r="O97" s="778">
        <f t="shared" si="3"/>
        <v>1</v>
      </c>
      <c r="P97" s="533">
        <f t="shared" si="4"/>
        <v>1</v>
      </c>
      <c r="Q97" s="534">
        <f t="shared" si="5"/>
        <v>100</v>
      </c>
      <c r="R97" s="535" t="s">
        <v>1327</v>
      </c>
    </row>
    <row r="98" spans="1:18" ht="25.5" x14ac:dyDescent="0.2">
      <c r="A98" s="843" t="s">
        <v>303</v>
      </c>
      <c r="B98" s="844" t="s">
        <v>321</v>
      </c>
      <c r="C98" s="845" t="s">
        <v>1324</v>
      </c>
      <c r="D98" s="846" t="s">
        <v>505</v>
      </c>
      <c r="E98" s="847"/>
      <c r="F98" s="848" t="s">
        <v>494</v>
      </c>
      <c r="G98" s="849" t="s">
        <v>724</v>
      </c>
      <c r="H98" s="849" t="s">
        <v>1345</v>
      </c>
      <c r="I98" s="850" t="s">
        <v>497</v>
      </c>
      <c r="J98" s="851" t="s">
        <v>310</v>
      </c>
      <c r="K98" s="858">
        <v>1</v>
      </c>
      <c r="L98" s="859"/>
      <c r="M98" s="532">
        <v>2021</v>
      </c>
      <c r="N98" s="532">
        <v>2021</v>
      </c>
      <c r="O98" s="778">
        <f t="shared" si="3"/>
        <v>1</v>
      </c>
      <c r="P98" s="533">
        <f t="shared" si="4"/>
        <v>1</v>
      </c>
      <c r="Q98" s="534">
        <f t="shared" si="5"/>
        <v>100</v>
      </c>
      <c r="R98" s="535" t="s">
        <v>1327</v>
      </c>
    </row>
    <row r="99" spans="1:18" ht="25.5" x14ac:dyDescent="0.2">
      <c r="A99" s="843" t="s">
        <v>303</v>
      </c>
      <c r="B99" s="844" t="s">
        <v>321</v>
      </c>
      <c r="C99" s="845" t="s">
        <v>1324</v>
      </c>
      <c r="D99" s="846" t="s">
        <v>505</v>
      </c>
      <c r="E99" s="847"/>
      <c r="F99" s="848" t="s">
        <v>494</v>
      </c>
      <c r="G99" s="849" t="s">
        <v>727</v>
      </c>
      <c r="H99" s="849" t="s">
        <v>1345</v>
      </c>
      <c r="I99" s="850" t="s">
        <v>497</v>
      </c>
      <c r="J99" s="851" t="s">
        <v>310</v>
      </c>
      <c r="K99" s="858">
        <v>1</v>
      </c>
      <c r="L99" s="859"/>
      <c r="M99" s="532">
        <v>2021</v>
      </c>
      <c r="N99" s="532">
        <v>2021</v>
      </c>
      <c r="O99" s="778">
        <f t="shared" si="3"/>
        <v>1</v>
      </c>
      <c r="P99" s="533">
        <f t="shared" si="4"/>
        <v>1</v>
      </c>
      <c r="Q99" s="534">
        <f t="shared" si="5"/>
        <v>100</v>
      </c>
      <c r="R99" s="535" t="s">
        <v>1327</v>
      </c>
    </row>
    <row r="100" spans="1:18" ht="38.25" x14ac:dyDescent="0.2">
      <c r="A100" s="843" t="s">
        <v>303</v>
      </c>
      <c r="B100" s="844" t="s">
        <v>521</v>
      </c>
      <c r="C100" s="845" t="s">
        <v>511</v>
      </c>
      <c r="D100" s="846" t="s">
        <v>506</v>
      </c>
      <c r="E100" s="847"/>
      <c r="F100" s="848" t="s">
        <v>494</v>
      </c>
      <c r="G100" s="849" t="s">
        <v>723</v>
      </c>
      <c r="H100" s="849" t="s">
        <v>1347</v>
      </c>
      <c r="I100" s="850" t="s">
        <v>497</v>
      </c>
      <c r="J100" s="851" t="s">
        <v>310</v>
      </c>
      <c r="K100" s="852">
        <v>1</v>
      </c>
      <c r="L100" s="853"/>
      <c r="M100" s="532">
        <v>5</v>
      </c>
      <c r="N100" s="284">
        <v>5</v>
      </c>
      <c r="O100" s="778">
        <f t="shared" si="3"/>
        <v>1</v>
      </c>
      <c r="P100" s="533">
        <f t="shared" si="4"/>
        <v>1</v>
      </c>
      <c r="Q100" s="534">
        <f t="shared" si="5"/>
        <v>100</v>
      </c>
      <c r="R100" s="535" t="s">
        <v>1327</v>
      </c>
    </row>
    <row r="101" spans="1:18" ht="25.5" x14ac:dyDescent="0.2">
      <c r="A101" s="843" t="s">
        <v>303</v>
      </c>
      <c r="B101" s="844" t="s">
        <v>321</v>
      </c>
      <c r="C101" s="845" t="s">
        <v>1324</v>
      </c>
      <c r="D101" s="846" t="s">
        <v>499</v>
      </c>
      <c r="E101" s="847"/>
      <c r="F101" s="848" t="s">
        <v>494</v>
      </c>
      <c r="G101" s="856" t="s">
        <v>1342</v>
      </c>
      <c r="H101" s="857" t="s">
        <v>1338</v>
      </c>
      <c r="I101" s="850" t="s">
        <v>497</v>
      </c>
      <c r="J101" s="851" t="s">
        <v>310</v>
      </c>
      <c r="K101" s="858">
        <v>1</v>
      </c>
      <c r="L101" s="859"/>
      <c r="M101" s="532">
        <v>4751</v>
      </c>
      <c r="N101" s="284">
        <v>4751</v>
      </c>
      <c r="O101" s="778">
        <f t="shared" si="3"/>
        <v>1</v>
      </c>
      <c r="P101" s="533">
        <f t="shared" si="4"/>
        <v>1</v>
      </c>
      <c r="Q101" s="534">
        <f t="shared" si="5"/>
        <v>100</v>
      </c>
      <c r="R101" s="535" t="s">
        <v>1327</v>
      </c>
    </row>
    <row r="102" spans="1:18" ht="25.5" x14ac:dyDescent="0.2">
      <c r="A102" s="843" t="s">
        <v>303</v>
      </c>
      <c r="B102" s="844" t="s">
        <v>321</v>
      </c>
      <c r="C102" s="845" t="s">
        <v>1324</v>
      </c>
      <c r="D102" s="846" t="s">
        <v>499</v>
      </c>
      <c r="E102" s="847"/>
      <c r="F102" s="848" t="s">
        <v>494</v>
      </c>
      <c r="G102" s="856" t="s">
        <v>1343</v>
      </c>
      <c r="H102" s="857" t="s">
        <v>1338</v>
      </c>
      <c r="I102" s="850" t="s">
        <v>497</v>
      </c>
      <c r="J102" s="851" t="s">
        <v>310</v>
      </c>
      <c r="K102" s="858">
        <v>1</v>
      </c>
      <c r="L102" s="859"/>
      <c r="M102" s="532">
        <v>4751</v>
      </c>
      <c r="N102" s="284">
        <v>4751</v>
      </c>
      <c r="O102" s="778">
        <f t="shared" si="3"/>
        <v>1</v>
      </c>
      <c r="P102" s="533">
        <f t="shared" si="4"/>
        <v>1</v>
      </c>
      <c r="Q102" s="534">
        <f t="shared" si="5"/>
        <v>100</v>
      </c>
      <c r="R102" s="535" t="s">
        <v>1327</v>
      </c>
    </row>
    <row r="103" spans="1:18" ht="25.5" x14ac:dyDescent="0.2">
      <c r="A103" s="843" t="s">
        <v>303</v>
      </c>
      <c r="B103" s="844" t="s">
        <v>321</v>
      </c>
      <c r="C103" s="845" t="s">
        <v>1324</v>
      </c>
      <c r="D103" s="846" t="s">
        <v>499</v>
      </c>
      <c r="E103" s="847"/>
      <c r="F103" s="848" t="s">
        <v>494</v>
      </c>
      <c r="G103" s="849" t="s">
        <v>1344</v>
      </c>
      <c r="H103" s="849" t="s">
        <v>515</v>
      </c>
      <c r="I103" s="850" t="s">
        <v>497</v>
      </c>
      <c r="J103" s="851" t="s">
        <v>310</v>
      </c>
      <c r="K103" s="858">
        <v>1</v>
      </c>
      <c r="L103" s="859"/>
      <c r="M103" s="532">
        <v>4751</v>
      </c>
      <c r="N103" s="284">
        <v>4751</v>
      </c>
      <c r="O103" s="778">
        <f t="shared" si="3"/>
        <v>1</v>
      </c>
      <c r="P103" s="533">
        <f t="shared" si="4"/>
        <v>1</v>
      </c>
      <c r="Q103" s="534">
        <f t="shared" si="5"/>
        <v>100</v>
      </c>
      <c r="R103" s="535" t="s">
        <v>1327</v>
      </c>
    </row>
    <row r="104" spans="1:18" ht="25.5" x14ac:dyDescent="0.2">
      <c r="A104" s="843" t="s">
        <v>303</v>
      </c>
      <c r="B104" s="844" t="s">
        <v>321</v>
      </c>
      <c r="C104" s="845" t="s">
        <v>1324</v>
      </c>
      <c r="D104" s="846" t="s">
        <v>499</v>
      </c>
      <c r="E104" s="847"/>
      <c r="F104" s="848" t="s">
        <v>494</v>
      </c>
      <c r="G104" s="849" t="s">
        <v>724</v>
      </c>
      <c r="H104" s="849" t="s">
        <v>1345</v>
      </c>
      <c r="I104" s="850" t="s">
        <v>497</v>
      </c>
      <c r="J104" s="851" t="s">
        <v>310</v>
      </c>
      <c r="K104" s="858">
        <v>1</v>
      </c>
      <c r="L104" s="859"/>
      <c r="M104" s="532">
        <v>4751</v>
      </c>
      <c r="N104" s="284">
        <v>4751</v>
      </c>
      <c r="O104" s="778">
        <f t="shared" si="3"/>
        <v>1</v>
      </c>
      <c r="P104" s="533">
        <f t="shared" si="4"/>
        <v>1</v>
      </c>
      <c r="Q104" s="534">
        <f t="shared" si="5"/>
        <v>100</v>
      </c>
      <c r="R104" s="535" t="s">
        <v>1327</v>
      </c>
    </row>
    <row r="105" spans="1:18" ht="25.5" x14ac:dyDescent="0.2">
      <c r="A105" s="843" t="s">
        <v>303</v>
      </c>
      <c r="B105" s="844" t="s">
        <v>321</v>
      </c>
      <c r="C105" s="845" t="s">
        <v>1324</v>
      </c>
      <c r="D105" s="846" t="s">
        <v>499</v>
      </c>
      <c r="E105" s="847"/>
      <c r="F105" s="848" t="s">
        <v>494</v>
      </c>
      <c r="G105" s="849" t="s">
        <v>727</v>
      </c>
      <c r="H105" s="849" t="s">
        <v>1345</v>
      </c>
      <c r="I105" s="850" t="s">
        <v>497</v>
      </c>
      <c r="J105" s="851" t="s">
        <v>310</v>
      </c>
      <c r="K105" s="858">
        <v>1</v>
      </c>
      <c r="L105" s="859"/>
      <c r="M105" s="532">
        <v>4751</v>
      </c>
      <c r="N105" s="284">
        <v>4751</v>
      </c>
      <c r="O105" s="778">
        <f t="shared" si="3"/>
        <v>1</v>
      </c>
      <c r="P105" s="533">
        <f t="shared" si="4"/>
        <v>1</v>
      </c>
      <c r="Q105" s="534">
        <f t="shared" si="5"/>
        <v>100</v>
      </c>
      <c r="R105" s="535" t="s">
        <v>1327</v>
      </c>
    </row>
    <row r="106" spans="1:18" ht="25.5" x14ac:dyDescent="0.2">
      <c r="A106" s="843" t="s">
        <v>303</v>
      </c>
      <c r="B106" s="844" t="s">
        <v>321</v>
      </c>
      <c r="C106" s="845" t="s">
        <v>1340</v>
      </c>
      <c r="D106" s="855" t="s">
        <v>493</v>
      </c>
      <c r="E106" s="847" t="s">
        <v>1341</v>
      </c>
      <c r="F106" s="848" t="s">
        <v>494</v>
      </c>
      <c r="G106" s="856" t="s">
        <v>1342</v>
      </c>
      <c r="H106" s="857" t="s">
        <v>1338</v>
      </c>
      <c r="I106" s="850" t="s">
        <v>497</v>
      </c>
      <c r="J106" s="851" t="s">
        <v>310</v>
      </c>
      <c r="K106" s="858">
        <v>1</v>
      </c>
      <c r="L106" s="859"/>
      <c r="M106" s="532">
        <v>242</v>
      </c>
      <c r="N106" s="532">
        <v>242</v>
      </c>
      <c r="O106" s="778">
        <f t="shared" si="3"/>
        <v>1</v>
      </c>
      <c r="P106" s="533">
        <f t="shared" si="4"/>
        <v>1</v>
      </c>
      <c r="Q106" s="534">
        <f t="shared" si="5"/>
        <v>100</v>
      </c>
      <c r="R106" s="535" t="s">
        <v>1327</v>
      </c>
    </row>
    <row r="107" spans="1:18" ht="25.5" x14ac:dyDescent="0.2">
      <c r="A107" s="843" t="s">
        <v>303</v>
      </c>
      <c r="B107" s="844" t="s">
        <v>321</v>
      </c>
      <c r="C107" s="845" t="s">
        <v>1340</v>
      </c>
      <c r="D107" s="855" t="s">
        <v>493</v>
      </c>
      <c r="E107" s="847" t="s">
        <v>1341</v>
      </c>
      <c r="F107" s="848" t="s">
        <v>494</v>
      </c>
      <c r="G107" s="856" t="s">
        <v>1343</v>
      </c>
      <c r="H107" s="857" t="s">
        <v>1338</v>
      </c>
      <c r="I107" s="850" t="s">
        <v>497</v>
      </c>
      <c r="J107" s="851" t="s">
        <v>310</v>
      </c>
      <c r="K107" s="858">
        <v>1</v>
      </c>
      <c r="L107" s="859"/>
      <c r="M107" s="532">
        <v>242</v>
      </c>
      <c r="N107" s="532">
        <v>242</v>
      </c>
      <c r="O107" s="778">
        <f t="shared" si="3"/>
        <v>1</v>
      </c>
      <c r="P107" s="533">
        <f t="shared" si="4"/>
        <v>1</v>
      </c>
      <c r="Q107" s="534">
        <f t="shared" si="5"/>
        <v>100</v>
      </c>
      <c r="R107" s="535" t="s">
        <v>1327</v>
      </c>
    </row>
    <row r="108" spans="1:18" ht="25.5" x14ac:dyDescent="0.2">
      <c r="A108" s="843" t="s">
        <v>303</v>
      </c>
      <c r="B108" s="844" t="s">
        <v>321</v>
      </c>
      <c r="C108" s="845" t="s">
        <v>1340</v>
      </c>
      <c r="D108" s="855" t="s">
        <v>493</v>
      </c>
      <c r="E108" s="847" t="s">
        <v>1341</v>
      </c>
      <c r="F108" s="848" t="s">
        <v>494</v>
      </c>
      <c r="G108" s="849" t="s">
        <v>1344</v>
      </c>
      <c r="H108" s="849" t="s">
        <v>515</v>
      </c>
      <c r="I108" s="850" t="s">
        <v>497</v>
      </c>
      <c r="J108" s="851" t="s">
        <v>310</v>
      </c>
      <c r="K108" s="858">
        <v>1</v>
      </c>
      <c r="L108" s="859"/>
      <c r="M108" s="532">
        <v>242</v>
      </c>
      <c r="N108" s="532">
        <v>242</v>
      </c>
      <c r="O108" s="778">
        <f t="shared" si="3"/>
        <v>1</v>
      </c>
      <c r="P108" s="533">
        <f t="shared" si="4"/>
        <v>1</v>
      </c>
      <c r="Q108" s="534">
        <f t="shared" si="5"/>
        <v>100</v>
      </c>
      <c r="R108" s="535" t="s">
        <v>1327</v>
      </c>
    </row>
    <row r="109" spans="1:18" ht="25.5" x14ac:dyDescent="0.2">
      <c r="A109" s="843" t="s">
        <v>303</v>
      </c>
      <c r="B109" s="844" t="s">
        <v>321</v>
      </c>
      <c r="C109" s="845" t="s">
        <v>1340</v>
      </c>
      <c r="D109" s="855" t="s">
        <v>493</v>
      </c>
      <c r="E109" s="847" t="s">
        <v>1341</v>
      </c>
      <c r="F109" s="848" t="s">
        <v>494</v>
      </c>
      <c r="G109" s="849" t="s">
        <v>724</v>
      </c>
      <c r="H109" s="849" t="s">
        <v>1345</v>
      </c>
      <c r="I109" s="850" t="s">
        <v>497</v>
      </c>
      <c r="J109" s="851" t="s">
        <v>310</v>
      </c>
      <c r="K109" s="858">
        <v>1</v>
      </c>
      <c r="L109" s="859"/>
      <c r="M109" s="532">
        <v>242</v>
      </c>
      <c r="N109" s="532">
        <v>242</v>
      </c>
      <c r="O109" s="778">
        <f t="shared" si="3"/>
        <v>1</v>
      </c>
      <c r="P109" s="533">
        <f t="shared" si="4"/>
        <v>1</v>
      </c>
      <c r="Q109" s="534">
        <f t="shared" si="5"/>
        <v>100</v>
      </c>
      <c r="R109" s="535" t="s">
        <v>1327</v>
      </c>
    </row>
    <row r="110" spans="1:18" ht="25.5" x14ac:dyDescent="0.2">
      <c r="A110" s="843" t="s">
        <v>303</v>
      </c>
      <c r="B110" s="844" t="s">
        <v>321</v>
      </c>
      <c r="C110" s="845" t="s">
        <v>1340</v>
      </c>
      <c r="D110" s="855" t="s">
        <v>493</v>
      </c>
      <c r="E110" s="847" t="s">
        <v>1341</v>
      </c>
      <c r="F110" s="848" t="s">
        <v>494</v>
      </c>
      <c r="G110" s="849" t="s">
        <v>727</v>
      </c>
      <c r="H110" s="849" t="s">
        <v>1345</v>
      </c>
      <c r="I110" s="850" t="s">
        <v>497</v>
      </c>
      <c r="J110" s="851" t="s">
        <v>310</v>
      </c>
      <c r="K110" s="858">
        <v>1</v>
      </c>
      <c r="L110" s="859"/>
      <c r="M110" s="532">
        <v>242</v>
      </c>
      <c r="N110" s="532">
        <v>242</v>
      </c>
      <c r="O110" s="778">
        <f t="shared" si="3"/>
        <v>1</v>
      </c>
      <c r="P110" s="533">
        <f t="shared" si="4"/>
        <v>1</v>
      </c>
      <c r="Q110" s="534">
        <f t="shared" si="5"/>
        <v>100</v>
      </c>
      <c r="R110" s="535" t="s">
        <v>1327</v>
      </c>
    </row>
    <row r="111" spans="1:18" ht="38.25" x14ac:dyDescent="0.2">
      <c r="A111" s="843" t="s">
        <v>303</v>
      </c>
      <c r="B111" s="844" t="s">
        <v>521</v>
      </c>
      <c r="C111" s="845" t="s">
        <v>511</v>
      </c>
      <c r="D111" s="846" t="s">
        <v>506</v>
      </c>
      <c r="E111" s="847"/>
      <c r="F111" s="848" t="s">
        <v>494</v>
      </c>
      <c r="G111" s="856" t="s">
        <v>1330</v>
      </c>
      <c r="H111" s="849" t="s">
        <v>1347</v>
      </c>
      <c r="I111" s="850" t="s">
        <v>497</v>
      </c>
      <c r="J111" s="851" t="s">
        <v>310</v>
      </c>
      <c r="K111" s="852">
        <v>1</v>
      </c>
      <c r="L111" s="853"/>
      <c r="M111" s="532">
        <v>5</v>
      </c>
      <c r="N111" s="284">
        <v>5</v>
      </c>
      <c r="O111" s="778">
        <f t="shared" si="3"/>
        <v>1</v>
      </c>
      <c r="P111" s="533">
        <f t="shared" si="4"/>
        <v>1</v>
      </c>
      <c r="Q111" s="534">
        <f t="shared" si="5"/>
        <v>100</v>
      </c>
      <c r="R111" s="535" t="s">
        <v>1327</v>
      </c>
    </row>
    <row r="112" spans="1:18" ht="76.5" x14ac:dyDescent="0.2">
      <c r="A112" s="843" t="s">
        <v>303</v>
      </c>
      <c r="B112" s="844" t="s">
        <v>521</v>
      </c>
      <c r="C112" s="845" t="s">
        <v>1312</v>
      </c>
      <c r="D112" s="846" t="s">
        <v>506</v>
      </c>
      <c r="E112" s="847"/>
      <c r="F112" s="848" t="s">
        <v>494</v>
      </c>
      <c r="G112" s="849" t="s">
        <v>723</v>
      </c>
      <c r="H112" s="849" t="s">
        <v>1347</v>
      </c>
      <c r="I112" s="850" t="s">
        <v>497</v>
      </c>
      <c r="J112" s="851" t="s">
        <v>310</v>
      </c>
      <c r="K112" s="852">
        <v>1</v>
      </c>
      <c r="L112" s="859" t="s">
        <v>1348</v>
      </c>
      <c r="M112" s="532">
        <v>1</v>
      </c>
      <c r="N112" s="284">
        <v>1</v>
      </c>
      <c r="O112" s="778">
        <f t="shared" si="3"/>
        <v>1</v>
      </c>
      <c r="P112" s="533">
        <f t="shared" si="4"/>
        <v>1</v>
      </c>
      <c r="Q112" s="534">
        <f t="shared" si="5"/>
        <v>100</v>
      </c>
      <c r="R112" s="535" t="s">
        <v>1349</v>
      </c>
    </row>
    <row r="113" spans="1:18" ht="38.25" x14ac:dyDescent="0.2">
      <c r="A113" s="843" t="s">
        <v>303</v>
      </c>
      <c r="B113" s="844" t="s">
        <v>521</v>
      </c>
      <c r="C113" s="845" t="s">
        <v>511</v>
      </c>
      <c r="D113" s="846" t="s">
        <v>506</v>
      </c>
      <c r="E113" s="847"/>
      <c r="F113" s="848" t="s">
        <v>494</v>
      </c>
      <c r="G113" s="856" t="s">
        <v>1332</v>
      </c>
      <c r="H113" s="849" t="s">
        <v>1347</v>
      </c>
      <c r="I113" s="850" t="s">
        <v>497</v>
      </c>
      <c r="J113" s="851" t="s">
        <v>310</v>
      </c>
      <c r="K113" s="852">
        <v>1</v>
      </c>
      <c r="L113" s="853"/>
      <c r="M113" s="532">
        <v>5</v>
      </c>
      <c r="N113" s="284">
        <v>5</v>
      </c>
      <c r="O113" s="778">
        <f t="shared" si="3"/>
        <v>1</v>
      </c>
      <c r="P113" s="533">
        <f t="shared" si="4"/>
        <v>1</v>
      </c>
      <c r="Q113" s="534">
        <f t="shared" si="5"/>
        <v>100</v>
      </c>
      <c r="R113" s="535" t="s">
        <v>1327</v>
      </c>
    </row>
    <row r="114" spans="1:18" ht="25.5" x14ac:dyDescent="0.2">
      <c r="A114" s="843" t="s">
        <v>303</v>
      </c>
      <c r="B114" s="844" t="s">
        <v>521</v>
      </c>
      <c r="C114" s="845" t="s">
        <v>511</v>
      </c>
      <c r="D114" s="846" t="s">
        <v>506</v>
      </c>
      <c r="E114" s="847"/>
      <c r="F114" s="848" t="s">
        <v>494</v>
      </c>
      <c r="G114" s="856" t="s">
        <v>1342</v>
      </c>
      <c r="H114" s="857" t="s">
        <v>1345</v>
      </c>
      <c r="I114" s="850" t="s">
        <v>497</v>
      </c>
      <c r="J114" s="851" t="s">
        <v>310</v>
      </c>
      <c r="K114" s="858">
        <v>1</v>
      </c>
      <c r="L114" s="859"/>
      <c r="M114" s="532">
        <v>5</v>
      </c>
      <c r="N114" s="284">
        <v>5</v>
      </c>
      <c r="O114" s="778">
        <f t="shared" si="3"/>
        <v>1</v>
      </c>
      <c r="P114" s="533">
        <f t="shared" si="4"/>
        <v>1</v>
      </c>
      <c r="Q114" s="534">
        <f t="shared" si="5"/>
        <v>100</v>
      </c>
      <c r="R114" s="535" t="s">
        <v>1327</v>
      </c>
    </row>
    <row r="115" spans="1:18" ht="38.25" x14ac:dyDescent="0.2">
      <c r="A115" s="843" t="s">
        <v>303</v>
      </c>
      <c r="B115" s="844" t="s">
        <v>521</v>
      </c>
      <c r="C115" s="845" t="s">
        <v>511</v>
      </c>
      <c r="D115" s="846" t="s">
        <v>506</v>
      </c>
      <c r="E115" s="847"/>
      <c r="F115" s="848" t="s">
        <v>494</v>
      </c>
      <c r="G115" s="856" t="s">
        <v>1333</v>
      </c>
      <c r="H115" s="849" t="s">
        <v>1347</v>
      </c>
      <c r="I115" s="850" t="s">
        <v>497</v>
      </c>
      <c r="J115" s="851" t="s">
        <v>310</v>
      </c>
      <c r="K115" s="852">
        <v>1</v>
      </c>
      <c r="L115" s="853"/>
      <c r="M115" s="532">
        <v>5</v>
      </c>
      <c r="N115" s="284">
        <v>5</v>
      </c>
      <c r="O115" s="778">
        <f t="shared" si="3"/>
        <v>1</v>
      </c>
      <c r="P115" s="533">
        <f t="shared" si="4"/>
        <v>1</v>
      </c>
      <c r="Q115" s="534">
        <f t="shared" si="5"/>
        <v>100</v>
      </c>
      <c r="R115" s="535" t="s">
        <v>1327</v>
      </c>
    </row>
    <row r="116" spans="1:18" ht="25.5" x14ac:dyDescent="0.2">
      <c r="A116" s="843" t="s">
        <v>303</v>
      </c>
      <c r="B116" s="844" t="s">
        <v>521</v>
      </c>
      <c r="C116" s="845" t="s">
        <v>511</v>
      </c>
      <c r="D116" s="846" t="s">
        <v>506</v>
      </c>
      <c r="E116" s="847"/>
      <c r="F116" s="848" t="s">
        <v>494</v>
      </c>
      <c r="G116" s="856" t="s">
        <v>1343</v>
      </c>
      <c r="H116" s="857" t="s">
        <v>1345</v>
      </c>
      <c r="I116" s="850" t="s">
        <v>497</v>
      </c>
      <c r="J116" s="851" t="s">
        <v>310</v>
      </c>
      <c r="K116" s="858">
        <v>1</v>
      </c>
      <c r="L116" s="859"/>
      <c r="M116" s="532">
        <v>5</v>
      </c>
      <c r="N116" s="284">
        <v>5</v>
      </c>
      <c r="O116" s="778">
        <f t="shared" si="3"/>
        <v>1</v>
      </c>
      <c r="P116" s="533">
        <f t="shared" si="4"/>
        <v>1</v>
      </c>
      <c r="Q116" s="534">
        <f t="shared" si="5"/>
        <v>100</v>
      </c>
      <c r="R116" s="535" t="s">
        <v>1327</v>
      </c>
    </row>
    <row r="117" spans="1:18" ht="38.25" x14ac:dyDescent="0.2">
      <c r="A117" s="843" t="s">
        <v>303</v>
      </c>
      <c r="B117" s="844" t="s">
        <v>521</v>
      </c>
      <c r="C117" s="845" t="s">
        <v>511</v>
      </c>
      <c r="D117" s="846" t="s">
        <v>506</v>
      </c>
      <c r="E117" s="847"/>
      <c r="F117" s="848" t="s">
        <v>494</v>
      </c>
      <c r="G117" s="856" t="s">
        <v>1334</v>
      </c>
      <c r="H117" s="849" t="s">
        <v>1347</v>
      </c>
      <c r="I117" s="850" t="s">
        <v>497</v>
      </c>
      <c r="J117" s="851" t="s">
        <v>310</v>
      </c>
      <c r="K117" s="852">
        <v>1</v>
      </c>
      <c r="L117" s="853"/>
      <c r="M117" s="532">
        <v>5</v>
      </c>
      <c r="N117" s="284">
        <v>5</v>
      </c>
      <c r="O117" s="778">
        <f t="shared" si="3"/>
        <v>1</v>
      </c>
      <c r="P117" s="533">
        <f t="shared" si="4"/>
        <v>1</v>
      </c>
      <c r="Q117" s="534">
        <f t="shared" si="5"/>
        <v>100</v>
      </c>
      <c r="R117" s="535" t="s">
        <v>1327</v>
      </c>
    </row>
    <row r="118" spans="1:18" ht="38.25" x14ac:dyDescent="0.2">
      <c r="A118" s="843" t="s">
        <v>303</v>
      </c>
      <c r="B118" s="844" t="s">
        <v>521</v>
      </c>
      <c r="C118" s="845" t="s">
        <v>511</v>
      </c>
      <c r="D118" s="846" t="s">
        <v>506</v>
      </c>
      <c r="E118" s="847"/>
      <c r="F118" s="848" t="s">
        <v>494</v>
      </c>
      <c r="G118" s="849" t="s">
        <v>1344</v>
      </c>
      <c r="H118" s="849" t="s">
        <v>1347</v>
      </c>
      <c r="I118" s="850" t="s">
        <v>497</v>
      </c>
      <c r="J118" s="851" t="s">
        <v>310</v>
      </c>
      <c r="K118" s="858">
        <v>1</v>
      </c>
      <c r="L118" s="859"/>
      <c r="M118" s="532">
        <v>5</v>
      </c>
      <c r="N118" s="284">
        <v>5</v>
      </c>
      <c r="O118" s="778">
        <f t="shared" si="3"/>
        <v>1</v>
      </c>
      <c r="P118" s="533">
        <f t="shared" si="4"/>
        <v>1</v>
      </c>
      <c r="Q118" s="534">
        <f t="shared" si="5"/>
        <v>100</v>
      </c>
      <c r="R118" s="535" t="s">
        <v>1327</v>
      </c>
    </row>
    <row r="119" spans="1:18" ht="38.25" x14ac:dyDescent="0.2">
      <c r="A119" s="843" t="s">
        <v>303</v>
      </c>
      <c r="B119" s="844" t="s">
        <v>521</v>
      </c>
      <c r="C119" s="845" t="s">
        <v>511</v>
      </c>
      <c r="D119" s="846" t="s">
        <v>506</v>
      </c>
      <c r="E119" s="847"/>
      <c r="F119" s="848" t="s">
        <v>494</v>
      </c>
      <c r="G119" s="849" t="s">
        <v>724</v>
      </c>
      <c r="H119" s="849" t="s">
        <v>1347</v>
      </c>
      <c r="I119" s="850" t="s">
        <v>497</v>
      </c>
      <c r="J119" s="851" t="s">
        <v>310</v>
      </c>
      <c r="K119" s="858">
        <v>1</v>
      </c>
      <c r="L119" s="859"/>
      <c r="M119" s="532">
        <v>5</v>
      </c>
      <c r="N119" s="284">
        <v>5</v>
      </c>
      <c r="O119" s="778">
        <f t="shared" si="3"/>
        <v>1</v>
      </c>
      <c r="P119" s="533">
        <f t="shared" si="4"/>
        <v>1</v>
      </c>
      <c r="Q119" s="534">
        <f t="shared" si="5"/>
        <v>100</v>
      </c>
      <c r="R119" s="535" t="s">
        <v>1327</v>
      </c>
    </row>
    <row r="120" spans="1:18" ht="38.25" x14ac:dyDescent="0.2">
      <c r="A120" s="843" t="s">
        <v>303</v>
      </c>
      <c r="B120" s="844" t="s">
        <v>521</v>
      </c>
      <c r="C120" s="845" t="s">
        <v>511</v>
      </c>
      <c r="D120" s="846" t="s">
        <v>506</v>
      </c>
      <c r="E120" s="847"/>
      <c r="F120" s="848" t="s">
        <v>494</v>
      </c>
      <c r="G120" s="856" t="s">
        <v>725</v>
      </c>
      <c r="H120" s="849" t="s">
        <v>1347</v>
      </c>
      <c r="I120" s="850" t="s">
        <v>497</v>
      </c>
      <c r="J120" s="851" t="s">
        <v>310</v>
      </c>
      <c r="K120" s="852">
        <v>1</v>
      </c>
      <c r="L120" s="853"/>
      <c r="M120" s="532">
        <v>5</v>
      </c>
      <c r="N120" s="284">
        <v>5</v>
      </c>
      <c r="O120" s="778">
        <f t="shared" si="3"/>
        <v>1</v>
      </c>
      <c r="P120" s="533">
        <f t="shared" si="4"/>
        <v>1</v>
      </c>
      <c r="Q120" s="534">
        <f t="shared" si="5"/>
        <v>100</v>
      </c>
      <c r="R120" s="535" t="s">
        <v>1327</v>
      </c>
    </row>
    <row r="121" spans="1:18" ht="38.25" x14ac:dyDescent="0.2">
      <c r="A121" s="843" t="s">
        <v>303</v>
      </c>
      <c r="B121" s="844" t="s">
        <v>521</v>
      </c>
      <c r="C121" s="845" t="s">
        <v>511</v>
      </c>
      <c r="D121" s="846" t="s">
        <v>506</v>
      </c>
      <c r="E121" s="847"/>
      <c r="F121" s="848" t="s">
        <v>494</v>
      </c>
      <c r="G121" s="856" t="s">
        <v>726</v>
      </c>
      <c r="H121" s="849" t="s">
        <v>1347</v>
      </c>
      <c r="I121" s="850" t="s">
        <v>497</v>
      </c>
      <c r="J121" s="851" t="s">
        <v>310</v>
      </c>
      <c r="K121" s="852">
        <v>1</v>
      </c>
      <c r="L121" s="853"/>
      <c r="M121" s="532">
        <v>5</v>
      </c>
      <c r="N121" s="284">
        <v>5</v>
      </c>
      <c r="O121" s="778">
        <f t="shared" si="3"/>
        <v>1</v>
      </c>
      <c r="P121" s="533">
        <f t="shared" si="4"/>
        <v>1</v>
      </c>
      <c r="Q121" s="534">
        <f t="shared" si="5"/>
        <v>100</v>
      </c>
      <c r="R121" s="535" t="s">
        <v>1327</v>
      </c>
    </row>
    <row r="122" spans="1:18" ht="38.25" x14ac:dyDescent="0.2">
      <c r="A122" s="843" t="s">
        <v>303</v>
      </c>
      <c r="B122" s="844" t="s">
        <v>521</v>
      </c>
      <c r="C122" s="845" t="s">
        <v>511</v>
      </c>
      <c r="D122" s="846" t="s">
        <v>506</v>
      </c>
      <c r="E122" s="847"/>
      <c r="F122" s="848" t="s">
        <v>494</v>
      </c>
      <c r="G122" s="856" t="s">
        <v>1335</v>
      </c>
      <c r="H122" s="849" t="s">
        <v>1347</v>
      </c>
      <c r="I122" s="850" t="s">
        <v>497</v>
      </c>
      <c r="J122" s="851" t="s">
        <v>310</v>
      </c>
      <c r="K122" s="852">
        <v>1</v>
      </c>
      <c r="L122" s="853"/>
      <c r="M122" s="532">
        <v>5</v>
      </c>
      <c r="N122" s="284">
        <v>5</v>
      </c>
      <c r="O122" s="778">
        <f t="shared" si="3"/>
        <v>1</v>
      </c>
      <c r="P122" s="533">
        <f t="shared" si="4"/>
        <v>1</v>
      </c>
      <c r="Q122" s="534">
        <f t="shared" si="5"/>
        <v>100</v>
      </c>
      <c r="R122" s="535" t="s">
        <v>1327</v>
      </c>
    </row>
    <row r="123" spans="1:18" ht="38.25" x14ac:dyDescent="0.2">
      <c r="A123" s="843" t="s">
        <v>303</v>
      </c>
      <c r="B123" s="844" t="s">
        <v>521</v>
      </c>
      <c r="C123" s="845" t="s">
        <v>511</v>
      </c>
      <c r="D123" s="846" t="s">
        <v>506</v>
      </c>
      <c r="E123" s="847"/>
      <c r="F123" s="848" t="s">
        <v>494</v>
      </c>
      <c r="G123" s="849" t="s">
        <v>727</v>
      </c>
      <c r="H123" s="849" t="s">
        <v>1347</v>
      </c>
      <c r="I123" s="850" t="s">
        <v>497</v>
      </c>
      <c r="J123" s="851" t="s">
        <v>310</v>
      </c>
      <c r="K123" s="858">
        <v>1</v>
      </c>
      <c r="L123" s="859"/>
      <c r="M123" s="532">
        <v>5</v>
      </c>
      <c r="N123" s="284">
        <v>5</v>
      </c>
      <c r="O123" s="778">
        <f t="shared" si="3"/>
        <v>1</v>
      </c>
      <c r="P123" s="533">
        <f t="shared" si="4"/>
        <v>1</v>
      </c>
      <c r="Q123" s="534">
        <f t="shared" si="5"/>
        <v>100</v>
      </c>
      <c r="R123" s="535" t="s">
        <v>1327</v>
      </c>
    </row>
    <row r="124" spans="1:18" ht="38.25" x14ac:dyDescent="0.2">
      <c r="A124" s="843" t="s">
        <v>303</v>
      </c>
      <c r="B124" s="844" t="s">
        <v>521</v>
      </c>
      <c r="C124" s="845" t="s">
        <v>511</v>
      </c>
      <c r="D124" s="846" t="s">
        <v>506</v>
      </c>
      <c r="E124" s="847"/>
      <c r="F124" s="848" t="s">
        <v>494</v>
      </c>
      <c r="G124" s="849" t="s">
        <v>1351</v>
      </c>
      <c r="H124" s="849" t="s">
        <v>1316</v>
      </c>
      <c r="I124" s="850" t="s">
        <v>497</v>
      </c>
      <c r="J124" s="851" t="s">
        <v>310</v>
      </c>
      <c r="K124" s="852">
        <v>1</v>
      </c>
      <c r="L124" s="853"/>
      <c r="M124" s="532">
        <v>5</v>
      </c>
      <c r="N124" s="284">
        <v>5</v>
      </c>
      <c r="O124" s="778">
        <f t="shared" si="3"/>
        <v>1</v>
      </c>
      <c r="P124" s="533">
        <f t="shared" si="4"/>
        <v>1</v>
      </c>
      <c r="Q124" s="534">
        <f t="shared" si="5"/>
        <v>100</v>
      </c>
      <c r="R124" s="535" t="s">
        <v>1352</v>
      </c>
    </row>
    <row r="125" spans="1:18" ht="38.25" x14ac:dyDescent="0.2">
      <c r="A125" s="843" t="s">
        <v>303</v>
      </c>
      <c r="B125" s="844" t="s">
        <v>521</v>
      </c>
      <c r="C125" s="845" t="s">
        <v>511</v>
      </c>
      <c r="D125" s="846" t="s">
        <v>506</v>
      </c>
      <c r="E125" s="847"/>
      <c r="F125" s="848" t="s">
        <v>494</v>
      </c>
      <c r="G125" s="856" t="s">
        <v>1336</v>
      </c>
      <c r="H125" s="849" t="s">
        <v>1347</v>
      </c>
      <c r="I125" s="850" t="s">
        <v>497</v>
      </c>
      <c r="J125" s="851" t="s">
        <v>310</v>
      </c>
      <c r="K125" s="852">
        <v>1</v>
      </c>
      <c r="L125" s="853"/>
      <c r="M125" s="532">
        <v>5</v>
      </c>
      <c r="N125" s="284">
        <v>5</v>
      </c>
      <c r="O125" s="778">
        <f t="shared" si="3"/>
        <v>1</v>
      </c>
      <c r="P125" s="533">
        <f t="shared" si="4"/>
        <v>1</v>
      </c>
      <c r="Q125" s="534">
        <f t="shared" si="5"/>
        <v>100</v>
      </c>
      <c r="R125" s="535" t="s">
        <v>1327</v>
      </c>
    </row>
    <row r="126" spans="1:18" ht="38.25" x14ac:dyDescent="0.2">
      <c r="A126" s="843" t="s">
        <v>303</v>
      </c>
      <c r="B126" s="844" t="s">
        <v>521</v>
      </c>
      <c r="C126" s="845" t="s">
        <v>511</v>
      </c>
      <c r="D126" s="846" t="s">
        <v>506</v>
      </c>
      <c r="E126" s="847"/>
      <c r="F126" s="848" t="s">
        <v>494</v>
      </c>
      <c r="G126" s="856" t="s">
        <v>728</v>
      </c>
      <c r="H126" s="849" t="s">
        <v>1347</v>
      </c>
      <c r="I126" s="850" t="s">
        <v>497</v>
      </c>
      <c r="J126" s="851" t="s">
        <v>310</v>
      </c>
      <c r="K126" s="852">
        <v>1</v>
      </c>
      <c r="L126" s="853"/>
      <c r="M126" s="532">
        <v>5</v>
      </c>
      <c r="N126" s="284">
        <v>5</v>
      </c>
      <c r="O126" s="778">
        <f t="shared" si="3"/>
        <v>1</v>
      </c>
      <c r="P126" s="533">
        <f t="shared" si="4"/>
        <v>1</v>
      </c>
      <c r="Q126" s="534">
        <f t="shared" si="5"/>
        <v>100</v>
      </c>
      <c r="R126" s="535" t="s">
        <v>1327</v>
      </c>
    </row>
    <row r="127" spans="1:18" ht="38.25" x14ac:dyDescent="0.2">
      <c r="A127" s="843" t="s">
        <v>303</v>
      </c>
      <c r="B127" s="844" t="s">
        <v>521</v>
      </c>
      <c r="C127" s="845" t="s">
        <v>511</v>
      </c>
      <c r="D127" s="846" t="s">
        <v>506</v>
      </c>
      <c r="E127" s="847"/>
      <c r="F127" s="848" t="s">
        <v>494</v>
      </c>
      <c r="G127" s="856" t="s">
        <v>729</v>
      </c>
      <c r="H127" s="849" t="s">
        <v>1347</v>
      </c>
      <c r="I127" s="850" t="s">
        <v>497</v>
      </c>
      <c r="J127" s="851" t="s">
        <v>310</v>
      </c>
      <c r="K127" s="852">
        <v>1</v>
      </c>
      <c r="L127" s="853"/>
      <c r="M127" s="532">
        <v>5</v>
      </c>
      <c r="N127" s="284">
        <v>5</v>
      </c>
      <c r="O127" s="778">
        <f t="shared" si="3"/>
        <v>1</v>
      </c>
      <c r="P127" s="533">
        <f t="shared" si="4"/>
        <v>1</v>
      </c>
      <c r="Q127" s="534">
        <f t="shared" si="5"/>
        <v>100</v>
      </c>
      <c r="R127" s="535" t="s">
        <v>1327</v>
      </c>
    </row>
    <row r="128" spans="1:18" ht="38.25" x14ac:dyDescent="0.2">
      <c r="A128" s="843" t="s">
        <v>303</v>
      </c>
      <c r="B128" s="844" t="s">
        <v>521</v>
      </c>
      <c r="C128" s="845" t="s">
        <v>511</v>
      </c>
      <c r="D128" s="846" t="s">
        <v>506</v>
      </c>
      <c r="E128" s="847"/>
      <c r="F128" s="848" t="s">
        <v>494</v>
      </c>
      <c r="G128" s="856" t="s">
        <v>1337</v>
      </c>
      <c r="H128" s="849" t="s">
        <v>1347</v>
      </c>
      <c r="I128" s="850" t="s">
        <v>497</v>
      </c>
      <c r="J128" s="851" t="s">
        <v>310</v>
      </c>
      <c r="K128" s="852">
        <v>1</v>
      </c>
      <c r="L128" s="853"/>
      <c r="M128" s="532">
        <v>5</v>
      </c>
      <c r="N128" s="284">
        <v>5</v>
      </c>
      <c r="O128" s="778">
        <f t="shared" si="3"/>
        <v>1</v>
      </c>
      <c r="P128" s="533">
        <f t="shared" si="4"/>
        <v>1</v>
      </c>
      <c r="Q128" s="534">
        <f t="shared" si="5"/>
        <v>100</v>
      </c>
      <c r="R128" s="535" t="s">
        <v>1327</v>
      </c>
    </row>
    <row r="129" spans="1:18" ht="25.5" x14ac:dyDescent="0.2">
      <c r="A129" s="843" t="s">
        <v>303</v>
      </c>
      <c r="B129" s="844" t="s">
        <v>521</v>
      </c>
      <c r="C129" s="845" t="s">
        <v>511</v>
      </c>
      <c r="D129" s="846" t="s">
        <v>506</v>
      </c>
      <c r="E129" s="847"/>
      <c r="F129" s="848" t="s">
        <v>730</v>
      </c>
      <c r="G129" s="856" t="s">
        <v>731</v>
      </c>
      <c r="H129" s="857" t="s">
        <v>1321</v>
      </c>
      <c r="I129" s="850" t="s">
        <v>497</v>
      </c>
      <c r="J129" s="851" t="s">
        <v>1322</v>
      </c>
      <c r="K129" s="852">
        <v>1</v>
      </c>
      <c r="L129" s="859" t="s">
        <v>1111</v>
      </c>
      <c r="M129" s="532">
        <v>5</v>
      </c>
      <c r="N129" s="284">
        <v>5</v>
      </c>
      <c r="O129" s="778">
        <f t="shared" si="3"/>
        <v>1</v>
      </c>
      <c r="P129" s="533">
        <f t="shared" si="4"/>
        <v>1</v>
      </c>
      <c r="Q129" s="534">
        <f t="shared" si="5"/>
        <v>100</v>
      </c>
      <c r="R129" s="535" t="s">
        <v>1327</v>
      </c>
    </row>
    <row r="130" spans="1:18" ht="25.5" x14ac:dyDescent="0.2">
      <c r="A130" s="843" t="s">
        <v>303</v>
      </c>
      <c r="B130" s="844" t="s">
        <v>521</v>
      </c>
      <c r="C130" s="845" t="s">
        <v>511</v>
      </c>
      <c r="D130" s="846" t="s">
        <v>506</v>
      </c>
      <c r="E130" s="847"/>
      <c r="F130" s="848" t="s">
        <v>730</v>
      </c>
      <c r="G130" s="856" t="s">
        <v>732</v>
      </c>
      <c r="H130" s="857" t="s">
        <v>1321</v>
      </c>
      <c r="I130" s="850" t="s">
        <v>497</v>
      </c>
      <c r="J130" s="851" t="s">
        <v>1322</v>
      </c>
      <c r="K130" s="852">
        <v>1</v>
      </c>
      <c r="L130" s="859" t="s">
        <v>1111</v>
      </c>
      <c r="M130" s="532">
        <v>5</v>
      </c>
      <c r="N130" s="284">
        <v>5</v>
      </c>
      <c r="O130" s="778">
        <f t="shared" si="3"/>
        <v>1</v>
      </c>
      <c r="P130" s="533">
        <f t="shared" si="4"/>
        <v>1</v>
      </c>
      <c r="Q130" s="534">
        <f t="shared" si="5"/>
        <v>100</v>
      </c>
      <c r="R130" s="535" t="s">
        <v>1327</v>
      </c>
    </row>
    <row r="131" spans="1:18" ht="25.5" x14ac:dyDescent="0.2">
      <c r="A131" s="843" t="s">
        <v>303</v>
      </c>
      <c r="B131" s="844" t="s">
        <v>521</v>
      </c>
      <c r="C131" s="845" t="s">
        <v>511</v>
      </c>
      <c r="D131" s="846" t="s">
        <v>506</v>
      </c>
      <c r="E131" s="847"/>
      <c r="F131" s="848" t="s">
        <v>730</v>
      </c>
      <c r="G131" s="856" t="s">
        <v>733</v>
      </c>
      <c r="H131" s="857" t="s">
        <v>1321</v>
      </c>
      <c r="I131" s="850" t="s">
        <v>497</v>
      </c>
      <c r="J131" s="851" t="s">
        <v>1322</v>
      </c>
      <c r="K131" s="852">
        <v>1</v>
      </c>
      <c r="L131" s="859" t="s">
        <v>1111</v>
      </c>
      <c r="M131" s="532">
        <v>5</v>
      </c>
      <c r="N131" s="284">
        <v>5</v>
      </c>
      <c r="O131" s="778">
        <f t="shared" si="3"/>
        <v>1</v>
      </c>
      <c r="P131" s="533">
        <f t="shared" si="4"/>
        <v>1</v>
      </c>
      <c r="Q131" s="534">
        <f t="shared" si="5"/>
        <v>100</v>
      </c>
      <c r="R131" s="535" t="s">
        <v>1327</v>
      </c>
    </row>
    <row r="132" spans="1:18" ht="25.5" x14ac:dyDescent="0.2">
      <c r="A132" s="843" t="s">
        <v>303</v>
      </c>
      <c r="B132" s="844" t="s">
        <v>521</v>
      </c>
      <c r="C132" s="845" t="s">
        <v>511</v>
      </c>
      <c r="D132" s="846" t="s">
        <v>506</v>
      </c>
      <c r="E132" s="847"/>
      <c r="F132" s="848" t="s">
        <v>730</v>
      </c>
      <c r="G132" s="856" t="s">
        <v>734</v>
      </c>
      <c r="H132" s="857" t="s">
        <v>1321</v>
      </c>
      <c r="I132" s="850" t="s">
        <v>497</v>
      </c>
      <c r="J132" s="851" t="s">
        <v>1322</v>
      </c>
      <c r="K132" s="852">
        <v>1</v>
      </c>
      <c r="L132" s="859" t="s">
        <v>1111</v>
      </c>
      <c r="M132" s="532">
        <v>5</v>
      </c>
      <c r="N132" s="284">
        <v>5</v>
      </c>
      <c r="O132" s="778">
        <f t="shared" si="3"/>
        <v>1</v>
      </c>
      <c r="P132" s="533">
        <f t="shared" si="4"/>
        <v>1</v>
      </c>
      <c r="Q132" s="534">
        <f t="shared" si="5"/>
        <v>100</v>
      </c>
      <c r="R132" s="535" t="s">
        <v>1327</v>
      </c>
    </row>
    <row r="133" spans="1:18" ht="25.5" x14ac:dyDescent="0.2">
      <c r="A133" s="843" t="s">
        <v>303</v>
      </c>
      <c r="B133" s="844" t="s">
        <v>521</v>
      </c>
      <c r="C133" s="845" t="s">
        <v>511</v>
      </c>
      <c r="D133" s="846" t="s">
        <v>506</v>
      </c>
      <c r="E133" s="847"/>
      <c r="F133" s="848" t="s">
        <v>730</v>
      </c>
      <c r="G133" s="856" t="s">
        <v>735</v>
      </c>
      <c r="H133" s="857" t="s">
        <v>1321</v>
      </c>
      <c r="I133" s="850" t="s">
        <v>497</v>
      </c>
      <c r="J133" s="851" t="s">
        <v>1322</v>
      </c>
      <c r="K133" s="852">
        <v>1</v>
      </c>
      <c r="L133" s="859" t="s">
        <v>1111</v>
      </c>
      <c r="M133" s="532">
        <v>5</v>
      </c>
      <c r="N133" s="284">
        <v>5</v>
      </c>
      <c r="O133" s="778">
        <f t="shared" si="3"/>
        <v>1</v>
      </c>
      <c r="P133" s="533">
        <f t="shared" si="4"/>
        <v>1</v>
      </c>
      <c r="Q133" s="534">
        <f t="shared" si="5"/>
        <v>100</v>
      </c>
      <c r="R133" s="535" t="s">
        <v>1327</v>
      </c>
    </row>
    <row r="134" spans="1:18" ht="25.5" x14ac:dyDescent="0.2">
      <c r="A134" s="843" t="s">
        <v>303</v>
      </c>
      <c r="B134" s="844" t="s">
        <v>521</v>
      </c>
      <c r="C134" s="845" t="s">
        <v>511</v>
      </c>
      <c r="D134" s="846" t="s">
        <v>506</v>
      </c>
      <c r="E134" s="847"/>
      <c r="F134" s="848" t="s">
        <v>730</v>
      </c>
      <c r="G134" s="856" t="s">
        <v>736</v>
      </c>
      <c r="H134" s="857" t="s">
        <v>1321</v>
      </c>
      <c r="I134" s="850" t="s">
        <v>497</v>
      </c>
      <c r="J134" s="851" t="s">
        <v>1322</v>
      </c>
      <c r="K134" s="852">
        <v>1</v>
      </c>
      <c r="L134" s="859" t="s">
        <v>1111</v>
      </c>
      <c r="M134" s="532">
        <v>5</v>
      </c>
      <c r="N134" s="284">
        <v>5</v>
      </c>
      <c r="O134" s="778">
        <f t="shared" ref="O134:O197" si="6">N134/M134</f>
        <v>1</v>
      </c>
      <c r="P134" s="533">
        <f t="shared" ref="P134:P197" si="7">O134/K134</f>
        <v>1</v>
      </c>
      <c r="Q134" s="534">
        <f t="shared" ref="Q134:Q197" si="8">N134/(M134*K134/100)</f>
        <v>100</v>
      </c>
      <c r="R134" s="535" t="s">
        <v>1327</v>
      </c>
    </row>
    <row r="135" spans="1:18" ht="25.5" x14ac:dyDescent="0.2">
      <c r="A135" s="843" t="s">
        <v>303</v>
      </c>
      <c r="B135" s="844" t="s">
        <v>521</v>
      </c>
      <c r="C135" s="845" t="s">
        <v>511</v>
      </c>
      <c r="D135" s="846" t="s">
        <v>506</v>
      </c>
      <c r="E135" s="847"/>
      <c r="F135" s="848" t="s">
        <v>730</v>
      </c>
      <c r="G135" s="856" t="s">
        <v>756</v>
      </c>
      <c r="H135" s="857" t="s">
        <v>1321</v>
      </c>
      <c r="I135" s="850" t="s">
        <v>497</v>
      </c>
      <c r="J135" s="851" t="s">
        <v>1322</v>
      </c>
      <c r="K135" s="852">
        <v>1</v>
      </c>
      <c r="L135" s="859" t="s">
        <v>1111</v>
      </c>
      <c r="M135" s="532">
        <v>5</v>
      </c>
      <c r="N135" s="284">
        <v>5</v>
      </c>
      <c r="O135" s="778">
        <f t="shared" si="6"/>
        <v>1</v>
      </c>
      <c r="P135" s="533">
        <f t="shared" si="7"/>
        <v>1</v>
      </c>
      <c r="Q135" s="534">
        <f t="shared" si="8"/>
        <v>100</v>
      </c>
      <c r="R135" s="535" t="s">
        <v>1327</v>
      </c>
    </row>
    <row r="136" spans="1:18" ht="25.5" x14ac:dyDescent="0.2">
      <c r="A136" s="843" t="s">
        <v>303</v>
      </c>
      <c r="B136" s="844" t="s">
        <v>521</v>
      </c>
      <c r="C136" s="845" t="s">
        <v>511</v>
      </c>
      <c r="D136" s="846" t="s">
        <v>506</v>
      </c>
      <c r="E136" s="847"/>
      <c r="F136" s="848" t="s">
        <v>730</v>
      </c>
      <c r="G136" s="856" t="s">
        <v>737</v>
      </c>
      <c r="H136" s="857" t="s">
        <v>1321</v>
      </c>
      <c r="I136" s="850" t="s">
        <v>497</v>
      </c>
      <c r="J136" s="851" t="s">
        <v>1322</v>
      </c>
      <c r="K136" s="852">
        <v>1</v>
      </c>
      <c r="L136" s="859" t="s">
        <v>1111</v>
      </c>
      <c r="M136" s="532">
        <v>5</v>
      </c>
      <c r="N136" s="284">
        <v>5</v>
      </c>
      <c r="O136" s="778">
        <f t="shared" si="6"/>
        <v>1</v>
      </c>
      <c r="P136" s="533">
        <f t="shared" si="7"/>
        <v>1</v>
      </c>
      <c r="Q136" s="534">
        <f t="shared" si="8"/>
        <v>100</v>
      </c>
      <c r="R136" s="535" t="s">
        <v>1327</v>
      </c>
    </row>
    <row r="137" spans="1:18" ht="76.5" x14ac:dyDescent="0.2">
      <c r="A137" s="843" t="s">
        <v>303</v>
      </c>
      <c r="B137" s="844" t="s">
        <v>521</v>
      </c>
      <c r="C137" s="845" t="s">
        <v>1312</v>
      </c>
      <c r="D137" s="846" t="s">
        <v>506</v>
      </c>
      <c r="E137" s="847"/>
      <c r="F137" s="848" t="s">
        <v>494</v>
      </c>
      <c r="G137" s="856" t="s">
        <v>1330</v>
      </c>
      <c r="H137" s="849" t="s">
        <v>1347</v>
      </c>
      <c r="I137" s="850" t="s">
        <v>497</v>
      </c>
      <c r="J137" s="851" t="s">
        <v>310</v>
      </c>
      <c r="K137" s="852">
        <v>1</v>
      </c>
      <c r="L137" s="859" t="s">
        <v>1348</v>
      </c>
      <c r="M137" s="532">
        <v>1</v>
      </c>
      <c r="N137" s="284">
        <v>1</v>
      </c>
      <c r="O137" s="778">
        <f t="shared" si="6"/>
        <v>1</v>
      </c>
      <c r="P137" s="533">
        <f t="shared" si="7"/>
        <v>1</v>
      </c>
      <c r="Q137" s="534">
        <f t="shared" si="8"/>
        <v>100</v>
      </c>
      <c r="R137" s="535" t="s">
        <v>1349</v>
      </c>
    </row>
    <row r="138" spans="1:18" ht="76.5" x14ac:dyDescent="0.2">
      <c r="A138" s="843" t="s">
        <v>303</v>
      </c>
      <c r="B138" s="844" t="s">
        <v>521</v>
      </c>
      <c r="C138" s="845" t="s">
        <v>1312</v>
      </c>
      <c r="D138" s="846" t="s">
        <v>506</v>
      </c>
      <c r="E138" s="847"/>
      <c r="F138" s="848" t="s">
        <v>494</v>
      </c>
      <c r="G138" s="856" t="s">
        <v>1332</v>
      </c>
      <c r="H138" s="849" t="s">
        <v>1347</v>
      </c>
      <c r="I138" s="850" t="s">
        <v>497</v>
      </c>
      <c r="J138" s="851" t="s">
        <v>310</v>
      </c>
      <c r="K138" s="852">
        <v>1</v>
      </c>
      <c r="L138" s="859" t="s">
        <v>1348</v>
      </c>
      <c r="M138" s="532">
        <v>1</v>
      </c>
      <c r="N138" s="284">
        <v>1</v>
      </c>
      <c r="O138" s="778">
        <f t="shared" si="6"/>
        <v>1</v>
      </c>
      <c r="P138" s="533">
        <f t="shared" si="7"/>
        <v>1</v>
      </c>
      <c r="Q138" s="534">
        <f t="shared" si="8"/>
        <v>100</v>
      </c>
      <c r="R138" s="535" t="s">
        <v>1349</v>
      </c>
    </row>
    <row r="139" spans="1:18" ht="76.5" x14ac:dyDescent="0.2">
      <c r="A139" s="843" t="s">
        <v>303</v>
      </c>
      <c r="B139" s="844" t="s">
        <v>521</v>
      </c>
      <c r="C139" s="845" t="s">
        <v>1312</v>
      </c>
      <c r="D139" s="846" t="s">
        <v>506</v>
      </c>
      <c r="E139" s="847"/>
      <c r="F139" s="848" t="s">
        <v>494</v>
      </c>
      <c r="G139" s="856" t="s">
        <v>1342</v>
      </c>
      <c r="H139" s="857" t="s">
        <v>1345</v>
      </c>
      <c r="I139" s="850" t="s">
        <v>497</v>
      </c>
      <c r="J139" s="851" t="s">
        <v>310</v>
      </c>
      <c r="K139" s="858">
        <v>1</v>
      </c>
      <c r="L139" s="859" t="s">
        <v>1348</v>
      </c>
      <c r="M139" s="532">
        <v>1</v>
      </c>
      <c r="N139" s="284">
        <v>1</v>
      </c>
      <c r="O139" s="778">
        <f t="shared" si="6"/>
        <v>1</v>
      </c>
      <c r="P139" s="533">
        <f t="shared" si="7"/>
        <v>1</v>
      </c>
      <c r="Q139" s="534">
        <f t="shared" si="8"/>
        <v>100</v>
      </c>
      <c r="R139" s="535" t="s">
        <v>1349</v>
      </c>
    </row>
    <row r="140" spans="1:18" ht="76.5" x14ac:dyDescent="0.2">
      <c r="A140" s="843" t="s">
        <v>303</v>
      </c>
      <c r="B140" s="844" t="s">
        <v>521</v>
      </c>
      <c r="C140" s="845" t="s">
        <v>1312</v>
      </c>
      <c r="D140" s="846" t="s">
        <v>506</v>
      </c>
      <c r="E140" s="847"/>
      <c r="F140" s="848" t="s">
        <v>494</v>
      </c>
      <c r="G140" s="856" t="s">
        <v>1333</v>
      </c>
      <c r="H140" s="849" t="s">
        <v>1347</v>
      </c>
      <c r="I140" s="850" t="s">
        <v>497</v>
      </c>
      <c r="J140" s="851" t="s">
        <v>310</v>
      </c>
      <c r="K140" s="852">
        <v>1</v>
      </c>
      <c r="L140" s="859" t="s">
        <v>1348</v>
      </c>
      <c r="M140" s="532">
        <v>1</v>
      </c>
      <c r="N140" s="284">
        <v>1</v>
      </c>
      <c r="O140" s="778">
        <f t="shared" si="6"/>
        <v>1</v>
      </c>
      <c r="P140" s="533">
        <f t="shared" si="7"/>
        <v>1</v>
      </c>
      <c r="Q140" s="534">
        <f t="shared" si="8"/>
        <v>100</v>
      </c>
      <c r="R140" s="535" t="s">
        <v>1349</v>
      </c>
    </row>
    <row r="141" spans="1:18" ht="76.5" x14ac:dyDescent="0.2">
      <c r="A141" s="843" t="s">
        <v>303</v>
      </c>
      <c r="B141" s="844" t="s">
        <v>521</v>
      </c>
      <c r="C141" s="845" t="s">
        <v>1312</v>
      </c>
      <c r="D141" s="846" t="s">
        <v>506</v>
      </c>
      <c r="E141" s="847"/>
      <c r="F141" s="848" t="s">
        <v>494</v>
      </c>
      <c r="G141" s="856" t="s">
        <v>1343</v>
      </c>
      <c r="H141" s="857" t="s">
        <v>1345</v>
      </c>
      <c r="I141" s="850" t="s">
        <v>497</v>
      </c>
      <c r="J141" s="851" t="s">
        <v>310</v>
      </c>
      <c r="K141" s="858">
        <v>1</v>
      </c>
      <c r="L141" s="859" t="s">
        <v>1348</v>
      </c>
      <c r="M141" s="532">
        <v>1</v>
      </c>
      <c r="N141" s="284">
        <v>1</v>
      </c>
      <c r="O141" s="778">
        <f t="shared" si="6"/>
        <v>1</v>
      </c>
      <c r="P141" s="533">
        <f t="shared" si="7"/>
        <v>1</v>
      </c>
      <c r="Q141" s="534">
        <f t="shared" si="8"/>
        <v>100</v>
      </c>
      <c r="R141" s="535" t="s">
        <v>1349</v>
      </c>
    </row>
    <row r="142" spans="1:18" ht="76.5" x14ac:dyDescent="0.2">
      <c r="A142" s="843" t="s">
        <v>303</v>
      </c>
      <c r="B142" s="844" t="s">
        <v>521</v>
      </c>
      <c r="C142" s="845" t="s">
        <v>1312</v>
      </c>
      <c r="D142" s="846" t="s">
        <v>506</v>
      </c>
      <c r="E142" s="847"/>
      <c r="F142" s="848" t="s">
        <v>494</v>
      </c>
      <c r="G142" s="849" t="s">
        <v>1315</v>
      </c>
      <c r="H142" s="849" t="s">
        <v>1316</v>
      </c>
      <c r="I142" s="850" t="s">
        <v>497</v>
      </c>
      <c r="J142" s="851" t="s">
        <v>310</v>
      </c>
      <c r="K142" s="852">
        <v>1</v>
      </c>
      <c r="L142" s="859" t="s">
        <v>1348</v>
      </c>
      <c r="M142" s="532">
        <v>1</v>
      </c>
      <c r="N142" s="284">
        <v>1</v>
      </c>
      <c r="O142" s="778">
        <f t="shared" si="6"/>
        <v>1</v>
      </c>
      <c r="P142" s="533">
        <f t="shared" si="7"/>
        <v>1</v>
      </c>
      <c r="Q142" s="534">
        <f t="shared" si="8"/>
        <v>100</v>
      </c>
      <c r="R142" s="535" t="s">
        <v>1349</v>
      </c>
    </row>
    <row r="143" spans="1:18" ht="76.5" x14ac:dyDescent="0.2">
      <c r="A143" s="843" t="s">
        <v>303</v>
      </c>
      <c r="B143" s="844" t="s">
        <v>521</v>
      </c>
      <c r="C143" s="845" t="s">
        <v>1312</v>
      </c>
      <c r="D143" s="846" t="s">
        <v>506</v>
      </c>
      <c r="E143" s="847"/>
      <c r="F143" s="848" t="s">
        <v>494</v>
      </c>
      <c r="G143" s="856" t="s">
        <v>1334</v>
      </c>
      <c r="H143" s="849" t="s">
        <v>1347</v>
      </c>
      <c r="I143" s="850" t="s">
        <v>497</v>
      </c>
      <c r="J143" s="851" t="s">
        <v>310</v>
      </c>
      <c r="K143" s="852">
        <v>1</v>
      </c>
      <c r="L143" s="859" t="s">
        <v>1348</v>
      </c>
      <c r="M143" s="532">
        <v>1</v>
      </c>
      <c r="N143" s="284">
        <v>1</v>
      </c>
      <c r="O143" s="778">
        <f t="shared" si="6"/>
        <v>1</v>
      </c>
      <c r="P143" s="533">
        <f t="shared" si="7"/>
        <v>1</v>
      </c>
      <c r="Q143" s="534">
        <f t="shared" si="8"/>
        <v>100</v>
      </c>
      <c r="R143" s="535" t="s">
        <v>1349</v>
      </c>
    </row>
    <row r="144" spans="1:18" ht="38.25" x14ac:dyDescent="0.2">
      <c r="A144" s="843" t="s">
        <v>303</v>
      </c>
      <c r="B144" s="844" t="s">
        <v>521</v>
      </c>
      <c r="C144" s="845" t="s">
        <v>1312</v>
      </c>
      <c r="D144" s="846" t="s">
        <v>506</v>
      </c>
      <c r="E144" s="847"/>
      <c r="F144" s="848" t="s">
        <v>494</v>
      </c>
      <c r="G144" s="849" t="s">
        <v>1344</v>
      </c>
      <c r="H144" s="849" t="s">
        <v>1347</v>
      </c>
      <c r="I144" s="850" t="s">
        <v>497</v>
      </c>
      <c r="J144" s="851" t="s">
        <v>310</v>
      </c>
      <c r="K144" s="858">
        <v>1</v>
      </c>
      <c r="L144" s="859"/>
      <c r="M144" s="532">
        <v>1</v>
      </c>
      <c r="N144" s="284">
        <v>1</v>
      </c>
      <c r="O144" s="778">
        <f t="shared" si="6"/>
        <v>1</v>
      </c>
      <c r="P144" s="533">
        <f t="shared" si="7"/>
        <v>1</v>
      </c>
      <c r="Q144" s="534">
        <f t="shared" si="8"/>
        <v>100</v>
      </c>
      <c r="R144" s="535" t="s">
        <v>1349</v>
      </c>
    </row>
    <row r="145" spans="1:18" ht="76.5" x14ac:dyDescent="0.2">
      <c r="A145" s="843" t="s">
        <v>303</v>
      </c>
      <c r="B145" s="844" t="s">
        <v>521</v>
      </c>
      <c r="C145" s="845" t="s">
        <v>1312</v>
      </c>
      <c r="D145" s="846" t="s">
        <v>506</v>
      </c>
      <c r="E145" s="847"/>
      <c r="F145" s="848" t="s">
        <v>494</v>
      </c>
      <c r="G145" s="849" t="s">
        <v>724</v>
      </c>
      <c r="H145" s="849" t="s">
        <v>1347</v>
      </c>
      <c r="I145" s="850" t="s">
        <v>497</v>
      </c>
      <c r="J145" s="851" t="s">
        <v>310</v>
      </c>
      <c r="K145" s="858">
        <v>1</v>
      </c>
      <c r="L145" s="859" t="s">
        <v>1348</v>
      </c>
      <c r="M145" s="532">
        <v>1</v>
      </c>
      <c r="N145" s="284">
        <v>1</v>
      </c>
      <c r="O145" s="778">
        <f t="shared" si="6"/>
        <v>1</v>
      </c>
      <c r="P145" s="533">
        <f t="shared" si="7"/>
        <v>1</v>
      </c>
      <c r="Q145" s="534">
        <f t="shared" si="8"/>
        <v>100</v>
      </c>
      <c r="R145" s="535" t="s">
        <v>1349</v>
      </c>
    </row>
    <row r="146" spans="1:18" ht="76.5" x14ac:dyDescent="0.2">
      <c r="A146" s="843" t="s">
        <v>303</v>
      </c>
      <c r="B146" s="844" t="s">
        <v>521</v>
      </c>
      <c r="C146" s="845" t="s">
        <v>1312</v>
      </c>
      <c r="D146" s="846" t="s">
        <v>506</v>
      </c>
      <c r="E146" s="847"/>
      <c r="F146" s="848" t="s">
        <v>494</v>
      </c>
      <c r="G146" s="856" t="s">
        <v>725</v>
      </c>
      <c r="H146" s="849" t="s">
        <v>1347</v>
      </c>
      <c r="I146" s="850" t="s">
        <v>497</v>
      </c>
      <c r="J146" s="851" t="s">
        <v>310</v>
      </c>
      <c r="K146" s="852">
        <v>1</v>
      </c>
      <c r="L146" s="859" t="s">
        <v>1348</v>
      </c>
      <c r="M146" s="532">
        <v>1</v>
      </c>
      <c r="N146" s="284">
        <v>1</v>
      </c>
      <c r="O146" s="778">
        <f t="shared" si="6"/>
        <v>1</v>
      </c>
      <c r="P146" s="533">
        <f t="shared" si="7"/>
        <v>1</v>
      </c>
      <c r="Q146" s="534">
        <f t="shared" si="8"/>
        <v>100</v>
      </c>
      <c r="R146" s="535" t="s">
        <v>1349</v>
      </c>
    </row>
    <row r="147" spans="1:18" ht="76.5" x14ac:dyDescent="0.2">
      <c r="A147" s="843" t="s">
        <v>303</v>
      </c>
      <c r="B147" s="844" t="s">
        <v>521</v>
      </c>
      <c r="C147" s="845" t="s">
        <v>1312</v>
      </c>
      <c r="D147" s="846" t="s">
        <v>506</v>
      </c>
      <c r="E147" s="847"/>
      <c r="F147" s="848" t="s">
        <v>494</v>
      </c>
      <c r="G147" s="856" t="s">
        <v>726</v>
      </c>
      <c r="H147" s="849" t="s">
        <v>1347</v>
      </c>
      <c r="I147" s="850" t="s">
        <v>497</v>
      </c>
      <c r="J147" s="851" t="s">
        <v>310</v>
      </c>
      <c r="K147" s="852">
        <v>1</v>
      </c>
      <c r="L147" s="859" t="s">
        <v>1348</v>
      </c>
      <c r="M147" s="532">
        <v>1</v>
      </c>
      <c r="N147" s="284">
        <v>1</v>
      </c>
      <c r="O147" s="778">
        <f t="shared" si="6"/>
        <v>1</v>
      </c>
      <c r="P147" s="533">
        <f t="shared" si="7"/>
        <v>1</v>
      </c>
      <c r="Q147" s="534">
        <f t="shared" si="8"/>
        <v>100</v>
      </c>
      <c r="R147" s="535" t="s">
        <v>1349</v>
      </c>
    </row>
    <row r="148" spans="1:18" ht="76.5" x14ac:dyDescent="0.2">
      <c r="A148" s="843" t="s">
        <v>303</v>
      </c>
      <c r="B148" s="844" t="s">
        <v>521</v>
      </c>
      <c r="C148" s="845" t="s">
        <v>1312</v>
      </c>
      <c r="D148" s="846" t="s">
        <v>506</v>
      </c>
      <c r="E148" s="847"/>
      <c r="F148" s="848" t="s">
        <v>494</v>
      </c>
      <c r="G148" s="856" t="s">
        <v>1335</v>
      </c>
      <c r="H148" s="849" t="s">
        <v>1347</v>
      </c>
      <c r="I148" s="850" t="s">
        <v>497</v>
      </c>
      <c r="J148" s="851" t="s">
        <v>310</v>
      </c>
      <c r="K148" s="852">
        <v>1</v>
      </c>
      <c r="L148" s="859" t="s">
        <v>1348</v>
      </c>
      <c r="M148" s="532">
        <v>1</v>
      </c>
      <c r="N148" s="284">
        <v>1</v>
      </c>
      <c r="O148" s="778">
        <f t="shared" si="6"/>
        <v>1</v>
      </c>
      <c r="P148" s="533">
        <f t="shared" si="7"/>
        <v>1</v>
      </c>
      <c r="Q148" s="534">
        <f t="shared" si="8"/>
        <v>100</v>
      </c>
      <c r="R148" s="535" t="s">
        <v>1349</v>
      </c>
    </row>
    <row r="149" spans="1:18" ht="76.5" x14ac:dyDescent="0.2">
      <c r="A149" s="843" t="s">
        <v>303</v>
      </c>
      <c r="B149" s="844" t="s">
        <v>521</v>
      </c>
      <c r="C149" s="845" t="s">
        <v>1312</v>
      </c>
      <c r="D149" s="846" t="s">
        <v>506</v>
      </c>
      <c r="E149" s="847"/>
      <c r="F149" s="848" t="s">
        <v>494</v>
      </c>
      <c r="G149" s="849" t="s">
        <v>727</v>
      </c>
      <c r="H149" s="849" t="s">
        <v>1347</v>
      </c>
      <c r="I149" s="850" t="s">
        <v>497</v>
      </c>
      <c r="J149" s="851" t="s">
        <v>310</v>
      </c>
      <c r="K149" s="858">
        <v>1</v>
      </c>
      <c r="L149" s="859" t="s">
        <v>1348</v>
      </c>
      <c r="M149" s="532">
        <v>1</v>
      </c>
      <c r="N149" s="284">
        <v>1</v>
      </c>
      <c r="O149" s="778">
        <f t="shared" si="6"/>
        <v>1</v>
      </c>
      <c r="P149" s="533">
        <f t="shared" si="7"/>
        <v>1</v>
      </c>
      <c r="Q149" s="534">
        <f t="shared" si="8"/>
        <v>100</v>
      </c>
      <c r="R149" s="535" t="s">
        <v>1349</v>
      </c>
    </row>
    <row r="150" spans="1:18" ht="76.5" x14ac:dyDescent="0.2">
      <c r="A150" s="843" t="s">
        <v>303</v>
      </c>
      <c r="B150" s="844" t="s">
        <v>521</v>
      </c>
      <c r="C150" s="845" t="s">
        <v>1312</v>
      </c>
      <c r="D150" s="846" t="s">
        <v>506</v>
      </c>
      <c r="E150" s="847"/>
      <c r="F150" s="848" t="s">
        <v>494</v>
      </c>
      <c r="G150" s="849" t="s">
        <v>1351</v>
      </c>
      <c r="H150" s="849" t="s">
        <v>1316</v>
      </c>
      <c r="I150" s="850" t="s">
        <v>497</v>
      </c>
      <c r="J150" s="851" t="s">
        <v>310</v>
      </c>
      <c r="K150" s="852">
        <v>1</v>
      </c>
      <c r="L150" s="859" t="s">
        <v>1348</v>
      </c>
      <c r="M150" s="532">
        <v>1</v>
      </c>
      <c r="N150" s="284">
        <v>1</v>
      </c>
      <c r="O150" s="778">
        <f t="shared" si="6"/>
        <v>1</v>
      </c>
      <c r="P150" s="533">
        <f t="shared" si="7"/>
        <v>1</v>
      </c>
      <c r="Q150" s="534">
        <f t="shared" si="8"/>
        <v>100</v>
      </c>
      <c r="R150" s="535" t="s">
        <v>1349</v>
      </c>
    </row>
    <row r="151" spans="1:18" ht="76.5" x14ac:dyDescent="0.2">
      <c r="A151" s="843" t="s">
        <v>303</v>
      </c>
      <c r="B151" s="844" t="s">
        <v>521</v>
      </c>
      <c r="C151" s="845" t="s">
        <v>1312</v>
      </c>
      <c r="D151" s="846" t="s">
        <v>506</v>
      </c>
      <c r="E151" s="847"/>
      <c r="F151" s="848" t="s">
        <v>494</v>
      </c>
      <c r="G151" s="856" t="s">
        <v>1336</v>
      </c>
      <c r="H151" s="849" t="s">
        <v>1347</v>
      </c>
      <c r="I151" s="850" t="s">
        <v>497</v>
      </c>
      <c r="J151" s="851" t="s">
        <v>310</v>
      </c>
      <c r="K151" s="852">
        <v>1</v>
      </c>
      <c r="L151" s="859" t="s">
        <v>1348</v>
      </c>
      <c r="M151" s="532">
        <v>1</v>
      </c>
      <c r="N151" s="284">
        <v>1</v>
      </c>
      <c r="O151" s="778">
        <f t="shared" si="6"/>
        <v>1</v>
      </c>
      <c r="P151" s="533">
        <f t="shared" si="7"/>
        <v>1</v>
      </c>
      <c r="Q151" s="534">
        <f t="shared" si="8"/>
        <v>100</v>
      </c>
      <c r="R151" s="535" t="s">
        <v>1349</v>
      </c>
    </row>
    <row r="152" spans="1:18" ht="76.5" x14ac:dyDescent="0.2">
      <c r="A152" s="843" t="s">
        <v>303</v>
      </c>
      <c r="B152" s="844" t="s">
        <v>521</v>
      </c>
      <c r="C152" s="845" t="s">
        <v>1312</v>
      </c>
      <c r="D152" s="846" t="s">
        <v>506</v>
      </c>
      <c r="E152" s="847"/>
      <c r="F152" s="848" t="s">
        <v>494</v>
      </c>
      <c r="G152" s="856" t="s">
        <v>728</v>
      </c>
      <c r="H152" s="849" t="s">
        <v>1347</v>
      </c>
      <c r="I152" s="850" t="s">
        <v>497</v>
      </c>
      <c r="J152" s="851" t="s">
        <v>310</v>
      </c>
      <c r="K152" s="852">
        <v>1</v>
      </c>
      <c r="L152" s="859" t="s">
        <v>1348</v>
      </c>
      <c r="M152" s="532">
        <v>1</v>
      </c>
      <c r="N152" s="284">
        <v>1</v>
      </c>
      <c r="O152" s="778">
        <f t="shared" si="6"/>
        <v>1</v>
      </c>
      <c r="P152" s="533">
        <f t="shared" si="7"/>
        <v>1</v>
      </c>
      <c r="Q152" s="534">
        <f t="shared" si="8"/>
        <v>100</v>
      </c>
      <c r="R152" s="535" t="s">
        <v>1349</v>
      </c>
    </row>
    <row r="153" spans="1:18" ht="76.5" x14ac:dyDescent="0.2">
      <c r="A153" s="843" t="s">
        <v>303</v>
      </c>
      <c r="B153" s="844" t="s">
        <v>521</v>
      </c>
      <c r="C153" s="845" t="s">
        <v>1312</v>
      </c>
      <c r="D153" s="846" t="s">
        <v>506</v>
      </c>
      <c r="E153" s="847"/>
      <c r="F153" s="848" t="s">
        <v>494</v>
      </c>
      <c r="G153" s="856" t="s">
        <v>729</v>
      </c>
      <c r="H153" s="849" t="s">
        <v>1347</v>
      </c>
      <c r="I153" s="850" t="s">
        <v>497</v>
      </c>
      <c r="J153" s="851" t="s">
        <v>310</v>
      </c>
      <c r="K153" s="852">
        <v>1</v>
      </c>
      <c r="L153" s="859" t="s">
        <v>1348</v>
      </c>
      <c r="M153" s="532">
        <v>1</v>
      </c>
      <c r="N153" s="284">
        <v>1</v>
      </c>
      <c r="O153" s="778">
        <f t="shared" si="6"/>
        <v>1</v>
      </c>
      <c r="P153" s="533">
        <f t="shared" si="7"/>
        <v>1</v>
      </c>
      <c r="Q153" s="534">
        <f t="shared" si="8"/>
        <v>100</v>
      </c>
      <c r="R153" s="535" t="s">
        <v>1349</v>
      </c>
    </row>
    <row r="154" spans="1:18" ht="76.5" x14ac:dyDescent="0.2">
      <c r="A154" s="843" t="s">
        <v>303</v>
      </c>
      <c r="B154" s="844" t="s">
        <v>521</v>
      </c>
      <c r="C154" s="845" t="s">
        <v>1312</v>
      </c>
      <c r="D154" s="846" t="s">
        <v>506</v>
      </c>
      <c r="E154" s="847"/>
      <c r="F154" s="848" t="s">
        <v>494</v>
      </c>
      <c r="G154" s="856" t="s">
        <v>1337</v>
      </c>
      <c r="H154" s="849" t="s">
        <v>1347</v>
      </c>
      <c r="I154" s="850" t="s">
        <v>497</v>
      </c>
      <c r="J154" s="851" t="s">
        <v>310</v>
      </c>
      <c r="K154" s="852">
        <v>1</v>
      </c>
      <c r="L154" s="859" t="s">
        <v>1348</v>
      </c>
      <c r="M154" s="532">
        <v>1</v>
      </c>
      <c r="N154" s="284">
        <v>1</v>
      </c>
      <c r="O154" s="778">
        <f t="shared" si="6"/>
        <v>1</v>
      </c>
      <c r="P154" s="533">
        <f t="shared" si="7"/>
        <v>1</v>
      </c>
      <c r="Q154" s="534">
        <f t="shared" si="8"/>
        <v>100</v>
      </c>
      <c r="R154" s="535" t="s">
        <v>1349</v>
      </c>
    </row>
    <row r="155" spans="1:18" ht="25.5" x14ac:dyDescent="0.2">
      <c r="A155" s="843" t="s">
        <v>303</v>
      </c>
      <c r="B155" s="844" t="s">
        <v>521</v>
      </c>
      <c r="C155" s="845" t="s">
        <v>1320</v>
      </c>
      <c r="D155" s="846" t="s">
        <v>506</v>
      </c>
      <c r="E155" s="847"/>
      <c r="F155" s="848" t="s">
        <v>730</v>
      </c>
      <c r="G155" s="856" t="s">
        <v>731</v>
      </c>
      <c r="H155" s="857" t="s">
        <v>1338</v>
      </c>
      <c r="I155" s="850" t="s">
        <v>497</v>
      </c>
      <c r="J155" s="851" t="s">
        <v>1322</v>
      </c>
      <c r="K155" s="852">
        <v>1</v>
      </c>
      <c r="L155" s="859" t="s">
        <v>1111</v>
      </c>
      <c r="M155" s="532">
        <v>1</v>
      </c>
      <c r="N155" s="284">
        <v>1</v>
      </c>
      <c r="O155" s="778">
        <f t="shared" si="6"/>
        <v>1</v>
      </c>
      <c r="P155" s="533">
        <f t="shared" si="7"/>
        <v>1</v>
      </c>
      <c r="Q155" s="534">
        <f t="shared" si="8"/>
        <v>100</v>
      </c>
      <c r="R155" s="535" t="s">
        <v>1349</v>
      </c>
    </row>
    <row r="156" spans="1:18" ht="25.5" x14ac:dyDescent="0.2">
      <c r="A156" s="843" t="s">
        <v>303</v>
      </c>
      <c r="B156" s="844" t="s">
        <v>521</v>
      </c>
      <c r="C156" s="845" t="s">
        <v>1320</v>
      </c>
      <c r="D156" s="846" t="s">
        <v>506</v>
      </c>
      <c r="E156" s="847"/>
      <c r="F156" s="848" t="s">
        <v>730</v>
      </c>
      <c r="G156" s="856" t="s">
        <v>732</v>
      </c>
      <c r="H156" s="857" t="s">
        <v>1338</v>
      </c>
      <c r="I156" s="850" t="s">
        <v>497</v>
      </c>
      <c r="J156" s="851" t="s">
        <v>1322</v>
      </c>
      <c r="K156" s="852">
        <v>1</v>
      </c>
      <c r="L156" s="859" t="s">
        <v>1111</v>
      </c>
      <c r="M156" s="532">
        <v>1</v>
      </c>
      <c r="N156" s="284">
        <v>1</v>
      </c>
      <c r="O156" s="778">
        <f t="shared" si="6"/>
        <v>1</v>
      </c>
      <c r="P156" s="533">
        <f t="shared" si="7"/>
        <v>1</v>
      </c>
      <c r="Q156" s="534">
        <f t="shared" si="8"/>
        <v>100</v>
      </c>
      <c r="R156" s="535" t="s">
        <v>1349</v>
      </c>
    </row>
    <row r="157" spans="1:18" ht="25.5" x14ac:dyDescent="0.2">
      <c r="A157" s="843" t="s">
        <v>303</v>
      </c>
      <c r="B157" s="844" t="s">
        <v>521</v>
      </c>
      <c r="C157" s="845" t="s">
        <v>1320</v>
      </c>
      <c r="D157" s="846" t="s">
        <v>506</v>
      </c>
      <c r="E157" s="847"/>
      <c r="F157" s="848" t="s">
        <v>730</v>
      </c>
      <c r="G157" s="856" t="s">
        <v>733</v>
      </c>
      <c r="H157" s="857" t="s">
        <v>1338</v>
      </c>
      <c r="I157" s="850" t="s">
        <v>497</v>
      </c>
      <c r="J157" s="851" t="s">
        <v>1322</v>
      </c>
      <c r="K157" s="852">
        <v>1</v>
      </c>
      <c r="L157" s="859" t="s">
        <v>1111</v>
      </c>
      <c r="M157" s="532">
        <v>1</v>
      </c>
      <c r="N157" s="284">
        <v>1</v>
      </c>
      <c r="O157" s="778">
        <f t="shared" si="6"/>
        <v>1</v>
      </c>
      <c r="P157" s="533">
        <f t="shared" si="7"/>
        <v>1</v>
      </c>
      <c r="Q157" s="534">
        <f t="shared" si="8"/>
        <v>100</v>
      </c>
      <c r="R157" s="535" t="s">
        <v>1349</v>
      </c>
    </row>
    <row r="158" spans="1:18" ht="25.5" x14ac:dyDescent="0.2">
      <c r="A158" s="843" t="s">
        <v>303</v>
      </c>
      <c r="B158" s="844" t="s">
        <v>521</v>
      </c>
      <c r="C158" s="845" t="s">
        <v>1320</v>
      </c>
      <c r="D158" s="846" t="s">
        <v>506</v>
      </c>
      <c r="E158" s="847"/>
      <c r="F158" s="848" t="s">
        <v>730</v>
      </c>
      <c r="G158" s="856" t="s">
        <v>734</v>
      </c>
      <c r="H158" s="857" t="s">
        <v>1338</v>
      </c>
      <c r="I158" s="850" t="s">
        <v>497</v>
      </c>
      <c r="J158" s="851" t="s">
        <v>1322</v>
      </c>
      <c r="K158" s="852">
        <v>1</v>
      </c>
      <c r="L158" s="859" t="s">
        <v>1111</v>
      </c>
      <c r="M158" s="532">
        <v>1</v>
      </c>
      <c r="N158" s="284">
        <v>1</v>
      </c>
      <c r="O158" s="778">
        <f t="shared" si="6"/>
        <v>1</v>
      </c>
      <c r="P158" s="533">
        <f t="shared" si="7"/>
        <v>1</v>
      </c>
      <c r="Q158" s="534">
        <f t="shared" si="8"/>
        <v>100</v>
      </c>
      <c r="R158" s="535" t="s">
        <v>1349</v>
      </c>
    </row>
    <row r="159" spans="1:18" ht="25.5" x14ac:dyDescent="0.2">
      <c r="A159" s="843" t="s">
        <v>303</v>
      </c>
      <c r="B159" s="844" t="s">
        <v>521</v>
      </c>
      <c r="C159" s="845" t="s">
        <v>1320</v>
      </c>
      <c r="D159" s="846" t="s">
        <v>506</v>
      </c>
      <c r="E159" s="847"/>
      <c r="F159" s="848" t="s">
        <v>730</v>
      </c>
      <c r="G159" s="856" t="s">
        <v>735</v>
      </c>
      <c r="H159" s="857" t="s">
        <v>1338</v>
      </c>
      <c r="I159" s="850" t="s">
        <v>497</v>
      </c>
      <c r="J159" s="851" t="s">
        <v>1322</v>
      </c>
      <c r="K159" s="852">
        <v>1</v>
      </c>
      <c r="L159" s="859" t="s">
        <v>1111</v>
      </c>
      <c r="M159" s="532">
        <v>1</v>
      </c>
      <c r="N159" s="284">
        <v>1</v>
      </c>
      <c r="O159" s="778">
        <f t="shared" si="6"/>
        <v>1</v>
      </c>
      <c r="P159" s="533">
        <f t="shared" si="7"/>
        <v>1</v>
      </c>
      <c r="Q159" s="534">
        <f t="shared" si="8"/>
        <v>100</v>
      </c>
      <c r="R159" s="535" t="s">
        <v>1349</v>
      </c>
    </row>
    <row r="160" spans="1:18" ht="25.5" x14ac:dyDescent="0.2">
      <c r="A160" s="843" t="s">
        <v>303</v>
      </c>
      <c r="B160" s="844" t="s">
        <v>521</v>
      </c>
      <c r="C160" s="845" t="s">
        <v>1320</v>
      </c>
      <c r="D160" s="846" t="s">
        <v>506</v>
      </c>
      <c r="E160" s="847"/>
      <c r="F160" s="848" t="s">
        <v>730</v>
      </c>
      <c r="G160" s="856" t="s">
        <v>736</v>
      </c>
      <c r="H160" s="857" t="s">
        <v>1338</v>
      </c>
      <c r="I160" s="850" t="s">
        <v>497</v>
      </c>
      <c r="J160" s="851" t="s">
        <v>1322</v>
      </c>
      <c r="K160" s="852">
        <v>1</v>
      </c>
      <c r="L160" s="859" t="s">
        <v>1111</v>
      </c>
      <c r="M160" s="532">
        <v>1</v>
      </c>
      <c r="N160" s="284">
        <v>1</v>
      </c>
      <c r="O160" s="778">
        <f t="shared" si="6"/>
        <v>1</v>
      </c>
      <c r="P160" s="533">
        <f t="shared" si="7"/>
        <v>1</v>
      </c>
      <c r="Q160" s="534">
        <f t="shared" si="8"/>
        <v>100</v>
      </c>
      <c r="R160" s="535" t="s">
        <v>1349</v>
      </c>
    </row>
    <row r="161" spans="1:18" ht="25.5" x14ac:dyDescent="0.2">
      <c r="A161" s="843" t="s">
        <v>303</v>
      </c>
      <c r="B161" s="844" t="s">
        <v>521</v>
      </c>
      <c r="C161" s="845" t="s">
        <v>1320</v>
      </c>
      <c r="D161" s="846" t="s">
        <v>506</v>
      </c>
      <c r="E161" s="847"/>
      <c r="F161" s="848" t="s">
        <v>730</v>
      </c>
      <c r="G161" s="856" t="s">
        <v>756</v>
      </c>
      <c r="H161" s="857" t="s">
        <v>1338</v>
      </c>
      <c r="I161" s="850" t="s">
        <v>497</v>
      </c>
      <c r="J161" s="851" t="s">
        <v>1322</v>
      </c>
      <c r="K161" s="852">
        <v>1</v>
      </c>
      <c r="L161" s="859" t="s">
        <v>1111</v>
      </c>
      <c r="M161" s="532">
        <v>1</v>
      </c>
      <c r="N161" s="284">
        <v>1</v>
      </c>
      <c r="O161" s="778">
        <f t="shared" si="6"/>
        <v>1</v>
      </c>
      <c r="P161" s="533">
        <f t="shared" si="7"/>
        <v>1</v>
      </c>
      <c r="Q161" s="534">
        <f t="shared" si="8"/>
        <v>100</v>
      </c>
      <c r="R161" s="535" t="s">
        <v>1349</v>
      </c>
    </row>
    <row r="162" spans="1:18" ht="25.5" x14ac:dyDescent="0.2">
      <c r="A162" s="843" t="s">
        <v>303</v>
      </c>
      <c r="B162" s="844" t="s">
        <v>521</v>
      </c>
      <c r="C162" s="845" t="s">
        <v>1320</v>
      </c>
      <c r="D162" s="846" t="s">
        <v>506</v>
      </c>
      <c r="E162" s="847"/>
      <c r="F162" s="848" t="s">
        <v>730</v>
      </c>
      <c r="G162" s="856" t="s">
        <v>737</v>
      </c>
      <c r="H162" s="857" t="s">
        <v>1338</v>
      </c>
      <c r="I162" s="850" t="s">
        <v>497</v>
      </c>
      <c r="J162" s="851" t="s">
        <v>1322</v>
      </c>
      <c r="K162" s="852">
        <v>1</v>
      </c>
      <c r="L162" s="859" t="s">
        <v>1111</v>
      </c>
      <c r="M162" s="532">
        <v>1</v>
      </c>
      <c r="N162" s="284">
        <v>1</v>
      </c>
      <c r="O162" s="778">
        <f t="shared" si="6"/>
        <v>1</v>
      </c>
      <c r="P162" s="533">
        <f t="shared" si="7"/>
        <v>1</v>
      </c>
      <c r="Q162" s="534">
        <f t="shared" si="8"/>
        <v>100</v>
      </c>
      <c r="R162" s="535" t="s">
        <v>1349</v>
      </c>
    </row>
    <row r="163" spans="1:18" ht="38.25" x14ac:dyDescent="0.2">
      <c r="A163" s="843" t="s">
        <v>303</v>
      </c>
      <c r="B163" s="844" t="s">
        <v>321</v>
      </c>
      <c r="C163" s="845" t="s">
        <v>1320</v>
      </c>
      <c r="D163" s="846" t="s">
        <v>502</v>
      </c>
      <c r="E163" s="847"/>
      <c r="F163" s="848" t="s">
        <v>730</v>
      </c>
      <c r="G163" s="856" t="s">
        <v>731</v>
      </c>
      <c r="H163" s="857" t="s">
        <v>1321</v>
      </c>
      <c r="I163" s="850" t="s">
        <v>500</v>
      </c>
      <c r="J163" s="851" t="s">
        <v>1322</v>
      </c>
      <c r="K163" s="852">
        <v>0.46875</v>
      </c>
      <c r="L163" s="859" t="s">
        <v>1111</v>
      </c>
      <c r="M163" s="532">
        <v>32</v>
      </c>
      <c r="N163" s="284">
        <v>6</v>
      </c>
      <c r="O163" s="778">
        <f t="shared" si="6"/>
        <v>0.1875</v>
      </c>
      <c r="P163" s="533">
        <f t="shared" si="7"/>
        <v>0.4</v>
      </c>
      <c r="Q163" s="534">
        <f t="shared" si="8"/>
        <v>40</v>
      </c>
      <c r="R163" s="535" t="s">
        <v>1323</v>
      </c>
    </row>
    <row r="164" spans="1:18" ht="38.25" x14ac:dyDescent="0.2">
      <c r="A164" s="843" t="s">
        <v>303</v>
      </c>
      <c r="B164" s="844" t="s">
        <v>321</v>
      </c>
      <c r="C164" s="845" t="s">
        <v>1320</v>
      </c>
      <c r="D164" s="846" t="s">
        <v>502</v>
      </c>
      <c r="E164" s="847"/>
      <c r="F164" s="848" t="s">
        <v>730</v>
      </c>
      <c r="G164" s="856" t="s">
        <v>732</v>
      </c>
      <c r="H164" s="857" t="s">
        <v>1321</v>
      </c>
      <c r="I164" s="850" t="s">
        <v>500</v>
      </c>
      <c r="J164" s="851" t="s">
        <v>1322</v>
      </c>
      <c r="K164" s="852">
        <v>0.46875</v>
      </c>
      <c r="L164" s="859" t="s">
        <v>1111</v>
      </c>
      <c r="M164" s="532">
        <v>32</v>
      </c>
      <c r="N164" s="284">
        <v>6</v>
      </c>
      <c r="O164" s="778">
        <f t="shared" si="6"/>
        <v>0.1875</v>
      </c>
      <c r="P164" s="533">
        <f t="shared" si="7"/>
        <v>0.4</v>
      </c>
      <c r="Q164" s="534">
        <f t="shared" si="8"/>
        <v>40</v>
      </c>
      <c r="R164" s="535" t="s">
        <v>1323</v>
      </c>
    </row>
    <row r="165" spans="1:18" ht="38.25" x14ac:dyDescent="0.2">
      <c r="A165" s="843" t="s">
        <v>303</v>
      </c>
      <c r="B165" s="844" t="s">
        <v>321</v>
      </c>
      <c r="C165" s="845" t="s">
        <v>1320</v>
      </c>
      <c r="D165" s="846" t="s">
        <v>502</v>
      </c>
      <c r="E165" s="847"/>
      <c r="F165" s="848" t="s">
        <v>730</v>
      </c>
      <c r="G165" s="856" t="s">
        <v>733</v>
      </c>
      <c r="H165" s="857" t="s">
        <v>1321</v>
      </c>
      <c r="I165" s="850" t="s">
        <v>500</v>
      </c>
      <c r="J165" s="851" t="s">
        <v>1322</v>
      </c>
      <c r="K165" s="852">
        <v>0.46875</v>
      </c>
      <c r="L165" s="859" t="s">
        <v>1111</v>
      </c>
      <c r="M165" s="532">
        <v>32</v>
      </c>
      <c r="N165" s="284">
        <v>6</v>
      </c>
      <c r="O165" s="778">
        <f t="shared" si="6"/>
        <v>0.1875</v>
      </c>
      <c r="P165" s="533">
        <f t="shared" si="7"/>
        <v>0.4</v>
      </c>
      <c r="Q165" s="534">
        <f t="shared" si="8"/>
        <v>40</v>
      </c>
      <c r="R165" s="535" t="s">
        <v>1323</v>
      </c>
    </row>
    <row r="166" spans="1:18" ht="38.25" x14ac:dyDescent="0.2">
      <c r="A166" s="843" t="s">
        <v>303</v>
      </c>
      <c r="B166" s="844" t="s">
        <v>321</v>
      </c>
      <c r="C166" s="845" t="s">
        <v>1320</v>
      </c>
      <c r="D166" s="846" t="s">
        <v>502</v>
      </c>
      <c r="E166" s="847"/>
      <c r="F166" s="848" t="s">
        <v>730</v>
      </c>
      <c r="G166" s="856" t="s">
        <v>734</v>
      </c>
      <c r="H166" s="857" t="s">
        <v>1321</v>
      </c>
      <c r="I166" s="850" t="s">
        <v>500</v>
      </c>
      <c r="J166" s="851" t="s">
        <v>1322</v>
      </c>
      <c r="K166" s="852">
        <v>0.46875</v>
      </c>
      <c r="L166" s="859" t="s">
        <v>1111</v>
      </c>
      <c r="M166" s="532">
        <v>32</v>
      </c>
      <c r="N166" s="284">
        <v>6</v>
      </c>
      <c r="O166" s="778">
        <f t="shared" si="6"/>
        <v>0.1875</v>
      </c>
      <c r="P166" s="533">
        <f t="shared" si="7"/>
        <v>0.4</v>
      </c>
      <c r="Q166" s="534">
        <f t="shared" si="8"/>
        <v>40</v>
      </c>
      <c r="R166" s="535" t="s">
        <v>1323</v>
      </c>
    </row>
    <row r="167" spans="1:18" ht="38.25" x14ac:dyDescent="0.2">
      <c r="A167" s="843" t="s">
        <v>303</v>
      </c>
      <c r="B167" s="844" t="s">
        <v>321</v>
      </c>
      <c r="C167" s="845" t="s">
        <v>1320</v>
      </c>
      <c r="D167" s="846" t="s">
        <v>502</v>
      </c>
      <c r="E167" s="847"/>
      <c r="F167" s="848" t="s">
        <v>730</v>
      </c>
      <c r="G167" s="856" t="s">
        <v>735</v>
      </c>
      <c r="H167" s="857" t="s">
        <v>1321</v>
      </c>
      <c r="I167" s="850" t="s">
        <v>500</v>
      </c>
      <c r="J167" s="851" t="s">
        <v>1322</v>
      </c>
      <c r="K167" s="852">
        <v>0.46875</v>
      </c>
      <c r="L167" s="859" t="s">
        <v>1111</v>
      </c>
      <c r="M167" s="532">
        <v>32</v>
      </c>
      <c r="N167" s="284">
        <v>6</v>
      </c>
      <c r="O167" s="778">
        <f t="shared" si="6"/>
        <v>0.1875</v>
      </c>
      <c r="P167" s="533">
        <f t="shared" si="7"/>
        <v>0.4</v>
      </c>
      <c r="Q167" s="534">
        <f t="shared" si="8"/>
        <v>40</v>
      </c>
      <c r="R167" s="535" t="s">
        <v>1323</v>
      </c>
    </row>
    <row r="168" spans="1:18" ht="38.25" x14ac:dyDescent="0.2">
      <c r="A168" s="843" t="s">
        <v>303</v>
      </c>
      <c r="B168" s="844" t="s">
        <v>321</v>
      </c>
      <c r="C168" s="845" t="s">
        <v>1320</v>
      </c>
      <c r="D168" s="846" t="s">
        <v>502</v>
      </c>
      <c r="E168" s="847"/>
      <c r="F168" s="848" t="s">
        <v>730</v>
      </c>
      <c r="G168" s="856" t="s">
        <v>736</v>
      </c>
      <c r="H168" s="857" t="s">
        <v>1321</v>
      </c>
      <c r="I168" s="850" t="s">
        <v>500</v>
      </c>
      <c r="J168" s="851" t="s">
        <v>1322</v>
      </c>
      <c r="K168" s="852">
        <v>0.46875</v>
      </c>
      <c r="L168" s="859" t="s">
        <v>1111</v>
      </c>
      <c r="M168" s="532">
        <v>32</v>
      </c>
      <c r="N168" s="284">
        <v>6</v>
      </c>
      <c r="O168" s="778">
        <f t="shared" si="6"/>
        <v>0.1875</v>
      </c>
      <c r="P168" s="533">
        <f t="shared" si="7"/>
        <v>0.4</v>
      </c>
      <c r="Q168" s="534">
        <f t="shared" si="8"/>
        <v>40</v>
      </c>
      <c r="R168" s="535" t="s">
        <v>1323</v>
      </c>
    </row>
    <row r="169" spans="1:18" ht="38.25" x14ac:dyDescent="0.2">
      <c r="A169" s="843" t="s">
        <v>303</v>
      </c>
      <c r="B169" s="844" t="s">
        <v>321</v>
      </c>
      <c r="C169" s="845" t="s">
        <v>1320</v>
      </c>
      <c r="D169" s="846" t="s">
        <v>502</v>
      </c>
      <c r="E169" s="847"/>
      <c r="F169" s="848" t="s">
        <v>730</v>
      </c>
      <c r="G169" s="856" t="s">
        <v>756</v>
      </c>
      <c r="H169" s="857" t="s">
        <v>1321</v>
      </c>
      <c r="I169" s="850" t="s">
        <v>500</v>
      </c>
      <c r="J169" s="851" t="s">
        <v>1322</v>
      </c>
      <c r="K169" s="852">
        <v>0.46875</v>
      </c>
      <c r="L169" s="859" t="s">
        <v>1111</v>
      </c>
      <c r="M169" s="532">
        <v>32</v>
      </c>
      <c r="N169" s="284">
        <v>6</v>
      </c>
      <c r="O169" s="778">
        <f t="shared" si="6"/>
        <v>0.1875</v>
      </c>
      <c r="P169" s="533">
        <f t="shared" si="7"/>
        <v>0.4</v>
      </c>
      <c r="Q169" s="534">
        <f t="shared" si="8"/>
        <v>40</v>
      </c>
      <c r="R169" s="535" t="s">
        <v>1323</v>
      </c>
    </row>
    <row r="170" spans="1:18" ht="38.25" x14ac:dyDescent="0.2">
      <c r="A170" s="843" t="s">
        <v>303</v>
      </c>
      <c r="B170" s="844" t="s">
        <v>321</v>
      </c>
      <c r="C170" s="845" t="s">
        <v>1320</v>
      </c>
      <c r="D170" s="846" t="s">
        <v>502</v>
      </c>
      <c r="E170" s="847"/>
      <c r="F170" s="848" t="s">
        <v>730</v>
      </c>
      <c r="G170" s="856" t="s">
        <v>737</v>
      </c>
      <c r="H170" s="857" t="s">
        <v>1321</v>
      </c>
      <c r="I170" s="850" t="s">
        <v>500</v>
      </c>
      <c r="J170" s="851" t="s">
        <v>1322</v>
      </c>
      <c r="K170" s="852">
        <v>0.46875</v>
      </c>
      <c r="L170" s="859" t="s">
        <v>1111</v>
      </c>
      <c r="M170" s="532">
        <v>32</v>
      </c>
      <c r="N170" s="284">
        <v>6</v>
      </c>
      <c r="O170" s="778">
        <f t="shared" si="6"/>
        <v>0.1875</v>
      </c>
      <c r="P170" s="533">
        <f t="shared" si="7"/>
        <v>0.4</v>
      </c>
      <c r="Q170" s="534">
        <f t="shared" si="8"/>
        <v>40</v>
      </c>
      <c r="R170" s="535" t="s">
        <v>1323</v>
      </c>
    </row>
    <row r="171" spans="1:18" ht="25.5" x14ac:dyDescent="0.2">
      <c r="A171" s="843" t="s">
        <v>303</v>
      </c>
      <c r="B171" s="844" t="s">
        <v>321</v>
      </c>
      <c r="C171" s="845" t="s">
        <v>722</v>
      </c>
      <c r="D171" s="846" t="s">
        <v>502</v>
      </c>
      <c r="E171" s="847"/>
      <c r="F171" s="848" t="s">
        <v>730</v>
      </c>
      <c r="G171" s="856" t="s">
        <v>731</v>
      </c>
      <c r="H171" s="857" t="s">
        <v>1321</v>
      </c>
      <c r="I171" s="850" t="s">
        <v>500</v>
      </c>
      <c r="J171" s="851" t="s">
        <v>1322</v>
      </c>
      <c r="K171" s="852">
        <v>0.16216216216216217</v>
      </c>
      <c r="L171" s="859" t="s">
        <v>1111</v>
      </c>
      <c r="M171" s="532">
        <v>37</v>
      </c>
      <c r="N171" s="284">
        <v>4</v>
      </c>
      <c r="O171" s="778">
        <f t="shared" si="6"/>
        <v>0.10810810810810811</v>
      </c>
      <c r="P171" s="533">
        <f t="shared" si="7"/>
        <v>0.66666666666666663</v>
      </c>
      <c r="Q171" s="534">
        <f t="shared" si="8"/>
        <v>66.666666666666671</v>
      </c>
      <c r="R171" s="535" t="s">
        <v>1327</v>
      </c>
    </row>
    <row r="172" spans="1:18" ht="25.5" x14ac:dyDescent="0.2">
      <c r="A172" s="843" t="s">
        <v>303</v>
      </c>
      <c r="B172" s="844" t="s">
        <v>321</v>
      </c>
      <c r="C172" s="845" t="s">
        <v>722</v>
      </c>
      <c r="D172" s="846" t="s">
        <v>502</v>
      </c>
      <c r="E172" s="847"/>
      <c r="F172" s="848" t="s">
        <v>730</v>
      </c>
      <c r="G172" s="856" t="s">
        <v>732</v>
      </c>
      <c r="H172" s="857" t="s">
        <v>1321</v>
      </c>
      <c r="I172" s="850" t="s">
        <v>500</v>
      </c>
      <c r="J172" s="851" t="s">
        <v>1322</v>
      </c>
      <c r="K172" s="852">
        <v>0.16216216216216217</v>
      </c>
      <c r="L172" s="859" t="s">
        <v>1111</v>
      </c>
      <c r="M172" s="532">
        <v>37</v>
      </c>
      <c r="N172" s="284">
        <v>4</v>
      </c>
      <c r="O172" s="778">
        <f t="shared" si="6"/>
        <v>0.10810810810810811</v>
      </c>
      <c r="P172" s="533">
        <f t="shared" si="7"/>
        <v>0.66666666666666663</v>
      </c>
      <c r="Q172" s="534">
        <f t="shared" si="8"/>
        <v>66.666666666666671</v>
      </c>
      <c r="R172" s="535" t="s">
        <v>1327</v>
      </c>
    </row>
    <row r="173" spans="1:18" ht="25.5" x14ac:dyDescent="0.2">
      <c r="A173" s="843" t="s">
        <v>303</v>
      </c>
      <c r="B173" s="844" t="s">
        <v>321</v>
      </c>
      <c r="C173" s="845" t="s">
        <v>722</v>
      </c>
      <c r="D173" s="846" t="s">
        <v>502</v>
      </c>
      <c r="E173" s="847"/>
      <c r="F173" s="848" t="s">
        <v>730</v>
      </c>
      <c r="G173" s="856" t="s">
        <v>733</v>
      </c>
      <c r="H173" s="857" t="s">
        <v>1321</v>
      </c>
      <c r="I173" s="850" t="s">
        <v>500</v>
      </c>
      <c r="J173" s="851" t="s">
        <v>1322</v>
      </c>
      <c r="K173" s="852">
        <v>0.16216216216216217</v>
      </c>
      <c r="L173" s="859" t="s">
        <v>1111</v>
      </c>
      <c r="M173" s="532">
        <v>37</v>
      </c>
      <c r="N173" s="284">
        <v>4</v>
      </c>
      <c r="O173" s="778">
        <f t="shared" si="6"/>
        <v>0.10810810810810811</v>
      </c>
      <c r="P173" s="533">
        <f t="shared" si="7"/>
        <v>0.66666666666666663</v>
      </c>
      <c r="Q173" s="534">
        <f t="shared" si="8"/>
        <v>66.666666666666671</v>
      </c>
      <c r="R173" s="535" t="s">
        <v>1327</v>
      </c>
    </row>
    <row r="174" spans="1:18" ht="25.5" x14ac:dyDescent="0.2">
      <c r="A174" s="843" t="s">
        <v>303</v>
      </c>
      <c r="B174" s="844" t="s">
        <v>321</v>
      </c>
      <c r="C174" s="845" t="s">
        <v>722</v>
      </c>
      <c r="D174" s="846" t="s">
        <v>502</v>
      </c>
      <c r="E174" s="847"/>
      <c r="F174" s="848" t="s">
        <v>730</v>
      </c>
      <c r="G174" s="856" t="s">
        <v>734</v>
      </c>
      <c r="H174" s="857" t="s">
        <v>1321</v>
      </c>
      <c r="I174" s="850" t="s">
        <v>500</v>
      </c>
      <c r="J174" s="851" t="s">
        <v>1322</v>
      </c>
      <c r="K174" s="852">
        <v>0.16216216216216217</v>
      </c>
      <c r="L174" s="859" t="s">
        <v>1111</v>
      </c>
      <c r="M174" s="532">
        <v>37</v>
      </c>
      <c r="N174" s="284">
        <v>4</v>
      </c>
      <c r="O174" s="778">
        <f t="shared" si="6"/>
        <v>0.10810810810810811</v>
      </c>
      <c r="P174" s="533">
        <f t="shared" si="7"/>
        <v>0.66666666666666663</v>
      </c>
      <c r="Q174" s="534">
        <f t="shared" si="8"/>
        <v>66.666666666666671</v>
      </c>
      <c r="R174" s="535" t="s">
        <v>1327</v>
      </c>
    </row>
    <row r="175" spans="1:18" ht="25.5" x14ac:dyDescent="0.2">
      <c r="A175" s="843" t="s">
        <v>303</v>
      </c>
      <c r="B175" s="844" t="s">
        <v>321</v>
      </c>
      <c r="C175" s="845" t="s">
        <v>722</v>
      </c>
      <c r="D175" s="846" t="s">
        <v>502</v>
      </c>
      <c r="E175" s="847"/>
      <c r="F175" s="848" t="s">
        <v>730</v>
      </c>
      <c r="G175" s="856" t="s">
        <v>735</v>
      </c>
      <c r="H175" s="857" t="s">
        <v>1321</v>
      </c>
      <c r="I175" s="850" t="s">
        <v>500</v>
      </c>
      <c r="J175" s="851" t="s">
        <v>1322</v>
      </c>
      <c r="K175" s="852">
        <v>0.16216216216216217</v>
      </c>
      <c r="L175" s="859" t="s">
        <v>1111</v>
      </c>
      <c r="M175" s="532">
        <v>37</v>
      </c>
      <c r="N175" s="284">
        <v>4</v>
      </c>
      <c r="O175" s="778">
        <f t="shared" si="6"/>
        <v>0.10810810810810811</v>
      </c>
      <c r="P175" s="533">
        <f t="shared" si="7"/>
        <v>0.66666666666666663</v>
      </c>
      <c r="Q175" s="534">
        <f t="shared" si="8"/>
        <v>66.666666666666671</v>
      </c>
      <c r="R175" s="535" t="s">
        <v>1327</v>
      </c>
    </row>
    <row r="176" spans="1:18" ht="25.5" x14ac:dyDescent="0.2">
      <c r="A176" s="843" t="s">
        <v>303</v>
      </c>
      <c r="B176" s="844" t="s">
        <v>321</v>
      </c>
      <c r="C176" s="845" t="s">
        <v>722</v>
      </c>
      <c r="D176" s="846" t="s">
        <v>502</v>
      </c>
      <c r="E176" s="847"/>
      <c r="F176" s="848" t="s">
        <v>730</v>
      </c>
      <c r="G176" s="856" t="s">
        <v>736</v>
      </c>
      <c r="H176" s="857" t="s">
        <v>1321</v>
      </c>
      <c r="I176" s="850" t="s">
        <v>500</v>
      </c>
      <c r="J176" s="851" t="s">
        <v>1322</v>
      </c>
      <c r="K176" s="852">
        <v>0.16216216216216217</v>
      </c>
      <c r="L176" s="859" t="s">
        <v>1111</v>
      </c>
      <c r="M176" s="532">
        <v>37</v>
      </c>
      <c r="N176" s="284">
        <v>4</v>
      </c>
      <c r="O176" s="778">
        <f t="shared" si="6"/>
        <v>0.10810810810810811</v>
      </c>
      <c r="P176" s="533">
        <f t="shared" si="7"/>
        <v>0.66666666666666663</v>
      </c>
      <c r="Q176" s="534">
        <f t="shared" si="8"/>
        <v>66.666666666666671</v>
      </c>
      <c r="R176" s="535" t="s">
        <v>1327</v>
      </c>
    </row>
    <row r="177" spans="1:18" ht="25.5" x14ac:dyDescent="0.2">
      <c r="A177" s="843" t="s">
        <v>303</v>
      </c>
      <c r="B177" s="844" t="s">
        <v>321</v>
      </c>
      <c r="C177" s="845" t="s">
        <v>722</v>
      </c>
      <c r="D177" s="846" t="s">
        <v>502</v>
      </c>
      <c r="E177" s="847"/>
      <c r="F177" s="848" t="s">
        <v>730</v>
      </c>
      <c r="G177" s="856" t="s">
        <v>756</v>
      </c>
      <c r="H177" s="857" t="s">
        <v>1321</v>
      </c>
      <c r="I177" s="850" t="s">
        <v>500</v>
      </c>
      <c r="J177" s="851" t="s">
        <v>1322</v>
      </c>
      <c r="K177" s="852">
        <v>0.16216216216216217</v>
      </c>
      <c r="L177" s="859" t="s">
        <v>1111</v>
      </c>
      <c r="M177" s="532">
        <v>37</v>
      </c>
      <c r="N177" s="284">
        <v>4</v>
      </c>
      <c r="O177" s="778">
        <f t="shared" si="6"/>
        <v>0.10810810810810811</v>
      </c>
      <c r="P177" s="533">
        <f t="shared" si="7"/>
        <v>0.66666666666666663</v>
      </c>
      <c r="Q177" s="534">
        <f t="shared" si="8"/>
        <v>66.666666666666671</v>
      </c>
      <c r="R177" s="535" t="s">
        <v>1327</v>
      </c>
    </row>
    <row r="178" spans="1:18" ht="25.5" x14ac:dyDescent="0.2">
      <c r="A178" s="843" t="s">
        <v>303</v>
      </c>
      <c r="B178" s="844" t="s">
        <v>321</v>
      </c>
      <c r="C178" s="845" t="s">
        <v>722</v>
      </c>
      <c r="D178" s="846" t="s">
        <v>502</v>
      </c>
      <c r="E178" s="847"/>
      <c r="F178" s="848" t="s">
        <v>730</v>
      </c>
      <c r="G178" s="856" t="s">
        <v>737</v>
      </c>
      <c r="H178" s="857" t="s">
        <v>1321</v>
      </c>
      <c r="I178" s="850" t="s">
        <v>500</v>
      </c>
      <c r="J178" s="851" t="s">
        <v>1322</v>
      </c>
      <c r="K178" s="852">
        <v>0.16216216216216217</v>
      </c>
      <c r="L178" s="859" t="s">
        <v>1111</v>
      </c>
      <c r="M178" s="532">
        <v>37</v>
      </c>
      <c r="N178" s="284">
        <v>4</v>
      </c>
      <c r="O178" s="778">
        <f t="shared" si="6"/>
        <v>0.10810810810810811</v>
      </c>
      <c r="P178" s="533">
        <f t="shared" si="7"/>
        <v>0.66666666666666663</v>
      </c>
      <c r="Q178" s="534">
        <f t="shared" si="8"/>
        <v>66.666666666666671</v>
      </c>
      <c r="R178" s="535" t="s">
        <v>1327</v>
      </c>
    </row>
    <row r="179" spans="1:18" ht="25.5" x14ac:dyDescent="0.2">
      <c r="A179" s="843" t="s">
        <v>303</v>
      </c>
      <c r="B179" s="844" t="s">
        <v>321</v>
      </c>
      <c r="C179" s="845" t="s">
        <v>1325</v>
      </c>
      <c r="D179" s="846" t="s">
        <v>508</v>
      </c>
      <c r="E179" s="847" t="s">
        <v>1326</v>
      </c>
      <c r="F179" s="848" t="s">
        <v>730</v>
      </c>
      <c r="G179" s="856" t="s">
        <v>731</v>
      </c>
      <c r="H179" s="857" t="s">
        <v>1321</v>
      </c>
      <c r="I179" s="850" t="s">
        <v>500</v>
      </c>
      <c r="J179" s="851" t="s">
        <v>1322</v>
      </c>
      <c r="K179" s="852">
        <v>0.21428571428571427</v>
      </c>
      <c r="L179" s="859" t="s">
        <v>1111</v>
      </c>
      <c r="M179" s="532">
        <v>14</v>
      </c>
      <c r="N179" s="284">
        <v>2</v>
      </c>
      <c r="O179" s="778">
        <f t="shared" si="6"/>
        <v>0.14285714285714285</v>
      </c>
      <c r="P179" s="533">
        <f t="shared" si="7"/>
        <v>0.66666666666666663</v>
      </c>
      <c r="Q179" s="534">
        <f t="shared" si="8"/>
        <v>66.666666666666671</v>
      </c>
      <c r="R179" s="535" t="s">
        <v>1327</v>
      </c>
    </row>
    <row r="180" spans="1:18" ht="25.5" x14ac:dyDescent="0.2">
      <c r="A180" s="843" t="s">
        <v>303</v>
      </c>
      <c r="B180" s="844" t="s">
        <v>321</v>
      </c>
      <c r="C180" s="845" t="s">
        <v>1325</v>
      </c>
      <c r="D180" s="846" t="s">
        <v>508</v>
      </c>
      <c r="E180" s="847" t="s">
        <v>1326</v>
      </c>
      <c r="F180" s="848" t="s">
        <v>730</v>
      </c>
      <c r="G180" s="856" t="s">
        <v>732</v>
      </c>
      <c r="H180" s="857" t="s">
        <v>1321</v>
      </c>
      <c r="I180" s="850" t="s">
        <v>500</v>
      </c>
      <c r="J180" s="851" t="s">
        <v>1322</v>
      </c>
      <c r="K180" s="852">
        <v>0.21428571428571427</v>
      </c>
      <c r="L180" s="859" t="s">
        <v>1111</v>
      </c>
      <c r="M180" s="532">
        <v>14</v>
      </c>
      <c r="N180" s="284">
        <v>2</v>
      </c>
      <c r="O180" s="778">
        <f t="shared" si="6"/>
        <v>0.14285714285714285</v>
      </c>
      <c r="P180" s="533">
        <f t="shared" si="7"/>
        <v>0.66666666666666663</v>
      </c>
      <c r="Q180" s="534">
        <f t="shared" si="8"/>
        <v>66.666666666666671</v>
      </c>
      <c r="R180" s="535" t="s">
        <v>1327</v>
      </c>
    </row>
    <row r="181" spans="1:18" ht="25.5" x14ac:dyDescent="0.2">
      <c r="A181" s="843" t="s">
        <v>303</v>
      </c>
      <c r="B181" s="844" t="s">
        <v>321</v>
      </c>
      <c r="C181" s="845" t="s">
        <v>1325</v>
      </c>
      <c r="D181" s="846" t="s">
        <v>508</v>
      </c>
      <c r="E181" s="847" t="s">
        <v>1326</v>
      </c>
      <c r="F181" s="848" t="s">
        <v>730</v>
      </c>
      <c r="G181" s="856" t="s">
        <v>733</v>
      </c>
      <c r="H181" s="857" t="s">
        <v>1321</v>
      </c>
      <c r="I181" s="850" t="s">
        <v>500</v>
      </c>
      <c r="J181" s="851" t="s">
        <v>1322</v>
      </c>
      <c r="K181" s="852">
        <v>0.21428571428571427</v>
      </c>
      <c r="L181" s="859" t="s">
        <v>1111</v>
      </c>
      <c r="M181" s="532">
        <v>14</v>
      </c>
      <c r="N181" s="284">
        <v>2</v>
      </c>
      <c r="O181" s="778">
        <f t="shared" si="6"/>
        <v>0.14285714285714285</v>
      </c>
      <c r="P181" s="533">
        <f t="shared" si="7"/>
        <v>0.66666666666666663</v>
      </c>
      <c r="Q181" s="534">
        <f t="shared" si="8"/>
        <v>66.666666666666671</v>
      </c>
      <c r="R181" s="535" t="s">
        <v>1327</v>
      </c>
    </row>
    <row r="182" spans="1:18" ht="25.5" x14ac:dyDescent="0.2">
      <c r="A182" s="843" t="s">
        <v>303</v>
      </c>
      <c r="B182" s="844" t="s">
        <v>321</v>
      </c>
      <c r="C182" s="845" t="s">
        <v>1325</v>
      </c>
      <c r="D182" s="846" t="s">
        <v>508</v>
      </c>
      <c r="E182" s="847" t="s">
        <v>1326</v>
      </c>
      <c r="F182" s="848" t="s">
        <v>730</v>
      </c>
      <c r="G182" s="856" t="s">
        <v>734</v>
      </c>
      <c r="H182" s="857" t="s">
        <v>1321</v>
      </c>
      <c r="I182" s="850" t="s">
        <v>500</v>
      </c>
      <c r="J182" s="851" t="s">
        <v>1322</v>
      </c>
      <c r="K182" s="852">
        <v>0.21428571428571427</v>
      </c>
      <c r="L182" s="859" t="s">
        <v>1111</v>
      </c>
      <c r="M182" s="532">
        <v>14</v>
      </c>
      <c r="N182" s="284">
        <v>2</v>
      </c>
      <c r="O182" s="778">
        <f t="shared" si="6"/>
        <v>0.14285714285714285</v>
      </c>
      <c r="P182" s="533">
        <f t="shared" si="7"/>
        <v>0.66666666666666663</v>
      </c>
      <c r="Q182" s="534">
        <f t="shared" si="8"/>
        <v>66.666666666666671</v>
      </c>
      <c r="R182" s="535" t="s">
        <v>1327</v>
      </c>
    </row>
    <row r="183" spans="1:18" ht="25.5" x14ac:dyDescent="0.2">
      <c r="A183" s="843" t="s">
        <v>303</v>
      </c>
      <c r="B183" s="844" t="s">
        <v>321</v>
      </c>
      <c r="C183" s="845" t="s">
        <v>1325</v>
      </c>
      <c r="D183" s="846" t="s">
        <v>508</v>
      </c>
      <c r="E183" s="847" t="s">
        <v>1326</v>
      </c>
      <c r="F183" s="848" t="s">
        <v>730</v>
      </c>
      <c r="G183" s="856" t="s">
        <v>735</v>
      </c>
      <c r="H183" s="857" t="s">
        <v>1321</v>
      </c>
      <c r="I183" s="850" t="s">
        <v>500</v>
      </c>
      <c r="J183" s="851" t="s">
        <v>1322</v>
      </c>
      <c r="K183" s="852">
        <v>0.21428571428571427</v>
      </c>
      <c r="L183" s="859" t="s">
        <v>1111</v>
      </c>
      <c r="M183" s="532">
        <v>14</v>
      </c>
      <c r="N183" s="284">
        <v>2</v>
      </c>
      <c r="O183" s="778">
        <f t="shared" si="6"/>
        <v>0.14285714285714285</v>
      </c>
      <c r="P183" s="533">
        <f t="shared" si="7"/>
        <v>0.66666666666666663</v>
      </c>
      <c r="Q183" s="534">
        <f t="shared" si="8"/>
        <v>66.666666666666671</v>
      </c>
      <c r="R183" s="535" t="s">
        <v>1327</v>
      </c>
    </row>
    <row r="184" spans="1:18" ht="25.5" x14ac:dyDescent="0.2">
      <c r="A184" s="843" t="s">
        <v>303</v>
      </c>
      <c r="B184" s="844" t="s">
        <v>321</v>
      </c>
      <c r="C184" s="845" t="s">
        <v>1325</v>
      </c>
      <c r="D184" s="846" t="s">
        <v>508</v>
      </c>
      <c r="E184" s="847" t="s">
        <v>1326</v>
      </c>
      <c r="F184" s="848" t="s">
        <v>730</v>
      </c>
      <c r="G184" s="856" t="s">
        <v>736</v>
      </c>
      <c r="H184" s="857" t="s">
        <v>1321</v>
      </c>
      <c r="I184" s="850" t="s">
        <v>500</v>
      </c>
      <c r="J184" s="851" t="s">
        <v>1322</v>
      </c>
      <c r="K184" s="852">
        <v>0.21428571428571427</v>
      </c>
      <c r="L184" s="859" t="s">
        <v>1111</v>
      </c>
      <c r="M184" s="532">
        <v>14</v>
      </c>
      <c r="N184" s="284">
        <v>2</v>
      </c>
      <c r="O184" s="778">
        <f t="shared" si="6"/>
        <v>0.14285714285714285</v>
      </c>
      <c r="P184" s="533">
        <f t="shared" si="7"/>
        <v>0.66666666666666663</v>
      </c>
      <c r="Q184" s="534">
        <f t="shared" si="8"/>
        <v>66.666666666666671</v>
      </c>
      <c r="R184" s="535" t="s">
        <v>1327</v>
      </c>
    </row>
    <row r="185" spans="1:18" ht="25.5" x14ac:dyDescent="0.2">
      <c r="A185" s="843" t="s">
        <v>303</v>
      </c>
      <c r="B185" s="844" t="s">
        <v>321</v>
      </c>
      <c r="C185" s="845" t="s">
        <v>1325</v>
      </c>
      <c r="D185" s="846" t="s">
        <v>508</v>
      </c>
      <c r="E185" s="847" t="s">
        <v>1326</v>
      </c>
      <c r="F185" s="848" t="s">
        <v>730</v>
      </c>
      <c r="G185" s="856" t="s">
        <v>756</v>
      </c>
      <c r="H185" s="857" t="s">
        <v>1321</v>
      </c>
      <c r="I185" s="850" t="s">
        <v>500</v>
      </c>
      <c r="J185" s="851" t="s">
        <v>1322</v>
      </c>
      <c r="K185" s="852">
        <v>0.21428571428571427</v>
      </c>
      <c r="L185" s="859" t="s">
        <v>1111</v>
      </c>
      <c r="M185" s="532">
        <v>14</v>
      </c>
      <c r="N185" s="284">
        <v>2</v>
      </c>
      <c r="O185" s="778">
        <f t="shared" si="6"/>
        <v>0.14285714285714285</v>
      </c>
      <c r="P185" s="533">
        <f t="shared" si="7"/>
        <v>0.66666666666666663</v>
      </c>
      <c r="Q185" s="534">
        <f t="shared" si="8"/>
        <v>66.666666666666671</v>
      </c>
      <c r="R185" s="535" t="s">
        <v>1327</v>
      </c>
    </row>
    <row r="186" spans="1:18" ht="25.5" x14ac:dyDescent="0.2">
      <c r="A186" s="843" t="s">
        <v>303</v>
      </c>
      <c r="B186" s="844" t="s">
        <v>321</v>
      </c>
      <c r="C186" s="845" t="s">
        <v>1325</v>
      </c>
      <c r="D186" s="846" t="s">
        <v>508</v>
      </c>
      <c r="E186" s="847" t="s">
        <v>1326</v>
      </c>
      <c r="F186" s="848" t="s">
        <v>730</v>
      </c>
      <c r="G186" s="856" t="s">
        <v>737</v>
      </c>
      <c r="H186" s="857" t="s">
        <v>1321</v>
      </c>
      <c r="I186" s="850" t="s">
        <v>500</v>
      </c>
      <c r="J186" s="851" t="s">
        <v>1322</v>
      </c>
      <c r="K186" s="852">
        <v>0.21428571428571427</v>
      </c>
      <c r="L186" s="859" t="s">
        <v>1111</v>
      </c>
      <c r="M186" s="532">
        <v>14</v>
      </c>
      <c r="N186" s="284">
        <v>2</v>
      </c>
      <c r="O186" s="778">
        <f t="shared" si="6"/>
        <v>0.14285714285714285</v>
      </c>
      <c r="P186" s="533">
        <f t="shared" si="7"/>
        <v>0.66666666666666663</v>
      </c>
      <c r="Q186" s="534">
        <f t="shared" si="8"/>
        <v>66.666666666666671</v>
      </c>
      <c r="R186" s="535" t="s">
        <v>1327</v>
      </c>
    </row>
    <row r="187" spans="1:18" ht="25.5" x14ac:dyDescent="0.2">
      <c r="A187" s="843" t="s">
        <v>303</v>
      </c>
      <c r="B187" s="844" t="s">
        <v>321</v>
      </c>
      <c r="C187" s="845" t="s">
        <v>1312</v>
      </c>
      <c r="D187" s="855" t="s">
        <v>502</v>
      </c>
      <c r="E187" s="847"/>
      <c r="F187" s="848" t="s">
        <v>494</v>
      </c>
      <c r="G187" s="849" t="s">
        <v>723</v>
      </c>
      <c r="H187" s="857" t="s">
        <v>1338</v>
      </c>
      <c r="I187" s="863" t="s">
        <v>500</v>
      </c>
      <c r="J187" s="851" t="s">
        <v>310</v>
      </c>
      <c r="K187" s="852">
        <v>0.46875</v>
      </c>
      <c r="L187" s="853"/>
      <c r="M187" s="532">
        <v>32</v>
      </c>
      <c r="N187" s="284">
        <v>11</v>
      </c>
      <c r="O187" s="778">
        <f t="shared" si="6"/>
        <v>0.34375</v>
      </c>
      <c r="P187" s="533">
        <f t="shared" si="7"/>
        <v>0.73333333333333328</v>
      </c>
      <c r="Q187" s="534">
        <f t="shared" si="8"/>
        <v>73.333333333333343</v>
      </c>
      <c r="R187" s="535" t="s">
        <v>1327</v>
      </c>
    </row>
    <row r="188" spans="1:18" ht="25.5" x14ac:dyDescent="0.2">
      <c r="A188" s="843" t="s">
        <v>303</v>
      </c>
      <c r="B188" s="844" t="s">
        <v>321</v>
      </c>
      <c r="C188" s="845" t="s">
        <v>1312</v>
      </c>
      <c r="D188" s="855" t="s">
        <v>502</v>
      </c>
      <c r="E188" s="847"/>
      <c r="F188" s="848" t="s">
        <v>494</v>
      </c>
      <c r="G188" s="856" t="s">
        <v>1330</v>
      </c>
      <c r="H188" s="857" t="s">
        <v>1338</v>
      </c>
      <c r="I188" s="850" t="s">
        <v>500</v>
      </c>
      <c r="J188" s="851" t="s">
        <v>310</v>
      </c>
      <c r="K188" s="852">
        <v>0.46875</v>
      </c>
      <c r="L188" s="853"/>
      <c r="M188" s="532">
        <v>32</v>
      </c>
      <c r="N188" s="284">
        <v>11</v>
      </c>
      <c r="O188" s="778">
        <f t="shared" si="6"/>
        <v>0.34375</v>
      </c>
      <c r="P188" s="533">
        <f t="shared" si="7"/>
        <v>0.73333333333333328</v>
      </c>
      <c r="Q188" s="534">
        <f t="shared" si="8"/>
        <v>73.333333333333343</v>
      </c>
      <c r="R188" s="535" t="s">
        <v>1327</v>
      </c>
    </row>
    <row r="189" spans="1:18" ht="25.5" x14ac:dyDescent="0.2">
      <c r="A189" s="843" t="s">
        <v>303</v>
      </c>
      <c r="B189" s="844" t="s">
        <v>321</v>
      </c>
      <c r="C189" s="845" t="s">
        <v>1312</v>
      </c>
      <c r="D189" s="855" t="s">
        <v>502</v>
      </c>
      <c r="E189" s="847"/>
      <c r="F189" s="848" t="s">
        <v>494</v>
      </c>
      <c r="G189" s="856" t="s">
        <v>1332</v>
      </c>
      <c r="H189" s="857" t="s">
        <v>1338</v>
      </c>
      <c r="I189" s="850" t="s">
        <v>500</v>
      </c>
      <c r="J189" s="851" t="s">
        <v>310</v>
      </c>
      <c r="K189" s="852">
        <v>0.46875</v>
      </c>
      <c r="L189" s="853"/>
      <c r="M189" s="532">
        <v>32</v>
      </c>
      <c r="N189" s="284">
        <v>11</v>
      </c>
      <c r="O189" s="778">
        <f t="shared" si="6"/>
        <v>0.34375</v>
      </c>
      <c r="P189" s="533">
        <f t="shared" si="7"/>
        <v>0.73333333333333328</v>
      </c>
      <c r="Q189" s="534">
        <f t="shared" si="8"/>
        <v>73.333333333333343</v>
      </c>
      <c r="R189" s="535" t="s">
        <v>1327</v>
      </c>
    </row>
    <row r="190" spans="1:18" ht="25.5" x14ac:dyDescent="0.2">
      <c r="A190" s="843" t="s">
        <v>303</v>
      </c>
      <c r="B190" s="844" t="s">
        <v>321</v>
      </c>
      <c r="C190" s="845" t="s">
        <v>1312</v>
      </c>
      <c r="D190" s="855" t="s">
        <v>502</v>
      </c>
      <c r="E190" s="847"/>
      <c r="F190" s="848" t="s">
        <v>494</v>
      </c>
      <c r="G190" s="856" t="s">
        <v>1333</v>
      </c>
      <c r="H190" s="857" t="s">
        <v>1338</v>
      </c>
      <c r="I190" s="850" t="s">
        <v>500</v>
      </c>
      <c r="J190" s="851" t="s">
        <v>310</v>
      </c>
      <c r="K190" s="852">
        <v>0.46875</v>
      </c>
      <c r="L190" s="853"/>
      <c r="M190" s="532">
        <v>32</v>
      </c>
      <c r="N190" s="284">
        <v>11</v>
      </c>
      <c r="O190" s="778">
        <f t="shared" si="6"/>
        <v>0.34375</v>
      </c>
      <c r="P190" s="533">
        <f t="shared" si="7"/>
        <v>0.73333333333333328</v>
      </c>
      <c r="Q190" s="534">
        <f t="shared" si="8"/>
        <v>73.333333333333343</v>
      </c>
      <c r="R190" s="535" t="s">
        <v>1327</v>
      </c>
    </row>
    <row r="191" spans="1:18" ht="25.5" x14ac:dyDescent="0.2">
      <c r="A191" s="843" t="s">
        <v>303</v>
      </c>
      <c r="B191" s="844" t="s">
        <v>321</v>
      </c>
      <c r="C191" s="845" t="s">
        <v>1312</v>
      </c>
      <c r="D191" s="855" t="s">
        <v>502</v>
      </c>
      <c r="E191" s="847"/>
      <c r="F191" s="848" t="s">
        <v>494</v>
      </c>
      <c r="G191" s="856" t="s">
        <v>1334</v>
      </c>
      <c r="H191" s="857" t="s">
        <v>1338</v>
      </c>
      <c r="I191" s="850" t="s">
        <v>500</v>
      </c>
      <c r="J191" s="851" t="s">
        <v>310</v>
      </c>
      <c r="K191" s="852">
        <v>0.46875</v>
      </c>
      <c r="L191" s="853"/>
      <c r="M191" s="532">
        <v>32</v>
      </c>
      <c r="N191" s="284">
        <v>11</v>
      </c>
      <c r="O191" s="778">
        <f t="shared" si="6"/>
        <v>0.34375</v>
      </c>
      <c r="P191" s="533">
        <f t="shared" si="7"/>
        <v>0.73333333333333328</v>
      </c>
      <c r="Q191" s="534">
        <f t="shared" si="8"/>
        <v>73.333333333333343</v>
      </c>
      <c r="R191" s="535" t="s">
        <v>1327</v>
      </c>
    </row>
    <row r="192" spans="1:18" ht="25.5" x14ac:dyDescent="0.2">
      <c r="A192" s="843" t="s">
        <v>303</v>
      </c>
      <c r="B192" s="844" t="s">
        <v>321</v>
      </c>
      <c r="C192" s="845" t="s">
        <v>1312</v>
      </c>
      <c r="D192" s="855" t="s">
        <v>502</v>
      </c>
      <c r="E192" s="847"/>
      <c r="F192" s="848" t="s">
        <v>494</v>
      </c>
      <c r="G192" s="856" t="s">
        <v>725</v>
      </c>
      <c r="H192" s="857" t="s">
        <v>1338</v>
      </c>
      <c r="I192" s="850" t="s">
        <v>500</v>
      </c>
      <c r="J192" s="851" t="s">
        <v>310</v>
      </c>
      <c r="K192" s="852">
        <v>0.46875</v>
      </c>
      <c r="L192" s="853"/>
      <c r="M192" s="532">
        <v>32</v>
      </c>
      <c r="N192" s="284">
        <v>11</v>
      </c>
      <c r="O192" s="778">
        <f t="shared" si="6"/>
        <v>0.34375</v>
      </c>
      <c r="P192" s="533">
        <f t="shared" si="7"/>
        <v>0.73333333333333328</v>
      </c>
      <c r="Q192" s="534">
        <f t="shared" si="8"/>
        <v>73.333333333333343</v>
      </c>
      <c r="R192" s="535" t="s">
        <v>1327</v>
      </c>
    </row>
    <row r="193" spans="1:18" ht="25.5" x14ac:dyDescent="0.2">
      <c r="A193" s="843" t="s">
        <v>303</v>
      </c>
      <c r="B193" s="844" t="s">
        <v>321</v>
      </c>
      <c r="C193" s="845" t="s">
        <v>1312</v>
      </c>
      <c r="D193" s="855" t="s">
        <v>502</v>
      </c>
      <c r="E193" s="847"/>
      <c r="F193" s="848" t="s">
        <v>494</v>
      </c>
      <c r="G193" s="856" t="s">
        <v>726</v>
      </c>
      <c r="H193" s="857" t="s">
        <v>1338</v>
      </c>
      <c r="I193" s="850" t="s">
        <v>500</v>
      </c>
      <c r="J193" s="851" t="s">
        <v>310</v>
      </c>
      <c r="K193" s="852">
        <v>0.46875</v>
      </c>
      <c r="L193" s="853"/>
      <c r="M193" s="532">
        <v>32</v>
      </c>
      <c r="N193" s="284">
        <v>11</v>
      </c>
      <c r="O193" s="778">
        <f t="shared" si="6"/>
        <v>0.34375</v>
      </c>
      <c r="P193" s="533">
        <f t="shared" si="7"/>
        <v>0.73333333333333328</v>
      </c>
      <c r="Q193" s="534">
        <f t="shared" si="8"/>
        <v>73.333333333333343</v>
      </c>
      <c r="R193" s="535" t="s">
        <v>1327</v>
      </c>
    </row>
    <row r="194" spans="1:18" ht="25.5" x14ac:dyDescent="0.2">
      <c r="A194" s="843" t="s">
        <v>303</v>
      </c>
      <c r="B194" s="844" t="s">
        <v>321</v>
      </c>
      <c r="C194" s="845" t="s">
        <v>1312</v>
      </c>
      <c r="D194" s="855" t="s">
        <v>502</v>
      </c>
      <c r="E194" s="861"/>
      <c r="F194" s="848" t="s">
        <v>494</v>
      </c>
      <c r="G194" s="856" t="s">
        <v>1335</v>
      </c>
      <c r="H194" s="857" t="s">
        <v>1338</v>
      </c>
      <c r="I194" s="850" t="s">
        <v>500</v>
      </c>
      <c r="J194" s="851" t="s">
        <v>310</v>
      </c>
      <c r="K194" s="852">
        <v>0.46875</v>
      </c>
      <c r="L194" s="853"/>
      <c r="M194" s="532">
        <v>32</v>
      </c>
      <c r="N194" s="284">
        <v>11</v>
      </c>
      <c r="O194" s="778">
        <f t="shared" si="6"/>
        <v>0.34375</v>
      </c>
      <c r="P194" s="533">
        <f t="shared" si="7"/>
        <v>0.73333333333333328</v>
      </c>
      <c r="Q194" s="534">
        <f t="shared" si="8"/>
        <v>73.333333333333343</v>
      </c>
      <c r="R194" s="535" t="s">
        <v>1327</v>
      </c>
    </row>
    <row r="195" spans="1:18" ht="25.5" x14ac:dyDescent="0.2">
      <c r="A195" s="843" t="s">
        <v>303</v>
      </c>
      <c r="B195" s="844" t="s">
        <v>321</v>
      </c>
      <c r="C195" s="845" t="s">
        <v>1312</v>
      </c>
      <c r="D195" s="855" t="s">
        <v>502</v>
      </c>
      <c r="E195" s="847"/>
      <c r="F195" s="848" t="s">
        <v>494</v>
      </c>
      <c r="G195" s="856" t="s">
        <v>1336</v>
      </c>
      <c r="H195" s="857" t="s">
        <v>1338</v>
      </c>
      <c r="I195" s="850" t="s">
        <v>500</v>
      </c>
      <c r="J195" s="851" t="s">
        <v>310</v>
      </c>
      <c r="K195" s="852">
        <v>0.46875</v>
      </c>
      <c r="L195" s="853"/>
      <c r="M195" s="532">
        <v>32</v>
      </c>
      <c r="N195" s="284">
        <v>11</v>
      </c>
      <c r="O195" s="778">
        <f t="shared" si="6"/>
        <v>0.34375</v>
      </c>
      <c r="P195" s="533">
        <f t="shared" si="7"/>
        <v>0.73333333333333328</v>
      </c>
      <c r="Q195" s="534">
        <f t="shared" si="8"/>
        <v>73.333333333333343</v>
      </c>
      <c r="R195" s="535" t="s">
        <v>1327</v>
      </c>
    </row>
    <row r="196" spans="1:18" ht="25.5" x14ac:dyDescent="0.2">
      <c r="A196" s="843" t="s">
        <v>303</v>
      </c>
      <c r="B196" s="844" t="s">
        <v>321</v>
      </c>
      <c r="C196" s="845" t="s">
        <v>1312</v>
      </c>
      <c r="D196" s="855" t="s">
        <v>502</v>
      </c>
      <c r="E196" s="847"/>
      <c r="F196" s="848" t="s">
        <v>494</v>
      </c>
      <c r="G196" s="856" t="s">
        <v>728</v>
      </c>
      <c r="H196" s="857" t="s">
        <v>1338</v>
      </c>
      <c r="I196" s="850" t="s">
        <v>500</v>
      </c>
      <c r="J196" s="851" t="s">
        <v>310</v>
      </c>
      <c r="K196" s="852">
        <v>0.46875</v>
      </c>
      <c r="L196" s="853"/>
      <c r="M196" s="532">
        <v>32</v>
      </c>
      <c r="N196" s="284">
        <v>11</v>
      </c>
      <c r="O196" s="778">
        <f t="shared" si="6"/>
        <v>0.34375</v>
      </c>
      <c r="P196" s="533">
        <f t="shared" si="7"/>
        <v>0.73333333333333328</v>
      </c>
      <c r="Q196" s="534">
        <f t="shared" si="8"/>
        <v>73.333333333333343</v>
      </c>
      <c r="R196" s="535" t="s">
        <v>1327</v>
      </c>
    </row>
    <row r="197" spans="1:18" ht="25.5" x14ac:dyDescent="0.2">
      <c r="A197" s="843" t="s">
        <v>303</v>
      </c>
      <c r="B197" s="844" t="s">
        <v>321</v>
      </c>
      <c r="C197" s="845" t="s">
        <v>1312</v>
      </c>
      <c r="D197" s="855" t="s">
        <v>502</v>
      </c>
      <c r="E197" s="847"/>
      <c r="F197" s="848" t="s">
        <v>494</v>
      </c>
      <c r="G197" s="856" t="s">
        <v>729</v>
      </c>
      <c r="H197" s="857" t="s">
        <v>1338</v>
      </c>
      <c r="I197" s="850" t="s">
        <v>500</v>
      </c>
      <c r="J197" s="851" t="s">
        <v>310</v>
      </c>
      <c r="K197" s="852">
        <v>0.46875</v>
      </c>
      <c r="L197" s="853"/>
      <c r="M197" s="532">
        <v>32</v>
      </c>
      <c r="N197" s="284">
        <v>11</v>
      </c>
      <c r="O197" s="778">
        <f t="shared" si="6"/>
        <v>0.34375</v>
      </c>
      <c r="P197" s="533">
        <f t="shared" si="7"/>
        <v>0.73333333333333328</v>
      </c>
      <c r="Q197" s="534">
        <f t="shared" si="8"/>
        <v>73.333333333333343</v>
      </c>
      <c r="R197" s="535" t="s">
        <v>1327</v>
      </c>
    </row>
    <row r="198" spans="1:18" ht="25.5" x14ac:dyDescent="0.2">
      <c r="A198" s="843" t="s">
        <v>303</v>
      </c>
      <c r="B198" s="844" t="s">
        <v>321</v>
      </c>
      <c r="C198" s="845" t="s">
        <v>1312</v>
      </c>
      <c r="D198" s="855" t="s">
        <v>502</v>
      </c>
      <c r="E198" s="847"/>
      <c r="F198" s="848" t="s">
        <v>494</v>
      </c>
      <c r="G198" s="856" t="s">
        <v>1337</v>
      </c>
      <c r="H198" s="857" t="s">
        <v>1338</v>
      </c>
      <c r="I198" s="850" t="s">
        <v>500</v>
      </c>
      <c r="J198" s="851" t="s">
        <v>310</v>
      </c>
      <c r="K198" s="852">
        <v>0.46875</v>
      </c>
      <c r="L198" s="853"/>
      <c r="M198" s="532">
        <v>32</v>
      </c>
      <c r="N198" s="284">
        <v>11</v>
      </c>
      <c r="O198" s="778">
        <f t="shared" ref="O198:O261" si="9">N198/M198</f>
        <v>0.34375</v>
      </c>
      <c r="P198" s="533">
        <f t="shared" ref="P198:P261" si="10">O198/K198</f>
        <v>0.73333333333333328</v>
      </c>
      <c r="Q198" s="534">
        <f t="shared" ref="Q198:Q261" si="11">N198/(M198*K198/100)</f>
        <v>73.333333333333343</v>
      </c>
      <c r="R198" s="535" t="s">
        <v>1327</v>
      </c>
    </row>
    <row r="199" spans="1:18" ht="25.5" x14ac:dyDescent="0.2">
      <c r="A199" s="843" t="s">
        <v>303</v>
      </c>
      <c r="B199" s="844" t="s">
        <v>321</v>
      </c>
      <c r="C199" s="845" t="s">
        <v>511</v>
      </c>
      <c r="D199" s="846" t="s">
        <v>502</v>
      </c>
      <c r="E199" s="847"/>
      <c r="F199" s="848" t="s">
        <v>730</v>
      </c>
      <c r="G199" s="856" t="s">
        <v>731</v>
      </c>
      <c r="H199" s="857" t="s">
        <v>1321</v>
      </c>
      <c r="I199" s="850" t="s">
        <v>500</v>
      </c>
      <c r="J199" s="851" t="s">
        <v>1322</v>
      </c>
      <c r="K199" s="852">
        <v>0.24861878453038674</v>
      </c>
      <c r="L199" s="859" t="s">
        <v>1111</v>
      </c>
      <c r="M199" s="532">
        <v>181</v>
      </c>
      <c r="N199" s="284">
        <v>35</v>
      </c>
      <c r="O199" s="778">
        <f t="shared" si="9"/>
        <v>0.19337016574585636</v>
      </c>
      <c r="P199" s="533">
        <f t="shared" si="10"/>
        <v>0.77777777777777779</v>
      </c>
      <c r="Q199" s="534">
        <f t="shared" si="11"/>
        <v>77.777777777777771</v>
      </c>
      <c r="R199" s="535" t="s">
        <v>1327</v>
      </c>
    </row>
    <row r="200" spans="1:18" ht="25.5" x14ac:dyDescent="0.2">
      <c r="A200" s="843" t="s">
        <v>303</v>
      </c>
      <c r="B200" s="844" t="s">
        <v>321</v>
      </c>
      <c r="C200" s="845" t="s">
        <v>511</v>
      </c>
      <c r="D200" s="846" t="s">
        <v>502</v>
      </c>
      <c r="E200" s="847"/>
      <c r="F200" s="848" t="s">
        <v>730</v>
      </c>
      <c r="G200" s="856" t="s">
        <v>732</v>
      </c>
      <c r="H200" s="857" t="s">
        <v>1321</v>
      </c>
      <c r="I200" s="850" t="s">
        <v>500</v>
      </c>
      <c r="J200" s="851" t="s">
        <v>1322</v>
      </c>
      <c r="K200" s="852">
        <v>0.24861878453038674</v>
      </c>
      <c r="L200" s="859" t="s">
        <v>1111</v>
      </c>
      <c r="M200" s="532">
        <v>181</v>
      </c>
      <c r="N200" s="284">
        <v>35</v>
      </c>
      <c r="O200" s="778">
        <f t="shared" si="9"/>
        <v>0.19337016574585636</v>
      </c>
      <c r="P200" s="533">
        <f t="shared" si="10"/>
        <v>0.77777777777777779</v>
      </c>
      <c r="Q200" s="534">
        <f t="shared" si="11"/>
        <v>77.777777777777771</v>
      </c>
      <c r="R200" s="535" t="s">
        <v>1327</v>
      </c>
    </row>
    <row r="201" spans="1:18" ht="25.5" x14ac:dyDescent="0.2">
      <c r="A201" s="843" t="s">
        <v>303</v>
      </c>
      <c r="B201" s="844" t="s">
        <v>321</v>
      </c>
      <c r="C201" s="845" t="s">
        <v>511</v>
      </c>
      <c r="D201" s="846" t="s">
        <v>502</v>
      </c>
      <c r="E201" s="847"/>
      <c r="F201" s="848" t="s">
        <v>730</v>
      </c>
      <c r="G201" s="856" t="s">
        <v>733</v>
      </c>
      <c r="H201" s="857" t="s">
        <v>1321</v>
      </c>
      <c r="I201" s="850" t="s">
        <v>500</v>
      </c>
      <c r="J201" s="851" t="s">
        <v>1322</v>
      </c>
      <c r="K201" s="852">
        <v>0.24861878453038674</v>
      </c>
      <c r="L201" s="859" t="s">
        <v>1111</v>
      </c>
      <c r="M201" s="532">
        <v>181</v>
      </c>
      <c r="N201" s="284">
        <v>35</v>
      </c>
      <c r="O201" s="778">
        <f t="shared" si="9"/>
        <v>0.19337016574585636</v>
      </c>
      <c r="P201" s="533">
        <f t="shared" si="10"/>
        <v>0.77777777777777779</v>
      </c>
      <c r="Q201" s="534">
        <f t="shared" si="11"/>
        <v>77.777777777777771</v>
      </c>
      <c r="R201" s="535" t="s">
        <v>1327</v>
      </c>
    </row>
    <row r="202" spans="1:18" ht="25.5" x14ac:dyDescent="0.2">
      <c r="A202" s="843" t="s">
        <v>303</v>
      </c>
      <c r="B202" s="844" t="s">
        <v>321</v>
      </c>
      <c r="C202" s="845" t="s">
        <v>511</v>
      </c>
      <c r="D202" s="846" t="s">
        <v>502</v>
      </c>
      <c r="E202" s="847"/>
      <c r="F202" s="848" t="s">
        <v>730</v>
      </c>
      <c r="G202" s="856" t="s">
        <v>734</v>
      </c>
      <c r="H202" s="857" t="s">
        <v>1321</v>
      </c>
      <c r="I202" s="850" t="s">
        <v>500</v>
      </c>
      <c r="J202" s="851" t="s">
        <v>1322</v>
      </c>
      <c r="K202" s="852">
        <v>0.24861878453038674</v>
      </c>
      <c r="L202" s="859" t="s">
        <v>1111</v>
      </c>
      <c r="M202" s="532">
        <v>181</v>
      </c>
      <c r="N202" s="284">
        <v>35</v>
      </c>
      <c r="O202" s="778">
        <f t="shared" si="9"/>
        <v>0.19337016574585636</v>
      </c>
      <c r="P202" s="533">
        <f t="shared" si="10"/>
        <v>0.77777777777777779</v>
      </c>
      <c r="Q202" s="534">
        <f t="shared" si="11"/>
        <v>77.777777777777771</v>
      </c>
      <c r="R202" s="535" t="s">
        <v>1327</v>
      </c>
    </row>
    <row r="203" spans="1:18" ht="25.5" x14ac:dyDescent="0.2">
      <c r="A203" s="843" t="s">
        <v>303</v>
      </c>
      <c r="B203" s="844" t="s">
        <v>321</v>
      </c>
      <c r="C203" s="845" t="s">
        <v>511</v>
      </c>
      <c r="D203" s="846" t="s">
        <v>502</v>
      </c>
      <c r="E203" s="847"/>
      <c r="F203" s="848" t="s">
        <v>730</v>
      </c>
      <c r="G203" s="856" t="s">
        <v>735</v>
      </c>
      <c r="H203" s="857" t="s">
        <v>1321</v>
      </c>
      <c r="I203" s="850" t="s">
        <v>500</v>
      </c>
      <c r="J203" s="851" t="s">
        <v>1322</v>
      </c>
      <c r="K203" s="852">
        <v>0.24861878453038674</v>
      </c>
      <c r="L203" s="859" t="s">
        <v>1111</v>
      </c>
      <c r="M203" s="532">
        <v>181</v>
      </c>
      <c r="N203" s="284">
        <v>35</v>
      </c>
      <c r="O203" s="778">
        <f t="shared" si="9"/>
        <v>0.19337016574585636</v>
      </c>
      <c r="P203" s="533">
        <f t="shared" si="10"/>
        <v>0.77777777777777779</v>
      </c>
      <c r="Q203" s="534">
        <f t="shared" si="11"/>
        <v>77.777777777777771</v>
      </c>
      <c r="R203" s="535" t="s">
        <v>1327</v>
      </c>
    </row>
    <row r="204" spans="1:18" ht="25.5" x14ac:dyDescent="0.2">
      <c r="A204" s="843" t="s">
        <v>303</v>
      </c>
      <c r="B204" s="844" t="s">
        <v>321</v>
      </c>
      <c r="C204" s="845" t="s">
        <v>511</v>
      </c>
      <c r="D204" s="846" t="s">
        <v>502</v>
      </c>
      <c r="E204" s="847"/>
      <c r="F204" s="848" t="s">
        <v>730</v>
      </c>
      <c r="G204" s="856" t="s">
        <v>736</v>
      </c>
      <c r="H204" s="857" t="s">
        <v>1321</v>
      </c>
      <c r="I204" s="850" t="s">
        <v>500</v>
      </c>
      <c r="J204" s="851" t="s">
        <v>1322</v>
      </c>
      <c r="K204" s="852">
        <v>0.24861878453038674</v>
      </c>
      <c r="L204" s="859" t="s">
        <v>1111</v>
      </c>
      <c r="M204" s="532">
        <v>181</v>
      </c>
      <c r="N204" s="284">
        <v>35</v>
      </c>
      <c r="O204" s="778">
        <f t="shared" si="9"/>
        <v>0.19337016574585636</v>
      </c>
      <c r="P204" s="533">
        <f t="shared" si="10"/>
        <v>0.77777777777777779</v>
      </c>
      <c r="Q204" s="534">
        <f t="shared" si="11"/>
        <v>77.777777777777771</v>
      </c>
      <c r="R204" s="535" t="s">
        <v>1327</v>
      </c>
    </row>
    <row r="205" spans="1:18" ht="25.5" x14ac:dyDescent="0.2">
      <c r="A205" s="843" t="s">
        <v>303</v>
      </c>
      <c r="B205" s="844" t="s">
        <v>321</v>
      </c>
      <c r="C205" s="845" t="s">
        <v>511</v>
      </c>
      <c r="D205" s="846" t="s">
        <v>502</v>
      </c>
      <c r="E205" s="847"/>
      <c r="F205" s="848" t="s">
        <v>730</v>
      </c>
      <c r="G205" s="856" t="s">
        <v>756</v>
      </c>
      <c r="H205" s="857" t="s">
        <v>1321</v>
      </c>
      <c r="I205" s="850" t="s">
        <v>500</v>
      </c>
      <c r="J205" s="851" t="s">
        <v>1322</v>
      </c>
      <c r="K205" s="852">
        <v>0.24861878453038674</v>
      </c>
      <c r="L205" s="859" t="s">
        <v>1111</v>
      </c>
      <c r="M205" s="532">
        <v>181</v>
      </c>
      <c r="N205" s="284">
        <v>35</v>
      </c>
      <c r="O205" s="778">
        <f t="shared" si="9"/>
        <v>0.19337016574585636</v>
      </c>
      <c r="P205" s="533">
        <f t="shared" si="10"/>
        <v>0.77777777777777779</v>
      </c>
      <c r="Q205" s="534">
        <f t="shared" si="11"/>
        <v>77.777777777777771</v>
      </c>
      <c r="R205" s="535" t="s">
        <v>1327</v>
      </c>
    </row>
    <row r="206" spans="1:18" ht="25.5" x14ac:dyDescent="0.2">
      <c r="A206" s="843" t="s">
        <v>303</v>
      </c>
      <c r="B206" s="844" t="s">
        <v>321</v>
      </c>
      <c r="C206" s="845" t="s">
        <v>511</v>
      </c>
      <c r="D206" s="846" t="s">
        <v>502</v>
      </c>
      <c r="E206" s="847"/>
      <c r="F206" s="848" t="s">
        <v>730</v>
      </c>
      <c r="G206" s="856" t="s">
        <v>737</v>
      </c>
      <c r="H206" s="857" t="s">
        <v>1321</v>
      </c>
      <c r="I206" s="850" t="s">
        <v>500</v>
      </c>
      <c r="J206" s="851" t="s">
        <v>1322</v>
      </c>
      <c r="K206" s="852">
        <v>0.24861878453038674</v>
      </c>
      <c r="L206" s="859" t="s">
        <v>1111</v>
      </c>
      <c r="M206" s="532">
        <v>181</v>
      </c>
      <c r="N206" s="284">
        <v>35</v>
      </c>
      <c r="O206" s="778">
        <f t="shared" si="9"/>
        <v>0.19337016574585636</v>
      </c>
      <c r="P206" s="533">
        <f t="shared" si="10"/>
        <v>0.77777777777777779</v>
      </c>
      <c r="Q206" s="534">
        <f t="shared" si="11"/>
        <v>77.777777777777771</v>
      </c>
      <c r="R206" s="535" t="s">
        <v>1327</v>
      </c>
    </row>
    <row r="207" spans="1:18" ht="25.5" x14ac:dyDescent="0.2">
      <c r="A207" s="843" t="s">
        <v>303</v>
      </c>
      <c r="B207" s="844" t="s">
        <v>321</v>
      </c>
      <c r="C207" s="845" t="s">
        <v>511</v>
      </c>
      <c r="D207" s="846" t="s">
        <v>499</v>
      </c>
      <c r="E207" s="847"/>
      <c r="F207" s="848" t="s">
        <v>730</v>
      </c>
      <c r="G207" s="856" t="s">
        <v>731</v>
      </c>
      <c r="H207" s="857" t="s">
        <v>1321</v>
      </c>
      <c r="I207" s="850" t="s">
        <v>500</v>
      </c>
      <c r="J207" s="851" t="s">
        <v>1322</v>
      </c>
      <c r="K207" s="852">
        <v>0.23728813559322035</v>
      </c>
      <c r="L207" s="859" t="s">
        <v>1111</v>
      </c>
      <c r="M207" s="532">
        <v>118</v>
      </c>
      <c r="N207" s="284">
        <v>22</v>
      </c>
      <c r="O207" s="778">
        <f t="shared" si="9"/>
        <v>0.1864406779661017</v>
      </c>
      <c r="P207" s="533">
        <f t="shared" si="10"/>
        <v>0.7857142857142857</v>
      </c>
      <c r="Q207" s="534">
        <f t="shared" si="11"/>
        <v>78.571428571428569</v>
      </c>
      <c r="R207" s="535" t="s">
        <v>1327</v>
      </c>
    </row>
    <row r="208" spans="1:18" ht="25.5" x14ac:dyDescent="0.2">
      <c r="A208" s="843" t="s">
        <v>303</v>
      </c>
      <c r="B208" s="844" t="s">
        <v>321</v>
      </c>
      <c r="C208" s="845" t="s">
        <v>511</v>
      </c>
      <c r="D208" s="846" t="s">
        <v>499</v>
      </c>
      <c r="E208" s="847"/>
      <c r="F208" s="848" t="s">
        <v>730</v>
      </c>
      <c r="G208" s="856" t="s">
        <v>732</v>
      </c>
      <c r="H208" s="857" t="s">
        <v>1321</v>
      </c>
      <c r="I208" s="850" t="s">
        <v>500</v>
      </c>
      <c r="J208" s="851" t="s">
        <v>1322</v>
      </c>
      <c r="K208" s="852">
        <v>0.23728813559322035</v>
      </c>
      <c r="L208" s="859" t="s">
        <v>1111</v>
      </c>
      <c r="M208" s="532">
        <v>118</v>
      </c>
      <c r="N208" s="284">
        <v>22</v>
      </c>
      <c r="O208" s="778">
        <f t="shared" si="9"/>
        <v>0.1864406779661017</v>
      </c>
      <c r="P208" s="533">
        <f t="shared" si="10"/>
        <v>0.7857142857142857</v>
      </c>
      <c r="Q208" s="534">
        <f t="shared" si="11"/>
        <v>78.571428571428569</v>
      </c>
      <c r="R208" s="535" t="s">
        <v>1327</v>
      </c>
    </row>
    <row r="209" spans="1:18" ht="25.5" x14ac:dyDescent="0.2">
      <c r="A209" s="843" t="s">
        <v>303</v>
      </c>
      <c r="B209" s="844" t="s">
        <v>321</v>
      </c>
      <c r="C209" s="845" t="s">
        <v>511</v>
      </c>
      <c r="D209" s="846" t="s">
        <v>499</v>
      </c>
      <c r="E209" s="847"/>
      <c r="F209" s="848" t="s">
        <v>730</v>
      </c>
      <c r="G209" s="856" t="s">
        <v>733</v>
      </c>
      <c r="H209" s="857" t="s">
        <v>1321</v>
      </c>
      <c r="I209" s="850" t="s">
        <v>500</v>
      </c>
      <c r="J209" s="851" t="s">
        <v>1322</v>
      </c>
      <c r="K209" s="852">
        <v>0.23728813559322035</v>
      </c>
      <c r="L209" s="859" t="s">
        <v>1111</v>
      </c>
      <c r="M209" s="532">
        <v>118</v>
      </c>
      <c r="N209" s="284">
        <v>22</v>
      </c>
      <c r="O209" s="778">
        <f t="shared" si="9"/>
        <v>0.1864406779661017</v>
      </c>
      <c r="P209" s="533">
        <f t="shared" si="10"/>
        <v>0.7857142857142857</v>
      </c>
      <c r="Q209" s="534">
        <f t="shared" si="11"/>
        <v>78.571428571428569</v>
      </c>
      <c r="R209" s="535" t="s">
        <v>1327</v>
      </c>
    </row>
    <row r="210" spans="1:18" ht="25.5" x14ac:dyDescent="0.2">
      <c r="A210" s="843" t="s">
        <v>303</v>
      </c>
      <c r="B210" s="844" t="s">
        <v>321</v>
      </c>
      <c r="C210" s="845" t="s">
        <v>511</v>
      </c>
      <c r="D210" s="846" t="s">
        <v>499</v>
      </c>
      <c r="E210" s="847"/>
      <c r="F210" s="848" t="s">
        <v>730</v>
      </c>
      <c r="G210" s="856" t="s">
        <v>734</v>
      </c>
      <c r="H210" s="857" t="s">
        <v>1321</v>
      </c>
      <c r="I210" s="850" t="s">
        <v>500</v>
      </c>
      <c r="J210" s="851" t="s">
        <v>1322</v>
      </c>
      <c r="K210" s="852">
        <v>0.23728813559322035</v>
      </c>
      <c r="L210" s="859" t="s">
        <v>1111</v>
      </c>
      <c r="M210" s="532">
        <v>118</v>
      </c>
      <c r="N210" s="284">
        <v>22</v>
      </c>
      <c r="O210" s="778">
        <f t="shared" si="9"/>
        <v>0.1864406779661017</v>
      </c>
      <c r="P210" s="533">
        <f t="shared" si="10"/>
        <v>0.7857142857142857</v>
      </c>
      <c r="Q210" s="534">
        <f t="shared" si="11"/>
        <v>78.571428571428569</v>
      </c>
      <c r="R210" s="535" t="s">
        <v>1327</v>
      </c>
    </row>
    <row r="211" spans="1:18" ht="25.5" x14ac:dyDescent="0.2">
      <c r="A211" s="843" t="s">
        <v>303</v>
      </c>
      <c r="B211" s="844" t="s">
        <v>321</v>
      </c>
      <c r="C211" s="845" t="s">
        <v>511</v>
      </c>
      <c r="D211" s="846" t="s">
        <v>499</v>
      </c>
      <c r="E211" s="847"/>
      <c r="F211" s="848" t="s">
        <v>730</v>
      </c>
      <c r="G211" s="856" t="s">
        <v>735</v>
      </c>
      <c r="H211" s="857" t="s">
        <v>1321</v>
      </c>
      <c r="I211" s="850" t="s">
        <v>500</v>
      </c>
      <c r="J211" s="851" t="s">
        <v>1322</v>
      </c>
      <c r="K211" s="852">
        <v>0.23728813559322035</v>
      </c>
      <c r="L211" s="859" t="s">
        <v>1111</v>
      </c>
      <c r="M211" s="532">
        <v>118</v>
      </c>
      <c r="N211" s="284">
        <v>22</v>
      </c>
      <c r="O211" s="778">
        <f t="shared" si="9"/>
        <v>0.1864406779661017</v>
      </c>
      <c r="P211" s="533">
        <f t="shared" si="10"/>
        <v>0.7857142857142857</v>
      </c>
      <c r="Q211" s="534">
        <f t="shared" si="11"/>
        <v>78.571428571428569</v>
      </c>
      <c r="R211" s="535" t="s">
        <v>1327</v>
      </c>
    </row>
    <row r="212" spans="1:18" ht="25.5" x14ac:dyDescent="0.2">
      <c r="A212" s="843" t="s">
        <v>303</v>
      </c>
      <c r="B212" s="844" t="s">
        <v>321</v>
      </c>
      <c r="C212" s="845" t="s">
        <v>511</v>
      </c>
      <c r="D212" s="846" t="s">
        <v>499</v>
      </c>
      <c r="E212" s="847"/>
      <c r="F212" s="848" t="s">
        <v>730</v>
      </c>
      <c r="G212" s="856" t="s">
        <v>736</v>
      </c>
      <c r="H212" s="857" t="s">
        <v>1321</v>
      </c>
      <c r="I212" s="850" t="s">
        <v>500</v>
      </c>
      <c r="J212" s="851" t="s">
        <v>1322</v>
      </c>
      <c r="K212" s="852">
        <v>0.23728813559322035</v>
      </c>
      <c r="L212" s="859" t="s">
        <v>1111</v>
      </c>
      <c r="M212" s="532">
        <v>118</v>
      </c>
      <c r="N212" s="284">
        <v>22</v>
      </c>
      <c r="O212" s="778">
        <f t="shared" si="9"/>
        <v>0.1864406779661017</v>
      </c>
      <c r="P212" s="533">
        <f t="shared" si="10"/>
        <v>0.7857142857142857</v>
      </c>
      <c r="Q212" s="534">
        <f t="shared" si="11"/>
        <v>78.571428571428569</v>
      </c>
      <c r="R212" s="535" t="s">
        <v>1327</v>
      </c>
    </row>
    <row r="213" spans="1:18" ht="25.5" x14ac:dyDescent="0.2">
      <c r="A213" s="843" t="s">
        <v>303</v>
      </c>
      <c r="B213" s="844" t="s">
        <v>321</v>
      </c>
      <c r="C213" s="845" t="s">
        <v>511</v>
      </c>
      <c r="D213" s="846" t="s">
        <v>499</v>
      </c>
      <c r="E213" s="847"/>
      <c r="F213" s="848" t="s">
        <v>730</v>
      </c>
      <c r="G213" s="856" t="s">
        <v>756</v>
      </c>
      <c r="H213" s="857" t="s">
        <v>1321</v>
      </c>
      <c r="I213" s="850" t="s">
        <v>500</v>
      </c>
      <c r="J213" s="851" t="s">
        <v>1322</v>
      </c>
      <c r="K213" s="852">
        <v>0.23728813559322035</v>
      </c>
      <c r="L213" s="859" t="s">
        <v>1111</v>
      </c>
      <c r="M213" s="532">
        <v>118</v>
      </c>
      <c r="N213" s="284">
        <v>22</v>
      </c>
      <c r="O213" s="778">
        <f t="shared" si="9"/>
        <v>0.1864406779661017</v>
      </c>
      <c r="P213" s="533">
        <f t="shared" si="10"/>
        <v>0.7857142857142857</v>
      </c>
      <c r="Q213" s="534">
        <f t="shared" si="11"/>
        <v>78.571428571428569</v>
      </c>
      <c r="R213" s="535" t="s">
        <v>1327</v>
      </c>
    </row>
    <row r="214" spans="1:18" ht="25.5" x14ac:dyDescent="0.2">
      <c r="A214" s="843" t="s">
        <v>303</v>
      </c>
      <c r="B214" s="844" t="s">
        <v>321</v>
      </c>
      <c r="C214" s="845" t="s">
        <v>511</v>
      </c>
      <c r="D214" s="846" t="s">
        <v>499</v>
      </c>
      <c r="E214" s="847"/>
      <c r="F214" s="848" t="s">
        <v>730</v>
      </c>
      <c r="G214" s="856" t="s">
        <v>737</v>
      </c>
      <c r="H214" s="857" t="s">
        <v>1321</v>
      </c>
      <c r="I214" s="850" t="s">
        <v>500</v>
      </c>
      <c r="J214" s="851" t="s">
        <v>1322</v>
      </c>
      <c r="K214" s="852">
        <v>0.23728813559322035</v>
      </c>
      <c r="L214" s="859" t="s">
        <v>1111</v>
      </c>
      <c r="M214" s="532">
        <v>118</v>
      </c>
      <c r="N214" s="284">
        <v>22</v>
      </c>
      <c r="O214" s="778">
        <f t="shared" si="9"/>
        <v>0.1864406779661017</v>
      </c>
      <c r="P214" s="533">
        <f t="shared" si="10"/>
        <v>0.7857142857142857</v>
      </c>
      <c r="Q214" s="534">
        <f t="shared" si="11"/>
        <v>78.571428571428569</v>
      </c>
      <c r="R214" s="535" t="s">
        <v>1327</v>
      </c>
    </row>
    <row r="215" spans="1:18" ht="25.5" x14ac:dyDescent="0.2">
      <c r="A215" s="843" t="s">
        <v>303</v>
      </c>
      <c r="B215" s="844" t="s">
        <v>321</v>
      </c>
      <c r="C215" s="845" t="s">
        <v>722</v>
      </c>
      <c r="D215" s="846" t="s">
        <v>512</v>
      </c>
      <c r="E215" s="847"/>
      <c r="F215" s="848" t="s">
        <v>730</v>
      </c>
      <c r="G215" s="856" t="s">
        <v>731</v>
      </c>
      <c r="H215" s="857" t="s">
        <v>1321</v>
      </c>
      <c r="I215" s="850" t="s">
        <v>500</v>
      </c>
      <c r="J215" s="851" t="s">
        <v>1322</v>
      </c>
      <c r="K215" s="852">
        <v>0.22727272727272727</v>
      </c>
      <c r="L215" s="859" t="s">
        <v>1111</v>
      </c>
      <c r="M215" s="532">
        <v>22</v>
      </c>
      <c r="N215" s="284">
        <v>4</v>
      </c>
      <c r="O215" s="778">
        <f t="shared" si="9"/>
        <v>0.18181818181818182</v>
      </c>
      <c r="P215" s="533">
        <f t="shared" si="10"/>
        <v>0.8</v>
      </c>
      <c r="Q215" s="534">
        <f t="shared" si="11"/>
        <v>80</v>
      </c>
      <c r="R215" s="535" t="s">
        <v>1327</v>
      </c>
    </row>
    <row r="216" spans="1:18" ht="25.5" x14ac:dyDescent="0.2">
      <c r="A216" s="843" t="s">
        <v>303</v>
      </c>
      <c r="B216" s="844" t="s">
        <v>321</v>
      </c>
      <c r="C216" s="845" t="s">
        <v>722</v>
      </c>
      <c r="D216" s="846" t="s">
        <v>512</v>
      </c>
      <c r="E216" s="847"/>
      <c r="F216" s="848" t="s">
        <v>730</v>
      </c>
      <c r="G216" s="856" t="s">
        <v>732</v>
      </c>
      <c r="H216" s="857" t="s">
        <v>1321</v>
      </c>
      <c r="I216" s="850" t="s">
        <v>500</v>
      </c>
      <c r="J216" s="851" t="s">
        <v>1322</v>
      </c>
      <c r="K216" s="852">
        <v>0.22727272727272727</v>
      </c>
      <c r="L216" s="859" t="s">
        <v>1111</v>
      </c>
      <c r="M216" s="532">
        <v>22</v>
      </c>
      <c r="N216" s="284">
        <v>4</v>
      </c>
      <c r="O216" s="778">
        <f t="shared" si="9"/>
        <v>0.18181818181818182</v>
      </c>
      <c r="P216" s="533">
        <f t="shared" si="10"/>
        <v>0.8</v>
      </c>
      <c r="Q216" s="534">
        <f t="shared" si="11"/>
        <v>80</v>
      </c>
      <c r="R216" s="535" t="s">
        <v>1327</v>
      </c>
    </row>
    <row r="217" spans="1:18" ht="25.5" x14ac:dyDescent="0.2">
      <c r="A217" s="843" t="s">
        <v>303</v>
      </c>
      <c r="B217" s="844" t="s">
        <v>321</v>
      </c>
      <c r="C217" s="845" t="s">
        <v>722</v>
      </c>
      <c r="D217" s="846" t="s">
        <v>512</v>
      </c>
      <c r="E217" s="847"/>
      <c r="F217" s="848" t="s">
        <v>730</v>
      </c>
      <c r="G217" s="856" t="s">
        <v>733</v>
      </c>
      <c r="H217" s="857" t="s">
        <v>1321</v>
      </c>
      <c r="I217" s="850" t="s">
        <v>500</v>
      </c>
      <c r="J217" s="851" t="s">
        <v>1322</v>
      </c>
      <c r="K217" s="852">
        <v>0.22727272727272727</v>
      </c>
      <c r="L217" s="859" t="s">
        <v>1111</v>
      </c>
      <c r="M217" s="532">
        <v>22</v>
      </c>
      <c r="N217" s="284">
        <v>4</v>
      </c>
      <c r="O217" s="778">
        <f t="shared" si="9"/>
        <v>0.18181818181818182</v>
      </c>
      <c r="P217" s="533">
        <f t="shared" si="10"/>
        <v>0.8</v>
      </c>
      <c r="Q217" s="534">
        <f t="shared" si="11"/>
        <v>80</v>
      </c>
      <c r="R217" s="535" t="s">
        <v>1327</v>
      </c>
    </row>
    <row r="218" spans="1:18" ht="25.5" x14ac:dyDescent="0.2">
      <c r="A218" s="843" t="s">
        <v>303</v>
      </c>
      <c r="B218" s="844" t="s">
        <v>321</v>
      </c>
      <c r="C218" s="845" t="s">
        <v>722</v>
      </c>
      <c r="D218" s="846" t="s">
        <v>512</v>
      </c>
      <c r="E218" s="847"/>
      <c r="F218" s="848" t="s">
        <v>730</v>
      </c>
      <c r="G218" s="856" t="s">
        <v>734</v>
      </c>
      <c r="H218" s="857" t="s">
        <v>1321</v>
      </c>
      <c r="I218" s="850" t="s">
        <v>500</v>
      </c>
      <c r="J218" s="851" t="s">
        <v>1322</v>
      </c>
      <c r="K218" s="852">
        <v>0.22727272727272727</v>
      </c>
      <c r="L218" s="859" t="s">
        <v>1111</v>
      </c>
      <c r="M218" s="532">
        <v>22</v>
      </c>
      <c r="N218" s="284">
        <v>4</v>
      </c>
      <c r="O218" s="778">
        <f t="shared" si="9"/>
        <v>0.18181818181818182</v>
      </c>
      <c r="P218" s="533">
        <f t="shared" si="10"/>
        <v>0.8</v>
      </c>
      <c r="Q218" s="534">
        <f t="shared" si="11"/>
        <v>80</v>
      </c>
      <c r="R218" s="535" t="s">
        <v>1327</v>
      </c>
    </row>
    <row r="219" spans="1:18" ht="25.5" x14ac:dyDescent="0.2">
      <c r="A219" s="843" t="s">
        <v>303</v>
      </c>
      <c r="B219" s="844" t="s">
        <v>321</v>
      </c>
      <c r="C219" s="845" t="s">
        <v>722</v>
      </c>
      <c r="D219" s="846" t="s">
        <v>512</v>
      </c>
      <c r="E219" s="847"/>
      <c r="F219" s="848" t="s">
        <v>730</v>
      </c>
      <c r="G219" s="856" t="s">
        <v>735</v>
      </c>
      <c r="H219" s="857" t="s">
        <v>1321</v>
      </c>
      <c r="I219" s="850" t="s">
        <v>500</v>
      </c>
      <c r="J219" s="851" t="s">
        <v>1322</v>
      </c>
      <c r="K219" s="852">
        <v>0.22727272727272727</v>
      </c>
      <c r="L219" s="859" t="s">
        <v>1111</v>
      </c>
      <c r="M219" s="532">
        <v>22</v>
      </c>
      <c r="N219" s="284">
        <v>4</v>
      </c>
      <c r="O219" s="778">
        <f t="shared" si="9"/>
        <v>0.18181818181818182</v>
      </c>
      <c r="P219" s="533">
        <f t="shared" si="10"/>
        <v>0.8</v>
      </c>
      <c r="Q219" s="534">
        <f t="shared" si="11"/>
        <v>80</v>
      </c>
      <c r="R219" s="535" t="s">
        <v>1327</v>
      </c>
    </row>
    <row r="220" spans="1:18" ht="25.5" x14ac:dyDescent="0.2">
      <c r="A220" s="843" t="s">
        <v>303</v>
      </c>
      <c r="B220" s="844" t="s">
        <v>321</v>
      </c>
      <c r="C220" s="845" t="s">
        <v>722</v>
      </c>
      <c r="D220" s="846" t="s">
        <v>512</v>
      </c>
      <c r="E220" s="847"/>
      <c r="F220" s="848" t="s">
        <v>730</v>
      </c>
      <c r="G220" s="856" t="s">
        <v>736</v>
      </c>
      <c r="H220" s="857" t="s">
        <v>1321</v>
      </c>
      <c r="I220" s="850" t="s">
        <v>500</v>
      </c>
      <c r="J220" s="851" t="s">
        <v>1322</v>
      </c>
      <c r="K220" s="852">
        <v>0.22727272727272727</v>
      </c>
      <c r="L220" s="859" t="s">
        <v>1111</v>
      </c>
      <c r="M220" s="532">
        <v>22</v>
      </c>
      <c r="N220" s="284">
        <v>4</v>
      </c>
      <c r="O220" s="778">
        <f t="shared" si="9"/>
        <v>0.18181818181818182</v>
      </c>
      <c r="P220" s="533">
        <f t="shared" si="10"/>
        <v>0.8</v>
      </c>
      <c r="Q220" s="534">
        <f t="shared" si="11"/>
        <v>80</v>
      </c>
      <c r="R220" s="535" t="s">
        <v>1327</v>
      </c>
    </row>
    <row r="221" spans="1:18" ht="25.5" x14ac:dyDescent="0.2">
      <c r="A221" s="843" t="s">
        <v>303</v>
      </c>
      <c r="B221" s="844" t="s">
        <v>321</v>
      </c>
      <c r="C221" s="845" t="s">
        <v>722</v>
      </c>
      <c r="D221" s="846" t="s">
        <v>512</v>
      </c>
      <c r="E221" s="847"/>
      <c r="F221" s="848" t="s">
        <v>730</v>
      </c>
      <c r="G221" s="856" t="s">
        <v>756</v>
      </c>
      <c r="H221" s="857" t="s">
        <v>1321</v>
      </c>
      <c r="I221" s="850" t="s">
        <v>500</v>
      </c>
      <c r="J221" s="851" t="s">
        <v>1322</v>
      </c>
      <c r="K221" s="852">
        <v>0.22727272727272727</v>
      </c>
      <c r="L221" s="859" t="s">
        <v>1111</v>
      </c>
      <c r="M221" s="532">
        <v>22</v>
      </c>
      <c r="N221" s="284">
        <v>4</v>
      </c>
      <c r="O221" s="778">
        <f t="shared" si="9"/>
        <v>0.18181818181818182</v>
      </c>
      <c r="P221" s="533">
        <f t="shared" si="10"/>
        <v>0.8</v>
      </c>
      <c r="Q221" s="534">
        <f t="shared" si="11"/>
        <v>80</v>
      </c>
      <c r="R221" s="535" t="s">
        <v>1327</v>
      </c>
    </row>
    <row r="222" spans="1:18" ht="25.5" x14ac:dyDescent="0.2">
      <c r="A222" s="843" t="s">
        <v>303</v>
      </c>
      <c r="B222" s="844" t="s">
        <v>321</v>
      </c>
      <c r="C222" s="845" t="s">
        <v>722</v>
      </c>
      <c r="D222" s="846" t="s">
        <v>512</v>
      </c>
      <c r="E222" s="847"/>
      <c r="F222" s="848" t="s">
        <v>730</v>
      </c>
      <c r="G222" s="856" t="s">
        <v>737</v>
      </c>
      <c r="H222" s="857" t="s">
        <v>1321</v>
      </c>
      <c r="I222" s="850" t="s">
        <v>500</v>
      </c>
      <c r="J222" s="851" t="s">
        <v>1322</v>
      </c>
      <c r="K222" s="852">
        <v>0.22727272727272727</v>
      </c>
      <c r="L222" s="859" t="s">
        <v>1111</v>
      </c>
      <c r="M222" s="532">
        <v>22</v>
      </c>
      <c r="N222" s="284">
        <v>4</v>
      </c>
      <c r="O222" s="778">
        <f t="shared" si="9"/>
        <v>0.18181818181818182</v>
      </c>
      <c r="P222" s="533">
        <f t="shared" si="10"/>
        <v>0.8</v>
      </c>
      <c r="Q222" s="534">
        <f t="shared" si="11"/>
        <v>80</v>
      </c>
      <c r="R222" s="535" t="s">
        <v>1327</v>
      </c>
    </row>
    <row r="223" spans="1:18" ht="25.5" x14ac:dyDescent="0.2">
      <c r="A223" s="843" t="s">
        <v>303</v>
      </c>
      <c r="B223" s="844" t="s">
        <v>321</v>
      </c>
      <c r="C223" s="845" t="s">
        <v>1328</v>
      </c>
      <c r="D223" s="846" t="s">
        <v>508</v>
      </c>
      <c r="E223" s="847" t="s">
        <v>1329</v>
      </c>
      <c r="F223" s="848" t="s">
        <v>730</v>
      </c>
      <c r="G223" s="856" t="s">
        <v>731</v>
      </c>
      <c r="H223" s="857" t="s">
        <v>1321</v>
      </c>
      <c r="I223" s="850" t="s">
        <v>500</v>
      </c>
      <c r="J223" s="851" t="s">
        <v>1322</v>
      </c>
      <c r="K223" s="852">
        <v>9.5541401273885357E-2</v>
      </c>
      <c r="L223" s="859" t="s">
        <v>1111</v>
      </c>
      <c r="M223" s="532">
        <v>628</v>
      </c>
      <c r="N223" s="284">
        <v>50</v>
      </c>
      <c r="O223" s="778">
        <f t="shared" si="9"/>
        <v>7.9617834394904455E-2</v>
      </c>
      <c r="P223" s="533">
        <f t="shared" si="10"/>
        <v>0.83333333333333326</v>
      </c>
      <c r="Q223" s="534">
        <f t="shared" si="11"/>
        <v>83.333333333333314</v>
      </c>
      <c r="R223" s="535" t="s">
        <v>1327</v>
      </c>
    </row>
    <row r="224" spans="1:18" ht="25.5" x14ac:dyDescent="0.2">
      <c r="A224" s="843" t="s">
        <v>303</v>
      </c>
      <c r="B224" s="844" t="s">
        <v>321</v>
      </c>
      <c r="C224" s="845" t="s">
        <v>1328</v>
      </c>
      <c r="D224" s="846" t="s">
        <v>508</v>
      </c>
      <c r="E224" s="847" t="s">
        <v>1329</v>
      </c>
      <c r="F224" s="848" t="s">
        <v>730</v>
      </c>
      <c r="G224" s="856" t="s">
        <v>732</v>
      </c>
      <c r="H224" s="857" t="s">
        <v>1321</v>
      </c>
      <c r="I224" s="850" t="s">
        <v>500</v>
      </c>
      <c r="J224" s="851" t="s">
        <v>1322</v>
      </c>
      <c r="K224" s="852">
        <v>9.5541401273885357E-2</v>
      </c>
      <c r="L224" s="859" t="s">
        <v>1111</v>
      </c>
      <c r="M224" s="532">
        <v>628</v>
      </c>
      <c r="N224" s="284">
        <v>50</v>
      </c>
      <c r="O224" s="778">
        <f t="shared" si="9"/>
        <v>7.9617834394904455E-2</v>
      </c>
      <c r="P224" s="533">
        <f t="shared" si="10"/>
        <v>0.83333333333333326</v>
      </c>
      <c r="Q224" s="534">
        <f t="shared" si="11"/>
        <v>83.333333333333314</v>
      </c>
      <c r="R224" s="535" t="s">
        <v>1327</v>
      </c>
    </row>
    <row r="225" spans="1:18" ht="25.5" x14ac:dyDescent="0.2">
      <c r="A225" s="843" t="s">
        <v>303</v>
      </c>
      <c r="B225" s="844" t="s">
        <v>321</v>
      </c>
      <c r="C225" s="845" t="s">
        <v>1328</v>
      </c>
      <c r="D225" s="846" t="s">
        <v>508</v>
      </c>
      <c r="E225" s="847" t="s">
        <v>1329</v>
      </c>
      <c r="F225" s="848" t="s">
        <v>730</v>
      </c>
      <c r="G225" s="856" t="s">
        <v>733</v>
      </c>
      <c r="H225" s="857" t="s">
        <v>1321</v>
      </c>
      <c r="I225" s="850" t="s">
        <v>500</v>
      </c>
      <c r="J225" s="851" t="s">
        <v>1322</v>
      </c>
      <c r="K225" s="852">
        <v>9.5541401273885357E-2</v>
      </c>
      <c r="L225" s="859" t="s">
        <v>1111</v>
      </c>
      <c r="M225" s="532">
        <v>628</v>
      </c>
      <c r="N225" s="284">
        <v>50</v>
      </c>
      <c r="O225" s="778">
        <f t="shared" si="9"/>
        <v>7.9617834394904455E-2</v>
      </c>
      <c r="P225" s="533">
        <f t="shared" si="10"/>
        <v>0.83333333333333326</v>
      </c>
      <c r="Q225" s="534">
        <f t="shared" si="11"/>
        <v>83.333333333333314</v>
      </c>
      <c r="R225" s="535" t="s">
        <v>1327</v>
      </c>
    </row>
    <row r="226" spans="1:18" ht="25.5" x14ac:dyDescent="0.2">
      <c r="A226" s="843" t="s">
        <v>303</v>
      </c>
      <c r="B226" s="844" t="s">
        <v>321</v>
      </c>
      <c r="C226" s="845" t="s">
        <v>1328</v>
      </c>
      <c r="D226" s="846" t="s">
        <v>508</v>
      </c>
      <c r="E226" s="847" t="s">
        <v>1329</v>
      </c>
      <c r="F226" s="848" t="s">
        <v>730</v>
      </c>
      <c r="G226" s="856" t="s">
        <v>734</v>
      </c>
      <c r="H226" s="857" t="s">
        <v>1321</v>
      </c>
      <c r="I226" s="850" t="s">
        <v>500</v>
      </c>
      <c r="J226" s="851" t="s">
        <v>1322</v>
      </c>
      <c r="K226" s="852">
        <v>9.5541401273885357E-2</v>
      </c>
      <c r="L226" s="859" t="s">
        <v>1111</v>
      </c>
      <c r="M226" s="532">
        <v>628</v>
      </c>
      <c r="N226" s="284">
        <v>50</v>
      </c>
      <c r="O226" s="778">
        <f t="shared" si="9"/>
        <v>7.9617834394904455E-2</v>
      </c>
      <c r="P226" s="533">
        <f t="shared" si="10"/>
        <v>0.83333333333333326</v>
      </c>
      <c r="Q226" s="534">
        <f t="shared" si="11"/>
        <v>83.333333333333314</v>
      </c>
      <c r="R226" s="535" t="s">
        <v>1327</v>
      </c>
    </row>
    <row r="227" spans="1:18" ht="25.5" x14ac:dyDescent="0.2">
      <c r="A227" s="843" t="s">
        <v>303</v>
      </c>
      <c r="B227" s="844" t="s">
        <v>321</v>
      </c>
      <c r="C227" s="845" t="s">
        <v>1328</v>
      </c>
      <c r="D227" s="846" t="s">
        <v>508</v>
      </c>
      <c r="E227" s="847" t="s">
        <v>1329</v>
      </c>
      <c r="F227" s="848" t="s">
        <v>730</v>
      </c>
      <c r="G227" s="856" t="s">
        <v>735</v>
      </c>
      <c r="H227" s="857" t="s">
        <v>1321</v>
      </c>
      <c r="I227" s="850" t="s">
        <v>500</v>
      </c>
      <c r="J227" s="851" t="s">
        <v>1322</v>
      </c>
      <c r="K227" s="852">
        <v>9.5541401273885357E-2</v>
      </c>
      <c r="L227" s="859" t="s">
        <v>1111</v>
      </c>
      <c r="M227" s="532">
        <v>628</v>
      </c>
      <c r="N227" s="284">
        <v>50</v>
      </c>
      <c r="O227" s="778">
        <f t="shared" si="9"/>
        <v>7.9617834394904455E-2</v>
      </c>
      <c r="P227" s="533">
        <f t="shared" si="10"/>
        <v>0.83333333333333326</v>
      </c>
      <c r="Q227" s="534">
        <f t="shared" si="11"/>
        <v>83.333333333333314</v>
      </c>
      <c r="R227" s="535" t="s">
        <v>1327</v>
      </c>
    </row>
    <row r="228" spans="1:18" ht="25.5" x14ac:dyDescent="0.2">
      <c r="A228" s="843" t="s">
        <v>303</v>
      </c>
      <c r="B228" s="844" t="s">
        <v>321</v>
      </c>
      <c r="C228" s="845" t="s">
        <v>1328</v>
      </c>
      <c r="D228" s="846" t="s">
        <v>508</v>
      </c>
      <c r="E228" s="847" t="s">
        <v>1329</v>
      </c>
      <c r="F228" s="848" t="s">
        <v>730</v>
      </c>
      <c r="G228" s="856" t="s">
        <v>736</v>
      </c>
      <c r="H228" s="857" t="s">
        <v>1321</v>
      </c>
      <c r="I228" s="850" t="s">
        <v>500</v>
      </c>
      <c r="J228" s="851" t="s">
        <v>1322</v>
      </c>
      <c r="K228" s="852">
        <v>9.5541401273885357E-2</v>
      </c>
      <c r="L228" s="859" t="s">
        <v>1111</v>
      </c>
      <c r="M228" s="532">
        <v>628</v>
      </c>
      <c r="N228" s="284">
        <v>50</v>
      </c>
      <c r="O228" s="778">
        <f t="shared" si="9"/>
        <v>7.9617834394904455E-2</v>
      </c>
      <c r="P228" s="533">
        <f t="shared" si="10"/>
        <v>0.83333333333333326</v>
      </c>
      <c r="Q228" s="534">
        <f t="shared" si="11"/>
        <v>83.333333333333314</v>
      </c>
      <c r="R228" s="535" t="s">
        <v>1327</v>
      </c>
    </row>
    <row r="229" spans="1:18" ht="25.5" x14ac:dyDescent="0.2">
      <c r="A229" s="843" t="s">
        <v>303</v>
      </c>
      <c r="B229" s="844" t="s">
        <v>321</v>
      </c>
      <c r="C229" s="845" t="s">
        <v>1328</v>
      </c>
      <c r="D229" s="846" t="s">
        <v>508</v>
      </c>
      <c r="E229" s="847" t="s">
        <v>1329</v>
      </c>
      <c r="F229" s="848" t="s">
        <v>730</v>
      </c>
      <c r="G229" s="856" t="s">
        <v>756</v>
      </c>
      <c r="H229" s="857" t="s">
        <v>1321</v>
      </c>
      <c r="I229" s="850" t="s">
        <v>500</v>
      </c>
      <c r="J229" s="851" t="s">
        <v>1322</v>
      </c>
      <c r="K229" s="852">
        <v>9.5541401273885357E-2</v>
      </c>
      <c r="L229" s="859" t="s">
        <v>1111</v>
      </c>
      <c r="M229" s="532">
        <v>628</v>
      </c>
      <c r="N229" s="284">
        <v>50</v>
      </c>
      <c r="O229" s="778">
        <f t="shared" si="9"/>
        <v>7.9617834394904455E-2</v>
      </c>
      <c r="P229" s="533">
        <f t="shared" si="10"/>
        <v>0.83333333333333326</v>
      </c>
      <c r="Q229" s="534">
        <f t="shared" si="11"/>
        <v>83.333333333333314</v>
      </c>
      <c r="R229" s="535" t="s">
        <v>1327</v>
      </c>
    </row>
    <row r="230" spans="1:18" ht="25.5" x14ac:dyDescent="0.2">
      <c r="A230" s="843" t="s">
        <v>303</v>
      </c>
      <c r="B230" s="844" t="s">
        <v>321</v>
      </c>
      <c r="C230" s="845" t="s">
        <v>1328</v>
      </c>
      <c r="D230" s="846" t="s">
        <v>508</v>
      </c>
      <c r="E230" s="847" t="s">
        <v>1329</v>
      </c>
      <c r="F230" s="848" t="s">
        <v>730</v>
      </c>
      <c r="G230" s="856" t="s">
        <v>737</v>
      </c>
      <c r="H230" s="857" t="s">
        <v>1321</v>
      </c>
      <c r="I230" s="850" t="s">
        <v>500</v>
      </c>
      <c r="J230" s="851" t="s">
        <v>1322</v>
      </c>
      <c r="K230" s="852">
        <v>9.5541401273885357E-2</v>
      </c>
      <c r="L230" s="859" t="s">
        <v>1111</v>
      </c>
      <c r="M230" s="532">
        <v>628</v>
      </c>
      <c r="N230" s="284">
        <v>50</v>
      </c>
      <c r="O230" s="778">
        <f t="shared" si="9"/>
        <v>7.9617834394904455E-2</v>
      </c>
      <c r="P230" s="533">
        <f t="shared" si="10"/>
        <v>0.83333333333333326</v>
      </c>
      <c r="Q230" s="534">
        <f t="shared" si="11"/>
        <v>83.333333333333314</v>
      </c>
      <c r="R230" s="535" t="s">
        <v>1327</v>
      </c>
    </row>
    <row r="231" spans="1:18" ht="25.5" x14ac:dyDescent="0.2">
      <c r="A231" s="843" t="s">
        <v>303</v>
      </c>
      <c r="B231" s="844" t="s">
        <v>321</v>
      </c>
      <c r="C231" s="845" t="s">
        <v>1339</v>
      </c>
      <c r="D231" s="846" t="s">
        <v>502</v>
      </c>
      <c r="E231" s="847"/>
      <c r="F231" s="848" t="s">
        <v>730</v>
      </c>
      <c r="G231" s="856" t="s">
        <v>731</v>
      </c>
      <c r="H231" s="857" t="s">
        <v>1321</v>
      </c>
      <c r="I231" s="850" t="s">
        <v>500</v>
      </c>
      <c r="J231" s="851" t="s">
        <v>1322</v>
      </c>
      <c r="K231" s="852">
        <v>0.3</v>
      </c>
      <c r="L231" s="859" t="s">
        <v>1111</v>
      </c>
      <c r="M231" s="532">
        <v>20</v>
      </c>
      <c r="N231" s="284">
        <v>5</v>
      </c>
      <c r="O231" s="778">
        <f t="shared" si="9"/>
        <v>0.25</v>
      </c>
      <c r="P231" s="533">
        <f t="shared" si="10"/>
        <v>0.83333333333333337</v>
      </c>
      <c r="Q231" s="534">
        <f t="shared" si="11"/>
        <v>83.333333333333343</v>
      </c>
      <c r="R231" s="535" t="s">
        <v>1327</v>
      </c>
    </row>
    <row r="232" spans="1:18" ht="25.5" x14ac:dyDescent="0.2">
      <c r="A232" s="843" t="s">
        <v>303</v>
      </c>
      <c r="B232" s="844" t="s">
        <v>321</v>
      </c>
      <c r="C232" s="845" t="s">
        <v>1339</v>
      </c>
      <c r="D232" s="846" t="s">
        <v>502</v>
      </c>
      <c r="E232" s="847"/>
      <c r="F232" s="848" t="s">
        <v>730</v>
      </c>
      <c r="G232" s="856" t="s">
        <v>732</v>
      </c>
      <c r="H232" s="857" t="s">
        <v>1321</v>
      </c>
      <c r="I232" s="850" t="s">
        <v>500</v>
      </c>
      <c r="J232" s="851" t="s">
        <v>1322</v>
      </c>
      <c r="K232" s="852">
        <v>0.3</v>
      </c>
      <c r="L232" s="859" t="s">
        <v>1111</v>
      </c>
      <c r="M232" s="532">
        <v>20</v>
      </c>
      <c r="N232" s="284">
        <v>5</v>
      </c>
      <c r="O232" s="778">
        <f t="shared" si="9"/>
        <v>0.25</v>
      </c>
      <c r="P232" s="533">
        <f t="shared" si="10"/>
        <v>0.83333333333333337</v>
      </c>
      <c r="Q232" s="534">
        <f t="shared" si="11"/>
        <v>83.333333333333343</v>
      </c>
      <c r="R232" s="535" t="s">
        <v>1327</v>
      </c>
    </row>
    <row r="233" spans="1:18" ht="25.5" x14ac:dyDescent="0.2">
      <c r="A233" s="843" t="s">
        <v>303</v>
      </c>
      <c r="B233" s="844" t="s">
        <v>321</v>
      </c>
      <c r="C233" s="845" t="s">
        <v>1339</v>
      </c>
      <c r="D233" s="846" t="s">
        <v>502</v>
      </c>
      <c r="E233" s="847"/>
      <c r="F233" s="848" t="s">
        <v>730</v>
      </c>
      <c r="G233" s="856" t="s">
        <v>733</v>
      </c>
      <c r="H233" s="857" t="s">
        <v>1321</v>
      </c>
      <c r="I233" s="850" t="s">
        <v>500</v>
      </c>
      <c r="J233" s="851" t="s">
        <v>1322</v>
      </c>
      <c r="K233" s="852">
        <v>0.3</v>
      </c>
      <c r="L233" s="859" t="s">
        <v>1111</v>
      </c>
      <c r="M233" s="532">
        <v>20</v>
      </c>
      <c r="N233" s="284">
        <v>5</v>
      </c>
      <c r="O233" s="778">
        <f t="shared" si="9"/>
        <v>0.25</v>
      </c>
      <c r="P233" s="533">
        <f t="shared" si="10"/>
        <v>0.83333333333333337</v>
      </c>
      <c r="Q233" s="534">
        <f t="shared" si="11"/>
        <v>83.333333333333343</v>
      </c>
      <c r="R233" s="535" t="s">
        <v>1327</v>
      </c>
    </row>
    <row r="234" spans="1:18" ht="25.5" x14ac:dyDescent="0.2">
      <c r="A234" s="843" t="s">
        <v>303</v>
      </c>
      <c r="B234" s="844" t="s">
        <v>321</v>
      </c>
      <c r="C234" s="845" t="s">
        <v>1339</v>
      </c>
      <c r="D234" s="846" t="s">
        <v>502</v>
      </c>
      <c r="E234" s="847"/>
      <c r="F234" s="848" t="s">
        <v>730</v>
      </c>
      <c r="G234" s="856" t="s">
        <v>734</v>
      </c>
      <c r="H234" s="857" t="s">
        <v>1321</v>
      </c>
      <c r="I234" s="850" t="s">
        <v>500</v>
      </c>
      <c r="J234" s="851" t="s">
        <v>1322</v>
      </c>
      <c r="K234" s="852">
        <v>0.3</v>
      </c>
      <c r="L234" s="859" t="s">
        <v>1111</v>
      </c>
      <c r="M234" s="532">
        <v>20</v>
      </c>
      <c r="N234" s="284">
        <v>5</v>
      </c>
      <c r="O234" s="778">
        <f t="shared" si="9"/>
        <v>0.25</v>
      </c>
      <c r="P234" s="533">
        <f t="shared" si="10"/>
        <v>0.83333333333333337</v>
      </c>
      <c r="Q234" s="534">
        <f t="shared" si="11"/>
        <v>83.333333333333343</v>
      </c>
      <c r="R234" s="535" t="s">
        <v>1327</v>
      </c>
    </row>
    <row r="235" spans="1:18" ht="25.5" x14ac:dyDescent="0.2">
      <c r="A235" s="843" t="s">
        <v>303</v>
      </c>
      <c r="B235" s="844" t="s">
        <v>321</v>
      </c>
      <c r="C235" s="845" t="s">
        <v>1339</v>
      </c>
      <c r="D235" s="846" t="s">
        <v>502</v>
      </c>
      <c r="E235" s="847"/>
      <c r="F235" s="848" t="s">
        <v>730</v>
      </c>
      <c r="G235" s="856" t="s">
        <v>735</v>
      </c>
      <c r="H235" s="857" t="s">
        <v>1321</v>
      </c>
      <c r="I235" s="850" t="s">
        <v>500</v>
      </c>
      <c r="J235" s="851" t="s">
        <v>1322</v>
      </c>
      <c r="K235" s="852">
        <v>0.3</v>
      </c>
      <c r="L235" s="859" t="s">
        <v>1111</v>
      </c>
      <c r="M235" s="532">
        <v>20</v>
      </c>
      <c r="N235" s="284">
        <v>5</v>
      </c>
      <c r="O235" s="778">
        <f t="shared" si="9"/>
        <v>0.25</v>
      </c>
      <c r="P235" s="533">
        <f t="shared" si="10"/>
        <v>0.83333333333333337</v>
      </c>
      <c r="Q235" s="534">
        <f t="shared" si="11"/>
        <v>83.333333333333343</v>
      </c>
      <c r="R235" s="535" t="s">
        <v>1327</v>
      </c>
    </row>
    <row r="236" spans="1:18" ht="25.5" x14ac:dyDescent="0.2">
      <c r="A236" s="843" t="s">
        <v>303</v>
      </c>
      <c r="B236" s="844" t="s">
        <v>321</v>
      </c>
      <c r="C236" s="845" t="s">
        <v>1339</v>
      </c>
      <c r="D236" s="846" t="s">
        <v>502</v>
      </c>
      <c r="E236" s="847"/>
      <c r="F236" s="848" t="s">
        <v>730</v>
      </c>
      <c r="G236" s="856" t="s">
        <v>736</v>
      </c>
      <c r="H236" s="857" t="s">
        <v>1321</v>
      </c>
      <c r="I236" s="850" t="s">
        <v>500</v>
      </c>
      <c r="J236" s="851" t="s">
        <v>1322</v>
      </c>
      <c r="K236" s="852">
        <v>0.3</v>
      </c>
      <c r="L236" s="859" t="s">
        <v>1111</v>
      </c>
      <c r="M236" s="532">
        <v>20</v>
      </c>
      <c r="N236" s="284">
        <v>5</v>
      </c>
      <c r="O236" s="778">
        <f t="shared" si="9"/>
        <v>0.25</v>
      </c>
      <c r="P236" s="533">
        <f t="shared" si="10"/>
        <v>0.83333333333333337</v>
      </c>
      <c r="Q236" s="534">
        <f t="shared" si="11"/>
        <v>83.333333333333343</v>
      </c>
      <c r="R236" s="535" t="s">
        <v>1327</v>
      </c>
    </row>
    <row r="237" spans="1:18" ht="25.5" x14ac:dyDescent="0.2">
      <c r="A237" s="843" t="s">
        <v>303</v>
      </c>
      <c r="B237" s="844" t="s">
        <v>321</v>
      </c>
      <c r="C237" s="845" t="s">
        <v>1339</v>
      </c>
      <c r="D237" s="846" t="s">
        <v>502</v>
      </c>
      <c r="E237" s="847"/>
      <c r="F237" s="848" t="s">
        <v>730</v>
      </c>
      <c r="G237" s="856" t="s">
        <v>756</v>
      </c>
      <c r="H237" s="857" t="s">
        <v>1321</v>
      </c>
      <c r="I237" s="850" t="s">
        <v>500</v>
      </c>
      <c r="J237" s="851" t="s">
        <v>1322</v>
      </c>
      <c r="K237" s="852">
        <v>0.3</v>
      </c>
      <c r="L237" s="859" t="s">
        <v>1111</v>
      </c>
      <c r="M237" s="532">
        <v>20</v>
      </c>
      <c r="N237" s="284">
        <v>5</v>
      </c>
      <c r="O237" s="778">
        <f t="shared" si="9"/>
        <v>0.25</v>
      </c>
      <c r="P237" s="533">
        <f t="shared" si="10"/>
        <v>0.83333333333333337</v>
      </c>
      <c r="Q237" s="534">
        <f t="shared" si="11"/>
        <v>83.333333333333343</v>
      </c>
      <c r="R237" s="535" t="s">
        <v>1327</v>
      </c>
    </row>
    <row r="238" spans="1:18" ht="25.5" x14ac:dyDescent="0.2">
      <c r="A238" s="843" t="s">
        <v>303</v>
      </c>
      <c r="B238" s="844" t="s">
        <v>321</v>
      </c>
      <c r="C238" s="845" t="s">
        <v>1339</v>
      </c>
      <c r="D238" s="846" t="s">
        <v>502</v>
      </c>
      <c r="E238" s="847"/>
      <c r="F238" s="848" t="s">
        <v>730</v>
      </c>
      <c r="G238" s="856" t="s">
        <v>737</v>
      </c>
      <c r="H238" s="857" t="s">
        <v>1321</v>
      </c>
      <c r="I238" s="850" t="s">
        <v>500</v>
      </c>
      <c r="J238" s="851" t="s">
        <v>1322</v>
      </c>
      <c r="K238" s="852">
        <v>0.3</v>
      </c>
      <c r="L238" s="859" t="s">
        <v>1111</v>
      </c>
      <c r="M238" s="532">
        <v>20</v>
      </c>
      <c r="N238" s="284">
        <v>5</v>
      </c>
      <c r="O238" s="778">
        <f t="shared" si="9"/>
        <v>0.25</v>
      </c>
      <c r="P238" s="533">
        <f t="shared" si="10"/>
        <v>0.83333333333333337</v>
      </c>
      <c r="Q238" s="534">
        <f t="shared" si="11"/>
        <v>83.333333333333343</v>
      </c>
      <c r="R238" s="535" t="s">
        <v>1327</v>
      </c>
    </row>
    <row r="239" spans="1:18" ht="25.5" x14ac:dyDescent="0.2">
      <c r="A239" s="843" t="s">
        <v>303</v>
      </c>
      <c r="B239" s="844" t="s">
        <v>321</v>
      </c>
      <c r="C239" s="845" t="s">
        <v>511</v>
      </c>
      <c r="D239" s="855" t="s">
        <v>502</v>
      </c>
      <c r="E239" s="847"/>
      <c r="F239" s="848" t="s">
        <v>494</v>
      </c>
      <c r="G239" s="849" t="s">
        <v>723</v>
      </c>
      <c r="H239" s="857" t="s">
        <v>1338</v>
      </c>
      <c r="I239" s="863" t="s">
        <v>500</v>
      </c>
      <c r="J239" s="851" t="s">
        <v>310</v>
      </c>
      <c r="K239" s="852">
        <v>0.24861878453038674</v>
      </c>
      <c r="L239" s="853"/>
      <c r="M239" s="532">
        <v>181</v>
      </c>
      <c r="N239" s="284">
        <v>38</v>
      </c>
      <c r="O239" s="778">
        <f t="shared" si="9"/>
        <v>0.20994475138121546</v>
      </c>
      <c r="P239" s="533">
        <f t="shared" si="10"/>
        <v>0.84444444444444444</v>
      </c>
      <c r="Q239" s="534">
        <f t="shared" si="11"/>
        <v>84.444444444444443</v>
      </c>
      <c r="R239" s="535" t="s">
        <v>1327</v>
      </c>
    </row>
    <row r="240" spans="1:18" ht="25.5" x14ac:dyDescent="0.2">
      <c r="A240" s="843" t="s">
        <v>303</v>
      </c>
      <c r="B240" s="844" t="s">
        <v>321</v>
      </c>
      <c r="C240" s="845" t="s">
        <v>511</v>
      </c>
      <c r="D240" s="855" t="s">
        <v>502</v>
      </c>
      <c r="E240" s="847"/>
      <c r="F240" s="848" t="s">
        <v>494</v>
      </c>
      <c r="G240" s="856" t="s">
        <v>1330</v>
      </c>
      <c r="H240" s="857" t="s">
        <v>1338</v>
      </c>
      <c r="I240" s="850" t="s">
        <v>500</v>
      </c>
      <c r="J240" s="851" t="s">
        <v>310</v>
      </c>
      <c r="K240" s="852">
        <v>0.24861878453038674</v>
      </c>
      <c r="L240" s="853"/>
      <c r="M240" s="532">
        <v>181</v>
      </c>
      <c r="N240" s="284">
        <v>38</v>
      </c>
      <c r="O240" s="778">
        <f t="shared" si="9"/>
        <v>0.20994475138121546</v>
      </c>
      <c r="P240" s="533">
        <f t="shared" si="10"/>
        <v>0.84444444444444444</v>
      </c>
      <c r="Q240" s="534">
        <f t="shared" si="11"/>
        <v>84.444444444444443</v>
      </c>
      <c r="R240" s="535" t="s">
        <v>1327</v>
      </c>
    </row>
    <row r="241" spans="1:18" ht="25.5" x14ac:dyDescent="0.2">
      <c r="A241" s="843" t="s">
        <v>303</v>
      </c>
      <c r="B241" s="844" t="s">
        <v>321</v>
      </c>
      <c r="C241" s="845" t="s">
        <v>511</v>
      </c>
      <c r="D241" s="855" t="s">
        <v>502</v>
      </c>
      <c r="E241" s="847"/>
      <c r="F241" s="848" t="s">
        <v>494</v>
      </c>
      <c r="G241" s="856" t="s">
        <v>1332</v>
      </c>
      <c r="H241" s="857" t="s">
        <v>1338</v>
      </c>
      <c r="I241" s="850" t="s">
        <v>500</v>
      </c>
      <c r="J241" s="851" t="s">
        <v>310</v>
      </c>
      <c r="K241" s="852">
        <v>0.24861878453038674</v>
      </c>
      <c r="L241" s="853"/>
      <c r="M241" s="532">
        <v>181</v>
      </c>
      <c r="N241" s="284">
        <v>38</v>
      </c>
      <c r="O241" s="778">
        <f t="shared" si="9"/>
        <v>0.20994475138121546</v>
      </c>
      <c r="P241" s="533">
        <f t="shared" si="10"/>
        <v>0.84444444444444444</v>
      </c>
      <c r="Q241" s="534">
        <f t="shared" si="11"/>
        <v>84.444444444444443</v>
      </c>
      <c r="R241" s="535" t="s">
        <v>1327</v>
      </c>
    </row>
    <row r="242" spans="1:18" ht="25.5" x14ac:dyDescent="0.2">
      <c r="A242" s="843" t="s">
        <v>303</v>
      </c>
      <c r="B242" s="844" t="s">
        <v>321</v>
      </c>
      <c r="C242" s="845" t="s">
        <v>511</v>
      </c>
      <c r="D242" s="855" t="s">
        <v>502</v>
      </c>
      <c r="E242" s="847"/>
      <c r="F242" s="848" t="s">
        <v>494</v>
      </c>
      <c r="G242" s="856" t="s">
        <v>1333</v>
      </c>
      <c r="H242" s="857" t="s">
        <v>1338</v>
      </c>
      <c r="I242" s="850" t="s">
        <v>500</v>
      </c>
      <c r="J242" s="851" t="s">
        <v>310</v>
      </c>
      <c r="K242" s="852">
        <v>0.24861878453038674</v>
      </c>
      <c r="L242" s="853"/>
      <c r="M242" s="532">
        <v>181</v>
      </c>
      <c r="N242" s="284">
        <v>38</v>
      </c>
      <c r="O242" s="778">
        <f t="shared" si="9"/>
        <v>0.20994475138121546</v>
      </c>
      <c r="P242" s="533">
        <f t="shared" si="10"/>
        <v>0.84444444444444444</v>
      </c>
      <c r="Q242" s="534">
        <f t="shared" si="11"/>
        <v>84.444444444444443</v>
      </c>
      <c r="R242" s="535" t="s">
        <v>1327</v>
      </c>
    </row>
    <row r="243" spans="1:18" ht="25.5" x14ac:dyDescent="0.2">
      <c r="A243" s="843" t="s">
        <v>303</v>
      </c>
      <c r="B243" s="844" t="s">
        <v>321</v>
      </c>
      <c r="C243" s="845" t="s">
        <v>511</v>
      </c>
      <c r="D243" s="855" t="s">
        <v>502</v>
      </c>
      <c r="E243" s="847"/>
      <c r="F243" s="848" t="s">
        <v>494</v>
      </c>
      <c r="G243" s="856" t="s">
        <v>1334</v>
      </c>
      <c r="H243" s="857" t="s">
        <v>1338</v>
      </c>
      <c r="I243" s="850" t="s">
        <v>500</v>
      </c>
      <c r="J243" s="851" t="s">
        <v>310</v>
      </c>
      <c r="K243" s="852">
        <v>0.24861878453038674</v>
      </c>
      <c r="L243" s="853"/>
      <c r="M243" s="532">
        <v>181</v>
      </c>
      <c r="N243" s="284">
        <v>38</v>
      </c>
      <c r="O243" s="778">
        <f t="shared" si="9"/>
        <v>0.20994475138121546</v>
      </c>
      <c r="P243" s="533">
        <f t="shared" si="10"/>
        <v>0.84444444444444444</v>
      </c>
      <c r="Q243" s="534">
        <f t="shared" si="11"/>
        <v>84.444444444444443</v>
      </c>
      <c r="R243" s="535" t="s">
        <v>1327</v>
      </c>
    </row>
    <row r="244" spans="1:18" ht="25.5" x14ac:dyDescent="0.2">
      <c r="A244" s="843" t="s">
        <v>303</v>
      </c>
      <c r="B244" s="844" t="s">
        <v>321</v>
      </c>
      <c r="C244" s="845" t="s">
        <v>511</v>
      </c>
      <c r="D244" s="855" t="s">
        <v>502</v>
      </c>
      <c r="E244" s="847"/>
      <c r="F244" s="848" t="s">
        <v>494</v>
      </c>
      <c r="G244" s="856" t="s">
        <v>725</v>
      </c>
      <c r="H244" s="857" t="s">
        <v>1338</v>
      </c>
      <c r="I244" s="850" t="s">
        <v>500</v>
      </c>
      <c r="J244" s="851" t="s">
        <v>310</v>
      </c>
      <c r="K244" s="852">
        <v>0.24861878453038674</v>
      </c>
      <c r="L244" s="853"/>
      <c r="M244" s="532">
        <v>181</v>
      </c>
      <c r="N244" s="284">
        <v>38</v>
      </c>
      <c r="O244" s="778">
        <f t="shared" si="9"/>
        <v>0.20994475138121546</v>
      </c>
      <c r="P244" s="533">
        <f t="shared" si="10"/>
        <v>0.84444444444444444</v>
      </c>
      <c r="Q244" s="534">
        <f t="shared" si="11"/>
        <v>84.444444444444443</v>
      </c>
      <c r="R244" s="535" t="s">
        <v>1327</v>
      </c>
    </row>
    <row r="245" spans="1:18" ht="25.5" x14ac:dyDescent="0.2">
      <c r="A245" s="843" t="s">
        <v>303</v>
      </c>
      <c r="B245" s="844" t="s">
        <v>321</v>
      </c>
      <c r="C245" s="845" t="s">
        <v>511</v>
      </c>
      <c r="D245" s="855" t="s">
        <v>502</v>
      </c>
      <c r="E245" s="847"/>
      <c r="F245" s="848" t="s">
        <v>494</v>
      </c>
      <c r="G245" s="856" t="s">
        <v>726</v>
      </c>
      <c r="H245" s="857" t="s">
        <v>1338</v>
      </c>
      <c r="I245" s="850" t="s">
        <v>500</v>
      </c>
      <c r="J245" s="851" t="s">
        <v>310</v>
      </c>
      <c r="K245" s="852">
        <v>0.24861878453038674</v>
      </c>
      <c r="L245" s="853"/>
      <c r="M245" s="532">
        <v>181</v>
      </c>
      <c r="N245" s="284">
        <v>38</v>
      </c>
      <c r="O245" s="778">
        <f t="shared" si="9"/>
        <v>0.20994475138121546</v>
      </c>
      <c r="P245" s="533">
        <f t="shared" si="10"/>
        <v>0.84444444444444444</v>
      </c>
      <c r="Q245" s="534">
        <f t="shared" si="11"/>
        <v>84.444444444444443</v>
      </c>
      <c r="R245" s="535" t="s">
        <v>1327</v>
      </c>
    </row>
    <row r="246" spans="1:18" ht="25.5" x14ac:dyDescent="0.2">
      <c r="A246" s="843" t="s">
        <v>303</v>
      </c>
      <c r="B246" s="844" t="s">
        <v>321</v>
      </c>
      <c r="C246" s="845" t="s">
        <v>511</v>
      </c>
      <c r="D246" s="855" t="s">
        <v>502</v>
      </c>
      <c r="E246" s="847"/>
      <c r="F246" s="848" t="s">
        <v>494</v>
      </c>
      <c r="G246" s="856" t="s">
        <v>1335</v>
      </c>
      <c r="H246" s="857" t="s">
        <v>1338</v>
      </c>
      <c r="I246" s="850" t="s">
        <v>500</v>
      </c>
      <c r="J246" s="851" t="s">
        <v>310</v>
      </c>
      <c r="K246" s="852">
        <v>0.24861878453038674</v>
      </c>
      <c r="L246" s="853"/>
      <c r="M246" s="532">
        <v>181</v>
      </c>
      <c r="N246" s="284">
        <v>38</v>
      </c>
      <c r="O246" s="778">
        <f t="shared" si="9"/>
        <v>0.20994475138121546</v>
      </c>
      <c r="P246" s="533">
        <f t="shared" si="10"/>
        <v>0.84444444444444444</v>
      </c>
      <c r="Q246" s="534">
        <f t="shared" si="11"/>
        <v>84.444444444444443</v>
      </c>
      <c r="R246" s="535" t="s">
        <v>1327</v>
      </c>
    </row>
    <row r="247" spans="1:18" ht="25.5" x14ac:dyDescent="0.2">
      <c r="A247" s="843" t="s">
        <v>303</v>
      </c>
      <c r="B247" s="844" t="s">
        <v>321</v>
      </c>
      <c r="C247" s="845" t="s">
        <v>511</v>
      </c>
      <c r="D247" s="855" t="s">
        <v>502</v>
      </c>
      <c r="E247" s="847"/>
      <c r="F247" s="848" t="s">
        <v>494</v>
      </c>
      <c r="G247" s="856" t="s">
        <v>1336</v>
      </c>
      <c r="H247" s="857" t="s">
        <v>1338</v>
      </c>
      <c r="I247" s="850" t="s">
        <v>500</v>
      </c>
      <c r="J247" s="851" t="s">
        <v>310</v>
      </c>
      <c r="K247" s="852">
        <v>0.24861878453038674</v>
      </c>
      <c r="L247" s="853"/>
      <c r="M247" s="532">
        <v>181</v>
      </c>
      <c r="N247" s="284">
        <v>38</v>
      </c>
      <c r="O247" s="778">
        <f t="shared" si="9"/>
        <v>0.20994475138121546</v>
      </c>
      <c r="P247" s="533">
        <f t="shared" si="10"/>
        <v>0.84444444444444444</v>
      </c>
      <c r="Q247" s="534">
        <f t="shared" si="11"/>
        <v>84.444444444444443</v>
      </c>
      <c r="R247" s="535" t="s">
        <v>1327</v>
      </c>
    </row>
    <row r="248" spans="1:18" ht="25.5" x14ac:dyDescent="0.2">
      <c r="A248" s="843" t="s">
        <v>303</v>
      </c>
      <c r="B248" s="844" t="s">
        <v>321</v>
      </c>
      <c r="C248" s="845" t="s">
        <v>511</v>
      </c>
      <c r="D248" s="855" t="s">
        <v>502</v>
      </c>
      <c r="E248" s="861"/>
      <c r="F248" s="848" t="s">
        <v>494</v>
      </c>
      <c r="G248" s="856" t="s">
        <v>728</v>
      </c>
      <c r="H248" s="857" t="s">
        <v>1338</v>
      </c>
      <c r="I248" s="850" t="s">
        <v>500</v>
      </c>
      <c r="J248" s="851" t="s">
        <v>310</v>
      </c>
      <c r="K248" s="852">
        <v>0.24861878453038674</v>
      </c>
      <c r="L248" s="853"/>
      <c r="M248" s="532">
        <v>181</v>
      </c>
      <c r="N248" s="284">
        <v>38</v>
      </c>
      <c r="O248" s="778">
        <f t="shared" si="9"/>
        <v>0.20994475138121546</v>
      </c>
      <c r="P248" s="533">
        <f t="shared" si="10"/>
        <v>0.84444444444444444</v>
      </c>
      <c r="Q248" s="534">
        <f t="shared" si="11"/>
        <v>84.444444444444443</v>
      </c>
      <c r="R248" s="535" t="s">
        <v>1327</v>
      </c>
    </row>
    <row r="249" spans="1:18" ht="25.5" x14ac:dyDescent="0.2">
      <c r="A249" s="843" t="s">
        <v>303</v>
      </c>
      <c r="B249" s="844" t="s">
        <v>321</v>
      </c>
      <c r="C249" s="845" t="s">
        <v>511</v>
      </c>
      <c r="D249" s="855" t="s">
        <v>502</v>
      </c>
      <c r="E249" s="847"/>
      <c r="F249" s="848" t="s">
        <v>494</v>
      </c>
      <c r="G249" s="856" t="s">
        <v>729</v>
      </c>
      <c r="H249" s="857" t="s">
        <v>1338</v>
      </c>
      <c r="I249" s="850" t="s">
        <v>500</v>
      </c>
      <c r="J249" s="851" t="s">
        <v>310</v>
      </c>
      <c r="K249" s="852">
        <v>0.24861878453038674</v>
      </c>
      <c r="L249" s="853"/>
      <c r="M249" s="532">
        <v>181</v>
      </c>
      <c r="N249" s="284">
        <v>38</v>
      </c>
      <c r="O249" s="778">
        <f t="shared" si="9"/>
        <v>0.20994475138121546</v>
      </c>
      <c r="P249" s="533">
        <f t="shared" si="10"/>
        <v>0.84444444444444444</v>
      </c>
      <c r="Q249" s="534">
        <f t="shared" si="11"/>
        <v>84.444444444444443</v>
      </c>
      <c r="R249" s="535" t="s">
        <v>1327</v>
      </c>
    </row>
    <row r="250" spans="1:18" ht="25.5" x14ac:dyDescent="0.2">
      <c r="A250" s="843" t="s">
        <v>303</v>
      </c>
      <c r="B250" s="844" t="s">
        <v>321</v>
      </c>
      <c r="C250" s="845" t="s">
        <v>511</v>
      </c>
      <c r="D250" s="855" t="s">
        <v>502</v>
      </c>
      <c r="E250" s="861"/>
      <c r="F250" s="848" t="s">
        <v>494</v>
      </c>
      <c r="G250" s="856" t="s">
        <v>1337</v>
      </c>
      <c r="H250" s="857" t="s">
        <v>1338</v>
      </c>
      <c r="I250" s="850" t="s">
        <v>500</v>
      </c>
      <c r="J250" s="851" t="s">
        <v>310</v>
      </c>
      <c r="K250" s="852">
        <v>0.24861878453038674</v>
      </c>
      <c r="L250" s="853"/>
      <c r="M250" s="532">
        <v>181</v>
      </c>
      <c r="N250" s="284">
        <v>38</v>
      </c>
      <c r="O250" s="778">
        <f t="shared" si="9"/>
        <v>0.20994475138121546</v>
      </c>
      <c r="P250" s="533">
        <f t="shared" si="10"/>
        <v>0.84444444444444444</v>
      </c>
      <c r="Q250" s="534">
        <f t="shared" si="11"/>
        <v>84.444444444444443</v>
      </c>
      <c r="R250" s="535" t="s">
        <v>1327</v>
      </c>
    </row>
    <row r="251" spans="1:18" ht="25.5" x14ac:dyDescent="0.2">
      <c r="A251" s="843" t="s">
        <v>303</v>
      </c>
      <c r="B251" s="844" t="s">
        <v>321</v>
      </c>
      <c r="C251" s="845" t="s">
        <v>1339</v>
      </c>
      <c r="D251" s="846" t="s">
        <v>512</v>
      </c>
      <c r="E251" s="847"/>
      <c r="F251" s="848" t="s">
        <v>730</v>
      </c>
      <c r="G251" s="856" t="s">
        <v>731</v>
      </c>
      <c r="H251" s="857" t="s">
        <v>1321</v>
      </c>
      <c r="I251" s="850" t="s">
        <v>500</v>
      </c>
      <c r="J251" s="851" t="s">
        <v>1322</v>
      </c>
      <c r="K251" s="852">
        <v>0.30434782608695654</v>
      </c>
      <c r="L251" s="859" t="s">
        <v>1111</v>
      </c>
      <c r="M251" s="532">
        <v>23</v>
      </c>
      <c r="N251" s="284">
        <v>6</v>
      </c>
      <c r="O251" s="778">
        <f t="shared" si="9"/>
        <v>0.2608695652173913</v>
      </c>
      <c r="P251" s="533">
        <f t="shared" si="10"/>
        <v>0.8571428571428571</v>
      </c>
      <c r="Q251" s="534">
        <f t="shared" si="11"/>
        <v>85.714285714285708</v>
      </c>
      <c r="R251" s="535" t="s">
        <v>1327</v>
      </c>
    </row>
    <row r="252" spans="1:18" ht="25.5" x14ac:dyDescent="0.2">
      <c r="A252" s="843" t="s">
        <v>303</v>
      </c>
      <c r="B252" s="844" t="s">
        <v>321</v>
      </c>
      <c r="C252" s="845" t="s">
        <v>1339</v>
      </c>
      <c r="D252" s="846" t="s">
        <v>512</v>
      </c>
      <c r="E252" s="847"/>
      <c r="F252" s="848" t="s">
        <v>730</v>
      </c>
      <c r="G252" s="856" t="s">
        <v>732</v>
      </c>
      <c r="H252" s="857" t="s">
        <v>1321</v>
      </c>
      <c r="I252" s="850" t="s">
        <v>500</v>
      </c>
      <c r="J252" s="851" t="s">
        <v>1322</v>
      </c>
      <c r="K252" s="852">
        <v>0.30434782608695654</v>
      </c>
      <c r="L252" s="859" t="s">
        <v>1111</v>
      </c>
      <c r="M252" s="532">
        <v>23</v>
      </c>
      <c r="N252" s="284">
        <v>6</v>
      </c>
      <c r="O252" s="778">
        <f t="shared" si="9"/>
        <v>0.2608695652173913</v>
      </c>
      <c r="P252" s="533">
        <f t="shared" si="10"/>
        <v>0.8571428571428571</v>
      </c>
      <c r="Q252" s="534">
        <f t="shared" si="11"/>
        <v>85.714285714285708</v>
      </c>
      <c r="R252" s="535" t="s">
        <v>1327</v>
      </c>
    </row>
    <row r="253" spans="1:18" ht="25.5" x14ac:dyDescent="0.2">
      <c r="A253" s="843" t="s">
        <v>303</v>
      </c>
      <c r="B253" s="844" t="s">
        <v>321</v>
      </c>
      <c r="C253" s="845" t="s">
        <v>1339</v>
      </c>
      <c r="D253" s="846" t="s">
        <v>512</v>
      </c>
      <c r="E253" s="847"/>
      <c r="F253" s="848" t="s">
        <v>730</v>
      </c>
      <c r="G253" s="856" t="s">
        <v>733</v>
      </c>
      <c r="H253" s="857" t="s">
        <v>1321</v>
      </c>
      <c r="I253" s="850" t="s">
        <v>500</v>
      </c>
      <c r="J253" s="851" t="s">
        <v>1322</v>
      </c>
      <c r="K253" s="852">
        <v>0.30434782608695654</v>
      </c>
      <c r="L253" s="859" t="s">
        <v>1111</v>
      </c>
      <c r="M253" s="532">
        <v>23</v>
      </c>
      <c r="N253" s="284">
        <v>6</v>
      </c>
      <c r="O253" s="778">
        <f t="shared" si="9"/>
        <v>0.2608695652173913</v>
      </c>
      <c r="P253" s="533">
        <f t="shared" si="10"/>
        <v>0.8571428571428571</v>
      </c>
      <c r="Q253" s="534">
        <f t="shared" si="11"/>
        <v>85.714285714285708</v>
      </c>
      <c r="R253" s="535" t="s">
        <v>1327</v>
      </c>
    </row>
    <row r="254" spans="1:18" ht="25.5" x14ac:dyDescent="0.2">
      <c r="A254" s="843" t="s">
        <v>303</v>
      </c>
      <c r="B254" s="844" t="s">
        <v>321</v>
      </c>
      <c r="C254" s="845" t="s">
        <v>1339</v>
      </c>
      <c r="D254" s="846" t="s">
        <v>512</v>
      </c>
      <c r="E254" s="847"/>
      <c r="F254" s="848" t="s">
        <v>730</v>
      </c>
      <c r="G254" s="856" t="s">
        <v>734</v>
      </c>
      <c r="H254" s="857" t="s">
        <v>1321</v>
      </c>
      <c r="I254" s="850" t="s">
        <v>500</v>
      </c>
      <c r="J254" s="851" t="s">
        <v>1322</v>
      </c>
      <c r="K254" s="852">
        <v>0.30434782608695654</v>
      </c>
      <c r="L254" s="859" t="s">
        <v>1111</v>
      </c>
      <c r="M254" s="532">
        <v>23</v>
      </c>
      <c r="N254" s="284">
        <v>6</v>
      </c>
      <c r="O254" s="778">
        <f t="shared" si="9"/>
        <v>0.2608695652173913</v>
      </c>
      <c r="P254" s="533">
        <f t="shared" si="10"/>
        <v>0.8571428571428571</v>
      </c>
      <c r="Q254" s="534">
        <f t="shared" si="11"/>
        <v>85.714285714285708</v>
      </c>
      <c r="R254" s="535" t="s">
        <v>1327</v>
      </c>
    </row>
    <row r="255" spans="1:18" ht="25.5" x14ac:dyDescent="0.2">
      <c r="A255" s="843" t="s">
        <v>303</v>
      </c>
      <c r="B255" s="844" t="s">
        <v>321</v>
      </c>
      <c r="C255" s="845" t="s">
        <v>1339</v>
      </c>
      <c r="D255" s="846" t="s">
        <v>512</v>
      </c>
      <c r="E255" s="847"/>
      <c r="F255" s="848" t="s">
        <v>730</v>
      </c>
      <c r="G255" s="856" t="s">
        <v>735</v>
      </c>
      <c r="H255" s="857" t="s">
        <v>1321</v>
      </c>
      <c r="I255" s="850" t="s">
        <v>500</v>
      </c>
      <c r="J255" s="851" t="s">
        <v>1322</v>
      </c>
      <c r="K255" s="852">
        <v>0.30434782608695654</v>
      </c>
      <c r="L255" s="859" t="s">
        <v>1111</v>
      </c>
      <c r="M255" s="532">
        <v>23</v>
      </c>
      <c r="N255" s="284">
        <v>6</v>
      </c>
      <c r="O255" s="778">
        <f t="shared" si="9"/>
        <v>0.2608695652173913</v>
      </c>
      <c r="P255" s="533">
        <f t="shared" si="10"/>
        <v>0.8571428571428571</v>
      </c>
      <c r="Q255" s="534">
        <f t="shared" si="11"/>
        <v>85.714285714285708</v>
      </c>
      <c r="R255" s="535" t="s">
        <v>1327</v>
      </c>
    </row>
    <row r="256" spans="1:18" ht="25.5" x14ac:dyDescent="0.2">
      <c r="A256" s="843" t="s">
        <v>303</v>
      </c>
      <c r="B256" s="844" t="s">
        <v>321</v>
      </c>
      <c r="C256" s="845" t="s">
        <v>1339</v>
      </c>
      <c r="D256" s="846" t="s">
        <v>512</v>
      </c>
      <c r="E256" s="847"/>
      <c r="F256" s="848" t="s">
        <v>730</v>
      </c>
      <c r="G256" s="856" t="s">
        <v>736</v>
      </c>
      <c r="H256" s="857" t="s">
        <v>1321</v>
      </c>
      <c r="I256" s="850" t="s">
        <v>500</v>
      </c>
      <c r="J256" s="851" t="s">
        <v>1322</v>
      </c>
      <c r="K256" s="852">
        <v>0.30434782608695654</v>
      </c>
      <c r="L256" s="859" t="s">
        <v>1111</v>
      </c>
      <c r="M256" s="532">
        <v>23</v>
      </c>
      <c r="N256" s="284">
        <v>6</v>
      </c>
      <c r="O256" s="778">
        <f t="shared" si="9"/>
        <v>0.2608695652173913</v>
      </c>
      <c r="P256" s="533">
        <f t="shared" si="10"/>
        <v>0.8571428571428571</v>
      </c>
      <c r="Q256" s="534">
        <f t="shared" si="11"/>
        <v>85.714285714285708</v>
      </c>
      <c r="R256" s="535" t="s">
        <v>1327</v>
      </c>
    </row>
    <row r="257" spans="1:18" ht="25.5" x14ac:dyDescent="0.2">
      <c r="A257" s="843" t="s">
        <v>303</v>
      </c>
      <c r="B257" s="844" t="s">
        <v>321</v>
      </c>
      <c r="C257" s="845" t="s">
        <v>1339</v>
      </c>
      <c r="D257" s="846" t="s">
        <v>512</v>
      </c>
      <c r="E257" s="847"/>
      <c r="F257" s="848" t="s">
        <v>730</v>
      </c>
      <c r="G257" s="856" t="s">
        <v>756</v>
      </c>
      <c r="H257" s="857" t="s">
        <v>1321</v>
      </c>
      <c r="I257" s="850" t="s">
        <v>500</v>
      </c>
      <c r="J257" s="851" t="s">
        <v>1322</v>
      </c>
      <c r="K257" s="852">
        <v>0.30434782608695654</v>
      </c>
      <c r="L257" s="859" t="s">
        <v>1111</v>
      </c>
      <c r="M257" s="532">
        <v>23</v>
      </c>
      <c r="N257" s="284">
        <v>6</v>
      </c>
      <c r="O257" s="778">
        <f t="shared" si="9"/>
        <v>0.2608695652173913</v>
      </c>
      <c r="P257" s="533">
        <f t="shared" si="10"/>
        <v>0.8571428571428571</v>
      </c>
      <c r="Q257" s="534">
        <f t="shared" si="11"/>
        <v>85.714285714285708</v>
      </c>
      <c r="R257" s="535" t="s">
        <v>1327</v>
      </c>
    </row>
    <row r="258" spans="1:18" ht="25.5" x14ac:dyDescent="0.2">
      <c r="A258" s="843" t="s">
        <v>303</v>
      </c>
      <c r="B258" s="844" t="s">
        <v>321</v>
      </c>
      <c r="C258" s="845" t="s">
        <v>1339</v>
      </c>
      <c r="D258" s="846" t="s">
        <v>512</v>
      </c>
      <c r="E258" s="847"/>
      <c r="F258" s="848" t="s">
        <v>730</v>
      </c>
      <c r="G258" s="856" t="s">
        <v>737</v>
      </c>
      <c r="H258" s="857" t="s">
        <v>1321</v>
      </c>
      <c r="I258" s="850" t="s">
        <v>500</v>
      </c>
      <c r="J258" s="851" t="s">
        <v>1322</v>
      </c>
      <c r="K258" s="852">
        <v>0.30434782608695654</v>
      </c>
      <c r="L258" s="859" t="s">
        <v>1111</v>
      </c>
      <c r="M258" s="532">
        <v>23</v>
      </c>
      <c r="N258" s="284">
        <v>6</v>
      </c>
      <c r="O258" s="778">
        <f t="shared" si="9"/>
        <v>0.2608695652173913</v>
      </c>
      <c r="P258" s="533">
        <f t="shared" si="10"/>
        <v>0.8571428571428571</v>
      </c>
      <c r="Q258" s="534">
        <f t="shared" si="11"/>
        <v>85.714285714285708</v>
      </c>
      <c r="R258" s="535" t="s">
        <v>1327</v>
      </c>
    </row>
    <row r="259" spans="1:18" ht="25.5" x14ac:dyDescent="0.2">
      <c r="A259" s="843" t="s">
        <v>303</v>
      </c>
      <c r="B259" s="844" t="s">
        <v>321</v>
      </c>
      <c r="C259" s="845" t="s">
        <v>511</v>
      </c>
      <c r="D259" s="846" t="s">
        <v>512</v>
      </c>
      <c r="E259" s="847"/>
      <c r="F259" s="848" t="s">
        <v>730</v>
      </c>
      <c r="G259" s="856" t="s">
        <v>731</v>
      </c>
      <c r="H259" s="857" t="s">
        <v>1321</v>
      </c>
      <c r="I259" s="850" t="s">
        <v>500</v>
      </c>
      <c r="J259" s="851" t="s">
        <v>1322</v>
      </c>
      <c r="K259" s="852">
        <v>0.12296564195298372</v>
      </c>
      <c r="L259" s="859" t="s">
        <v>1111</v>
      </c>
      <c r="M259" s="532">
        <v>553</v>
      </c>
      <c r="N259" s="284">
        <v>59</v>
      </c>
      <c r="O259" s="778">
        <f t="shared" si="9"/>
        <v>0.10669077757685352</v>
      </c>
      <c r="P259" s="533">
        <f t="shared" si="10"/>
        <v>0.86764705882352944</v>
      </c>
      <c r="Q259" s="534">
        <f t="shared" si="11"/>
        <v>86.764705882352942</v>
      </c>
      <c r="R259" s="535" t="s">
        <v>1327</v>
      </c>
    </row>
    <row r="260" spans="1:18" ht="25.5" x14ac:dyDescent="0.2">
      <c r="A260" s="843" t="s">
        <v>303</v>
      </c>
      <c r="B260" s="844" t="s">
        <v>321</v>
      </c>
      <c r="C260" s="845" t="s">
        <v>511</v>
      </c>
      <c r="D260" s="846" t="s">
        <v>512</v>
      </c>
      <c r="E260" s="847"/>
      <c r="F260" s="848" t="s">
        <v>730</v>
      </c>
      <c r="G260" s="856" t="s">
        <v>732</v>
      </c>
      <c r="H260" s="857" t="s">
        <v>1321</v>
      </c>
      <c r="I260" s="850" t="s">
        <v>500</v>
      </c>
      <c r="J260" s="851" t="s">
        <v>1322</v>
      </c>
      <c r="K260" s="852">
        <v>0.12296564195298372</v>
      </c>
      <c r="L260" s="859" t="s">
        <v>1111</v>
      </c>
      <c r="M260" s="532">
        <v>553</v>
      </c>
      <c r="N260" s="284">
        <v>59</v>
      </c>
      <c r="O260" s="778">
        <f t="shared" si="9"/>
        <v>0.10669077757685352</v>
      </c>
      <c r="P260" s="533">
        <f t="shared" si="10"/>
        <v>0.86764705882352944</v>
      </c>
      <c r="Q260" s="534">
        <f t="shared" si="11"/>
        <v>86.764705882352942</v>
      </c>
      <c r="R260" s="535" t="s">
        <v>1327</v>
      </c>
    </row>
    <row r="261" spans="1:18" ht="25.5" x14ac:dyDescent="0.2">
      <c r="A261" s="843" t="s">
        <v>303</v>
      </c>
      <c r="B261" s="844" t="s">
        <v>321</v>
      </c>
      <c r="C261" s="845" t="s">
        <v>511</v>
      </c>
      <c r="D261" s="846" t="s">
        <v>512</v>
      </c>
      <c r="E261" s="847"/>
      <c r="F261" s="848" t="s">
        <v>730</v>
      </c>
      <c r="G261" s="856" t="s">
        <v>733</v>
      </c>
      <c r="H261" s="857" t="s">
        <v>1321</v>
      </c>
      <c r="I261" s="850" t="s">
        <v>500</v>
      </c>
      <c r="J261" s="851" t="s">
        <v>1322</v>
      </c>
      <c r="K261" s="852">
        <v>0.12296564195298372</v>
      </c>
      <c r="L261" s="859" t="s">
        <v>1111</v>
      </c>
      <c r="M261" s="532">
        <v>553</v>
      </c>
      <c r="N261" s="284">
        <v>59</v>
      </c>
      <c r="O261" s="778">
        <f t="shared" si="9"/>
        <v>0.10669077757685352</v>
      </c>
      <c r="P261" s="533">
        <f t="shared" si="10"/>
        <v>0.86764705882352944</v>
      </c>
      <c r="Q261" s="534">
        <f t="shared" si="11"/>
        <v>86.764705882352942</v>
      </c>
      <c r="R261" s="535" t="s">
        <v>1327</v>
      </c>
    </row>
    <row r="262" spans="1:18" ht="25.5" x14ac:dyDescent="0.2">
      <c r="A262" s="843" t="s">
        <v>303</v>
      </c>
      <c r="B262" s="844" t="s">
        <v>321</v>
      </c>
      <c r="C262" s="845" t="s">
        <v>511</v>
      </c>
      <c r="D262" s="846" t="s">
        <v>512</v>
      </c>
      <c r="E262" s="847"/>
      <c r="F262" s="848" t="s">
        <v>730</v>
      </c>
      <c r="G262" s="856" t="s">
        <v>734</v>
      </c>
      <c r="H262" s="857" t="s">
        <v>1321</v>
      </c>
      <c r="I262" s="850" t="s">
        <v>500</v>
      </c>
      <c r="J262" s="851" t="s">
        <v>1322</v>
      </c>
      <c r="K262" s="852">
        <v>0.12296564195298372</v>
      </c>
      <c r="L262" s="859" t="s">
        <v>1111</v>
      </c>
      <c r="M262" s="532">
        <v>553</v>
      </c>
      <c r="N262" s="284">
        <v>59</v>
      </c>
      <c r="O262" s="778">
        <f t="shared" ref="O262:O325" si="12">N262/M262</f>
        <v>0.10669077757685352</v>
      </c>
      <c r="P262" s="533">
        <f t="shared" ref="P262:P325" si="13">O262/K262</f>
        <v>0.86764705882352944</v>
      </c>
      <c r="Q262" s="534">
        <f t="shared" ref="Q262:Q325" si="14">N262/(M262*K262/100)</f>
        <v>86.764705882352942</v>
      </c>
      <c r="R262" s="535" t="s">
        <v>1327</v>
      </c>
    </row>
    <row r="263" spans="1:18" ht="25.5" x14ac:dyDescent="0.2">
      <c r="A263" s="843" t="s">
        <v>303</v>
      </c>
      <c r="B263" s="844" t="s">
        <v>321</v>
      </c>
      <c r="C263" s="845" t="s">
        <v>511</v>
      </c>
      <c r="D263" s="846" t="s">
        <v>512</v>
      </c>
      <c r="E263" s="847"/>
      <c r="F263" s="848" t="s">
        <v>730</v>
      </c>
      <c r="G263" s="856" t="s">
        <v>735</v>
      </c>
      <c r="H263" s="857" t="s">
        <v>1321</v>
      </c>
      <c r="I263" s="850" t="s">
        <v>500</v>
      </c>
      <c r="J263" s="851" t="s">
        <v>1322</v>
      </c>
      <c r="K263" s="852">
        <v>0.12296564195298372</v>
      </c>
      <c r="L263" s="859" t="s">
        <v>1111</v>
      </c>
      <c r="M263" s="532">
        <v>553</v>
      </c>
      <c r="N263" s="284">
        <v>59</v>
      </c>
      <c r="O263" s="778">
        <f t="shared" si="12"/>
        <v>0.10669077757685352</v>
      </c>
      <c r="P263" s="533">
        <f t="shared" si="13"/>
        <v>0.86764705882352944</v>
      </c>
      <c r="Q263" s="534">
        <f t="shared" si="14"/>
        <v>86.764705882352942</v>
      </c>
      <c r="R263" s="535" t="s">
        <v>1327</v>
      </c>
    </row>
    <row r="264" spans="1:18" ht="25.5" x14ac:dyDescent="0.2">
      <c r="A264" s="843" t="s">
        <v>303</v>
      </c>
      <c r="B264" s="844" t="s">
        <v>321</v>
      </c>
      <c r="C264" s="845" t="s">
        <v>511</v>
      </c>
      <c r="D264" s="846" t="s">
        <v>512</v>
      </c>
      <c r="E264" s="847"/>
      <c r="F264" s="848" t="s">
        <v>730</v>
      </c>
      <c r="G264" s="856" t="s">
        <v>736</v>
      </c>
      <c r="H264" s="857" t="s">
        <v>1321</v>
      </c>
      <c r="I264" s="850" t="s">
        <v>500</v>
      </c>
      <c r="J264" s="851" t="s">
        <v>1322</v>
      </c>
      <c r="K264" s="852">
        <v>0.12296564195298372</v>
      </c>
      <c r="L264" s="859" t="s">
        <v>1111</v>
      </c>
      <c r="M264" s="532">
        <v>553</v>
      </c>
      <c r="N264" s="284">
        <v>59</v>
      </c>
      <c r="O264" s="778">
        <f t="shared" si="12"/>
        <v>0.10669077757685352</v>
      </c>
      <c r="P264" s="533">
        <f t="shared" si="13"/>
        <v>0.86764705882352944</v>
      </c>
      <c r="Q264" s="534">
        <f t="shared" si="14"/>
        <v>86.764705882352942</v>
      </c>
      <c r="R264" s="535" t="s">
        <v>1327</v>
      </c>
    </row>
    <row r="265" spans="1:18" ht="25.5" x14ac:dyDescent="0.2">
      <c r="A265" s="843" t="s">
        <v>303</v>
      </c>
      <c r="B265" s="844" t="s">
        <v>321</v>
      </c>
      <c r="C265" s="845" t="s">
        <v>511</v>
      </c>
      <c r="D265" s="846" t="s">
        <v>512</v>
      </c>
      <c r="E265" s="847"/>
      <c r="F265" s="848" t="s">
        <v>730</v>
      </c>
      <c r="G265" s="856" t="s">
        <v>756</v>
      </c>
      <c r="H265" s="857" t="s">
        <v>1321</v>
      </c>
      <c r="I265" s="850" t="s">
        <v>500</v>
      </c>
      <c r="J265" s="851" t="s">
        <v>1322</v>
      </c>
      <c r="K265" s="852">
        <v>0.12296564195298372</v>
      </c>
      <c r="L265" s="859" t="s">
        <v>1111</v>
      </c>
      <c r="M265" s="532">
        <v>553</v>
      </c>
      <c r="N265" s="284">
        <v>59</v>
      </c>
      <c r="O265" s="778">
        <f t="shared" si="12"/>
        <v>0.10669077757685352</v>
      </c>
      <c r="P265" s="533">
        <f t="shared" si="13"/>
        <v>0.86764705882352944</v>
      </c>
      <c r="Q265" s="534">
        <f t="shared" si="14"/>
        <v>86.764705882352942</v>
      </c>
      <c r="R265" s="535" t="s">
        <v>1327</v>
      </c>
    </row>
    <row r="266" spans="1:18" ht="25.5" x14ac:dyDescent="0.2">
      <c r="A266" s="843" t="s">
        <v>303</v>
      </c>
      <c r="B266" s="844" t="s">
        <v>321</v>
      </c>
      <c r="C266" s="845" t="s">
        <v>511</v>
      </c>
      <c r="D266" s="846" t="s">
        <v>512</v>
      </c>
      <c r="E266" s="847"/>
      <c r="F266" s="848" t="s">
        <v>730</v>
      </c>
      <c r="G266" s="856" t="s">
        <v>737</v>
      </c>
      <c r="H266" s="857" t="s">
        <v>1321</v>
      </c>
      <c r="I266" s="850" t="s">
        <v>500</v>
      </c>
      <c r="J266" s="851" t="s">
        <v>1322</v>
      </c>
      <c r="K266" s="852">
        <v>0.12296564195298372</v>
      </c>
      <c r="L266" s="859" t="s">
        <v>1111</v>
      </c>
      <c r="M266" s="532">
        <v>553</v>
      </c>
      <c r="N266" s="284">
        <v>59</v>
      </c>
      <c r="O266" s="778">
        <f t="shared" si="12"/>
        <v>0.10669077757685352</v>
      </c>
      <c r="P266" s="533">
        <f t="shared" si="13"/>
        <v>0.86764705882352944</v>
      </c>
      <c r="Q266" s="534">
        <f t="shared" si="14"/>
        <v>86.764705882352942</v>
      </c>
      <c r="R266" s="535" t="s">
        <v>1327</v>
      </c>
    </row>
    <row r="267" spans="1:18" ht="25.5" x14ac:dyDescent="0.2">
      <c r="A267" s="843" t="s">
        <v>303</v>
      </c>
      <c r="B267" s="844" t="s">
        <v>321</v>
      </c>
      <c r="C267" s="845" t="s">
        <v>504</v>
      </c>
      <c r="D267" s="846" t="s">
        <v>505</v>
      </c>
      <c r="E267" s="847"/>
      <c r="F267" s="848" t="s">
        <v>730</v>
      </c>
      <c r="G267" s="856" t="s">
        <v>731</v>
      </c>
      <c r="H267" s="857" t="s">
        <v>1321</v>
      </c>
      <c r="I267" s="850" t="s">
        <v>500</v>
      </c>
      <c r="J267" s="851" t="s">
        <v>1322</v>
      </c>
      <c r="K267" s="852">
        <v>6.8777832756061349E-2</v>
      </c>
      <c r="L267" s="859" t="s">
        <v>1111</v>
      </c>
      <c r="M267" s="532">
        <v>2021</v>
      </c>
      <c r="N267" s="284">
        <v>121</v>
      </c>
      <c r="O267" s="778">
        <f t="shared" si="12"/>
        <v>5.9871350816427513E-2</v>
      </c>
      <c r="P267" s="533">
        <f t="shared" si="13"/>
        <v>0.8705035971223023</v>
      </c>
      <c r="Q267" s="534">
        <f t="shared" si="14"/>
        <v>87.050359712230218</v>
      </c>
      <c r="R267" s="535" t="s">
        <v>1327</v>
      </c>
    </row>
    <row r="268" spans="1:18" ht="25.5" x14ac:dyDescent="0.2">
      <c r="A268" s="843" t="s">
        <v>303</v>
      </c>
      <c r="B268" s="844" t="s">
        <v>321</v>
      </c>
      <c r="C268" s="845" t="s">
        <v>504</v>
      </c>
      <c r="D268" s="846" t="s">
        <v>505</v>
      </c>
      <c r="E268" s="847"/>
      <c r="F268" s="848" t="s">
        <v>730</v>
      </c>
      <c r="G268" s="856" t="s">
        <v>732</v>
      </c>
      <c r="H268" s="857" t="s">
        <v>1321</v>
      </c>
      <c r="I268" s="850" t="s">
        <v>500</v>
      </c>
      <c r="J268" s="851" t="s">
        <v>1322</v>
      </c>
      <c r="K268" s="852">
        <v>6.8777832756061349E-2</v>
      </c>
      <c r="L268" s="859" t="s">
        <v>1111</v>
      </c>
      <c r="M268" s="532">
        <v>2021</v>
      </c>
      <c r="N268" s="284">
        <v>121</v>
      </c>
      <c r="O268" s="778">
        <f t="shared" si="12"/>
        <v>5.9871350816427513E-2</v>
      </c>
      <c r="P268" s="533">
        <f t="shared" si="13"/>
        <v>0.8705035971223023</v>
      </c>
      <c r="Q268" s="534">
        <f t="shared" si="14"/>
        <v>87.050359712230218</v>
      </c>
      <c r="R268" s="535" t="s">
        <v>1327</v>
      </c>
    </row>
    <row r="269" spans="1:18" ht="25.5" x14ac:dyDescent="0.2">
      <c r="A269" s="843" t="s">
        <v>303</v>
      </c>
      <c r="B269" s="844" t="s">
        <v>321</v>
      </c>
      <c r="C269" s="845" t="s">
        <v>504</v>
      </c>
      <c r="D269" s="846" t="s">
        <v>505</v>
      </c>
      <c r="E269" s="847"/>
      <c r="F269" s="848" t="s">
        <v>730</v>
      </c>
      <c r="G269" s="856" t="s">
        <v>733</v>
      </c>
      <c r="H269" s="857" t="s">
        <v>1321</v>
      </c>
      <c r="I269" s="850" t="s">
        <v>500</v>
      </c>
      <c r="J269" s="851" t="s">
        <v>1322</v>
      </c>
      <c r="K269" s="852">
        <v>6.8777832756061349E-2</v>
      </c>
      <c r="L269" s="859" t="s">
        <v>1111</v>
      </c>
      <c r="M269" s="532">
        <v>2021</v>
      </c>
      <c r="N269" s="284">
        <v>121</v>
      </c>
      <c r="O269" s="778">
        <f t="shared" si="12"/>
        <v>5.9871350816427513E-2</v>
      </c>
      <c r="P269" s="533">
        <f t="shared" si="13"/>
        <v>0.8705035971223023</v>
      </c>
      <c r="Q269" s="534">
        <f t="shared" si="14"/>
        <v>87.050359712230218</v>
      </c>
      <c r="R269" s="535" t="s">
        <v>1327</v>
      </c>
    </row>
    <row r="270" spans="1:18" ht="25.5" x14ac:dyDescent="0.2">
      <c r="A270" s="843" t="s">
        <v>303</v>
      </c>
      <c r="B270" s="844" t="s">
        <v>321</v>
      </c>
      <c r="C270" s="845" t="s">
        <v>504</v>
      </c>
      <c r="D270" s="846" t="s">
        <v>505</v>
      </c>
      <c r="E270" s="847"/>
      <c r="F270" s="848" t="s">
        <v>730</v>
      </c>
      <c r="G270" s="856" t="s">
        <v>734</v>
      </c>
      <c r="H270" s="857" t="s">
        <v>1321</v>
      </c>
      <c r="I270" s="850" t="s">
        <v>500</v>
      </c>
      <c r="J270" s="851" t="s">
        <v>1322</v>
      </c>
      <c r="K270" s="852">
        <v>6.8777832756061349E-2</v>
      </c>
      <c r="L270" s="859" t="s">
        <v>1111</v>
      </c>
      <c r="M270" s="532">
        <v>2021</v>
      </c>
      <c r="N270" s="284">
        <v>121</v>
      </c>
      <c r="O270" s="778">
        <f t="shared" si="12"/>
        <v>5.9871350816427513E-2</v>
      </c>
      <c r="P270" s="533">
        <f t="shared" si="13"/>
        <v>0.8705035971223023</v>
      </c>
      <c r="Q270" s="534">
        <f t="shared" si="14"/>
        <v>87.050359712230218</v>
      </c>
      <c r="R270" s="535" t="s">
        <v>1327</v>
      </c>
    </row>
    <row r="271" spans="1:18" ht="25.5" x14ac:dyDescent="0.2">
      <c r="A271" s="843" t="s">
        <v>303</v>
      </c>
      <c r="B271" s="844" t="s">
        <v>321</v>
      </c>
      <c r="C271" s="845" t="s">
        <v>504</v>
      </c>
      <c r="D271" s="846" t="s">
        <v>505</v>
      </c>
      <c r="E271" s="847"/>
      <c r="F271" s="848" t="s">
        <v>730</v>
      </c>
      <c r="G271" s="856" t="s">
        <v>735</v>
      </c>
      <c r="H271" s="857" t="s">
        <v>1321</v>
      </c>
      <c r="I271" s="850" t="s">
        <v>500</v>
      </c>
      <c r="J271" s="851" t="s">
        <v>1322</v>
      </c>
      <c r="K271" s="852">
        <v>6.8777832756061349E-2</v>
      </c>
      <c r="L271" s="859" t="s">
        <v>1111</v>
      </c>
      <c r="M271" s="532">
        <v>2021</v>
      </c>
      <c r="N271" s="284">
        <v>121</v>
      </c>
      <c r="O271" s="778">
        <f t="shared" si="12"/>
        <v>5.9871350816427513E-2</v>
      </c>
      <c r="P271" s="533">
        <f t="shared" si="13"/>
        <v>0.8705035971223023</v>
      </c>
      <c r="Q271" s="534">
        <f t="shared" si="14"/>
        <v>87.050359712230218</v>
      </c>
      <c r="R271" s="535" t="s">
        <v>1327</v>
      </c>
    </row>
    <row r="272" spans="1:18" ht="25.5" x14ac:dyDescent="0.2">
      <c r="A272" s="843" t="s">
        <v>303</v>
      </c>
      <c r="B272" s="844" t="s">
        <v>321</v>
      </c>
      <c r="C272" s="845" t="s">
        <v>504</v>
      </c>
      <c r="D272" s="846" t="s">
        <v>505</v>
      </c>
      <c r="E272" s="847"/>
      <c r="F272" s="848" t="s">
        <v>730</v>
      </c>
      <c r="G272" s="856" t="s">
        <v>736</v>
      </c>
      <c r="H272" s="857" t="s">
        <v>1321</v>
      </c>
      <c r="I272" s="850" t="s">
        <v>500</v>
      </c>
      <c r="J272" s="851" t="s">
        <v>1322</v>
      </c>
      <c r="K272" s="852">
        <v>6.8777832756061349E-2</v>
      </c>
      <c r="L272" s="859" t="s">
        <v>1111</v>
      </c>
      <c r="M272" s="532">
        <v>2021</v>
      </c>
      <c r="N272" s="284">
        <v>121</v>
      </c>
      <c r="O272" s="778">
        <f t="shared" si="12"/>
        <v>5.9871350816427513E-2</v>
      </c>
      <c r="P272" s="533">
        <f t="shared" si="13"/>
        <v>0.8705035971223023</v>
      </c>
      <c r="Q272" s="534">
        <f t="shared" si="14"/>
        <v>87.050359712230218</v>
      </c>
      <c r="R272" s="535" t="s">
        <v>1327</v>
      </c>
    </row>
    <row r="273" spans="1:18" ht="25.5" x14ac:dyDescent="0.2">
      <c r="A273" s="843" t="s">
        <v>303</v>
      </c>
      <c r="B273" s="844" t="s">
        <v>321</v>
      </c>
      <c r="C273" s="845" t="s">
        <v>504</v>
      </c>
      <c r="D273" s="846" t="s">
        <v>505</v>
      </c>
      <c r="E273" s="847"/>
      <c r="F273" s="848" t="s">
        <v>730</v>
      </c>
      <c r="G273" s="856" t="s">
        <v>756</v>
      </c>
      <c r="H273" s="857" t="s">
        <v>1321</v>
      </c>
      <c r="I273" s="850" t="s">
        <v>500</v>
      </c>
      <c r="J273" s="851" t="s">
        <v>1322</v>
      </c>
      <c r="K273" s="852">
        <v>6.8777832756061349E-2</v>
      </c>
      <c r="L273" s="859" t="s">
        <v>1111</v>
      </c>
      <c r="M273" s="532">
        <v>2021</v>
      </c>
      <c r="N273" s="284">
        <v>121</v>
      </c>
      <c r="O273" s="778">
        <f t="shared" si="12"/>
        <v>5.9871350816427513E-2</v>
      </c>
      <c r="P273" s="533">
        <f t="shared" si="13"/>
        <v>0.8705035971223023</v>
      </c>
      <c r="Q273" s="534">
        <f t="shared" si="14"/>
        <v>87.050359712230218</v>
      </c>
      <c r="R273" s="535" t="s">
        <v>1327</v>
      </c>
    </row>
    <row r="274" spans="1:18" ht="25.5" x14ac:dyDescent="0.2">
      <c r="A274" s="843" t="s">
        <v>303</v>
      </c>
      <c r="B274" s="844" t="s">
        <v>321</v>
      </c>
      <c r="C274" s="845" t="s">
        <v>504</v>
      </c>
      <c r="D274" s="846" t="s">
        <v>505</v>
      </c>
      <c r="E274" s="847"/>
      <c r="F274" s="848" t="s">
        <v>730</v>
      </c>
      <c r="G274" s="856" t="s">
        <v>737</v>
      </c>
      <c r="H274" s="857" t="s">
        <v>1321</v>
      </c>
      <c r="I274" s="850" t="s">
        <v>500</v>
      </c>
      <c r="J274" s="851" t="s">
        <v>1322</v>
      </c>
      <c r="K274" s="852">
        <v>6.8777832756061349E-2</v>
      </c>
      <c r="L274" s="859" t="s">
        <v>1111</v>
      </c>
      <c r="M274" s="532">
        <v>2021</v>
      </c>
      <c r="N274" s="284">
        <v>121</v>
      </c>
      <c r="O274" s="778">
        <f t="shared" si="12"/>
        <v>5.9871350816427513E-2</v>
      </c>
      <c r="P274" s="533">
        <f t="shared" si="13"/>
        <v>0.8705035971223023</v>
      </c>
      <c r="Q274" s="534">
        <f t="shared" si="14"/>
        <v>87.050359712230218</v>
      </c>
      <c r="R274" s="535" t="s">
        <v>1327</v>
      </c>
    </row>
    <row r="275" spans="1:18" ht="25.5" x14ac:dyDescent="0.2">
      <c r="A275" s="843" t="s">
        <v>303</v>
      </c>
      <c r="B275" s="844" t="s">
        <v>321</v>
      </c>
      <c r="C275" s="845" t="s">
        <v>1312</v>
      </c>
      <c r="D275" s="855" t="s">
        <v>501</v>
      </c>
      <c r="E275" s="847"/>
      <c r="F275" s="848" t="s">
        <v>494</v>
      </c>
      <c r="G275" s="849" t="s">
        <v>723</v>
      </c>
      <c r="H275" s="857" t="s">
        <v>1338</v>
      </c>
      <c r="I275" s="863" t="s">
        <v>500</v>
      </c>
      <c r="J275" s="851" t="s">
        <v>310</v>
      </c>
      <c r="K275" s="852">
        <v>0.41463414634146339</v>
      </c>
      <c r="L275" s="853"/>
      <c r="M275" s="532">
        <v>41</v>
      </c>
      <c r="N275" s="284">
        <v>15</v>
      </c>
      <c r="O275" s="778">
        <f t="shared" si="12"/>
        <v>0.36585365853658536</v>
      </c>
      <c r="P275" s="533">
        <f t="shared" si="13"/>
        <v>0.88235294117647056</v>
      </c>
      <c r="Q275" s="534">
        <f t="shared" si="14"/>
        <v>88.235294117647058</v>
      </c>
      <c r="R275" s="535" t="s">
        <v>1327</v>
      </c>
    </row>
    <row r="276" spans="1:18" ht="25.5" x14ac:dyDescent="0.2">
      <c r="A276" s="843" t="s">
        <v>303</v>
      </c>
      <c r="B276" s="844" t="s">
        <v>321</v>
      </c>
      <c r="C276" s="845" t="s">
        <v>1312</v>
      </c>
      <c r="D276" s="855" t="s">
        <v>501</v>
      </c>
      <c r="E276" s="847"/>
      <c r="F276" s="848" t="s">
        <v>494</v>
      </c>
      <c r="G276" s="856" t="s">
        <v>1330</v>
      </c>
      <c r="H276" s="857" t="s">
        <v>1338</v>
      </c>
      <c r="I276" s="850" t="s">
        <v>500</v>
      </c>
      <c r="J276" s="851" t="s">
        <v>310</v>
      </c>
      <c r="K276" s="852">
        <v>0.41463414634146339</v>
      </c>
      <c r="L276" s="853"/>
      <c r="M276" s="532">
        <v>41</v>
      </c>
      <c r="N276" s="284">
        <v>15</v>
      </c>
      <c r="O276" s="778">
        <f t="shared" si="12"/>
        <v>0.36585365853658536</v>
      </c>
      <c r="P276" s="533">
        <f t="shared" si="13"/>
        <v>0.88235294117647056</v>
      </c>
      <c r="Q276" s="534">
        <f t="shared" si="14"/>
        <v>88.235294117647058</v>
      </c>
      <c r="R276" s="535" t="s">
        <v>1327</v>
      </c>
    </row>
    <row r="277" spans="1:18" ht="25.5" x14ac:dyDescent="0.2">
      <c r="A277" s="843" t="s">
        <v>303</v>
      </c>
      <c r="B277" s="844" t="s">
        <v>321</v>
      </c>
      <c r="C277" s="845" t="s">
        <v>1312</v>
      </c>
      <c r="D277" s="855" t="s">
        <v>501</v>
      </c>
      <c r="E277" s="847"/>
      <c r="F277" s="848" t="s">
        <v>494</v>
      </c>
      <c r="G277" s="856" t="s">
        <v>1332</v>
      </c>
      <c r="H277" s="857" t="s">
        <v>1338</v>
      </c>
      <c r="I277" s="850" t="s">
        <v>500</v>
      </c>
      <c r="J277" s="851" t="s">
        <v>310</v>
      </c>
      <c r="K277" s="852">
        <v>0.41463414634146339</v>
      </c>
      <c r="L277" s="853"/>
      <c r="M277" s="532">
        <v>41</v>
      </c>
      <c r="N277" s="284">
        <v>15</v>
      </c>
      <c r="O277" s="778">
        <f t="shared" si="12"/>
        <v>0.36585365853658536</v>
      </c>
      <c r="P277" s="533">
        <f t="shared" si="13"/>
        <v>0.88235294117647056</v>
      </c>
      <c r="Q277" s="534">
        <f t="shared" si="14"/>
        <v>88.235294117647058</v>
      </c>
      <c r="R277" s="535" t="s">
        <v>1327</v>
      </c>
    </row>
    <row r="278" spans="1:18" ht="25.5" x14ac:dyDescent="0.2">
      <c r="A278" s="843" t="s">
        <v>303</v>
      </c>
      <c r="B278" s="844" t="s">
        <v>321</v>
      </c>
      <c r="C278" s="845" t="s">
        <v>1312</v>
      </c>
      <c r="D278" s="855" t="s">
        <v>501</v>
      </c>
      <c r="E278" s="847"/>
      <c r="F278" s="848" t="s">
        <v>494</v>
      </c>
      <c r="G278" s="856" t="s">
        <v>1333</v>
      </c>
      <c r="H278" s="857" t="s">
        <v>1338</v>
      </c>
      <c r="I278" s="850" t="s">
        <v>500</v>
      </c>
      <c r="J278" s="851" t="s">
        <v>310</v>
      </c>
      <c r="K278" s="852">
        <v>0.41463414634146339</v>
      </c>
      <c r="L278" s="853"/>
      <c r="M278" s="532">
        <v>41</v>
      </c>
      <c r="N278" s="284">
        <v>15</v>
      </c>
      <c r="O278" s="778">
        <f t="shared" si="12"/>
        <v>0.36585365853658536</v>
      </c>
      <c r="P278" s="533">
        <f t="shared" si="13"/>
        <v>0.88235294117647056</v>
      </c>
      <c r="Q278" s="534">
        <f t="shared" si="14"/>
        <v>88.235294117647058</v>
      </c>
      <c r="R278" s="535" t="s">
        <v>1327</v>
      </c>
    </row>
    <row r="279" spans="1:18" ht="25.5" x14ac:dyDescent="0.2">
      <c r="A279" s="843" t="s">
        <v>303</v>
      </c>
      <c r="B279" s="844" t="s">
        <v>321</v>
      </c>
      <c r="C279" s="845" t="s">
        <v>1312</v>
      </c>
      <c r="D279" s="855" t="s">
        <v>501</v>
      </c>
      <c r="E279" s="861"/>
      <c r="F279" s="848" t="s">
        <v>494</v>
      </c>
      <c r="G279" s="856" t="s">
        <v>1334</v>
      </c>
      <c r="H279" s="857" t="s">
        <v>1338</v>
      </c>
      <c r="I279" s="850" t="s">
        <v>500</v>
      </c>
      <c r="J279" s="851" t="s">
        <v>310</v>
      </c>
      <c r="K279" s="852">
        <v>0.41463414634146339</v>
      </c>
      <c r="L279" s="853"/>
      <c r="M279" s="532">
        <v>41</v>
      </c>
      <c r="N279" s="284">
        <v>15</v>
      </c>
      <c r="O279" s="778">
        <f t="shared" si="12"/>
        <v>0.36585365853658536</v>
      </c>
      <c r="P279" s="533">
        <f t="shared" si="13"/>
        <v>0.88235294117647056</v>
      </c>
      <c r="Q279" s="534">
        <f t="shared" si="14"/>
        <v>88.235294117647058</v>
      </c>
      <c r="R279" s="535" t="s">
        <v>1327</v>
      </c>
    </row>
    <row r="280" spans="1:18" ht="25.5" x14ac:dyDescent="0.2">
      <c r="A280" s="843" t="s">
        <v>303</v>
      </c>
      <c r="B280" s="844" t="s">
        <v>321</v>
      </c>
      <c r="C280" s="845" t="s">
        <v>1312</v>
      </c>
      <c r="D280" s="855" t="s">
        <v>501</v>
      </c>
      <c r="E280" s="847"/>
      <c r="F280" s="848" t="s">
        <v>494</v>
      </c>
      <c r="G280" s="856" t="s">
        <v>725</v>
      </c>
      <c r="H280" s="857" t="s">
        <v>1338</v>
      </c>
      <c r="I280" s="850" t="s">
        <v>500</v>
      </c>
      <c r="J280" s="851" t="s">
        <v>310</v>
      </c>
      <c r="K280" s="852">
        <v>0.41463414634146339</v>
      </c>
      <c r="L280" s="853"/>
      <c r="M280" s="532">
        <v>41</v>
      </c>
      <c r="N280" s="284">
        <v>15</v>
      </c>
      <c r="O280" s="778">
        <f t="shared" si="12"/>
        <v>0.36585365853658536</v>
      </c>
      <c r="P280" s="533">
        <f t="shared" si="13"/>
        <v>0.88235294117647056</v>
      </c>
      <c r="Q280" s="534">
        <f t="shared" si="14"/>
        <v>88.235294117647058</v>
      </c>
      <c r="R280" s="535" t="s">
        <v>1327</v>
      </c>
    </row>
    <row r="281" spans="1:18" ht="25.5" x14ac:dyDescent="0.2">
      <c r="A281" s="843" t="s">
        <v>303</v>
      </c>
      <c r="B281" s="844" t="s">
        <v>321</v>
      </c>
      <c r="C281" s="845" t="s">
        <v>1312</v>
      </c>
      <c r="D281" s="855" t="s">
        <v>501</v>
      </c>
      <c r="E281" s="847"/>
      <c r="F281" s="848" t="s">
        <v>494</v>
      </c>
      <c r="G281" s="856" t="s">
        <v>726</v>
      </c>
      <c r="H281" s="857" t="s">
        <v>1338</v>
      </c>
      <c r="I281" s="850" t="s">
        <v>500</v>
      </c>
      <c r="J281" s="851" t="s">
        <v>310</v>
      </c>
      <c r="K281" s="852">
        <v>0.41463414634146339</v>
      </c>
      <c r="L281" s="853"/>
      <c r="M281" s="532">
        <v>41</v>
      </c>
      <c r="N281" s="284">
        <v>15</v>
      </c>
      <c r="O281" s="778">
        <f t="shared" si="12"/>
        <v>0.36585365853658536</v>
      </c>
      <c r="P281" s="533">
        <f t="shared" si="13"/>
        <v>0.88235294117647056</v>
      </c>
      <c r="Q281" s="534">
        <f t="shared" si="14"/>
        <v>88.235294117647058</v>
      </c>
      <c r="R281" s="535" t="s">
        <v>1327</v>
      </c>
    </row>
    <row r="282" spans="1:18" ht="25.5" x14ac:dyDescent="0.2">
      <c r="A282" s="843" t="s">
        <v>303</v>
      </c>
      <c r="B282" s="844" t="s">
        <v>321</v>
      </c>
      <c r="C282" s="845" t="s">
        <v>1312</v>
      </c>
      <c r="D282" s="855" t="s">
        <v>501</v>
      </c>
      <c r="E282" s="847"/>
      <c r="F282" s="848" t="s">
        <v>494</v>
      </c>
      <c r="G282" s="856" t="s">
        <v>1335</v>
      </c>
      <c r="H282" s="857" t="s">
        <v>1338</v>
      </c>
      <c r="I282" s="850" t="s">
        <v>500</v>
      </c>
      <c r="J282" s="851" t="s">
        <v>310</v>
      </c>
      <c r="K282" s="852">
        <v>0.41463414634146339</v>
      </c>
      <c r="L282" s="853"/>
      <c r="M282" s="532">
        <v>41</v>
      </c>
      <c r="N282" s="284">
        <v>15</v>
      </c>
      <c r="O282" s="778">
        <f t="shared" si="12"/>
        <v>0.36585365853658536</v>
      </c>
      <c r="P282" s="533">
        <f t="shared" si="13"/>
        <v>0.88235294117647056</v>
      </c>
      <c r="Q282" s="534">
        <f t="shared" si="14"/>
        <v>88.235294117647058</v>
      </c>
      <c r="R282" s="535" t="s">
        <v>1327</v>
      </c>
    </row>
    <row r="283" spans="1:18" ht="25.5" x14ac:dyDescent="0.2">
      <c r="A283" s="843" t="s">
        <v>303</v>
      </c>
      <c r="B283" s="844" t="s">
        <v>321</v>
      </c>
      <c r="C283" s="845" t="s">
        <v>1312</v>
      </c>
      <c r="D283" s="855" t="s">
        <v>501</v>
      </c>
      <c r="E283" s="847"/>
      <c r="F283" s="848" t="s">
        <v>494</v>
      </c>
      <c r="G283" s="856" t="s">
        <v>1336</v>
      </c>
      <c r="H283" s="857" t="s">
        <v>1338</v>
      </c>
      <c r="I283" s="850" t="s">
        <v>500</v>
      </c>
      <c r="J283" s="851" t="s">
        <v>310</v>
      </c>
      <c r="K283" s="852">
        <v>0.41463414634146339</v>
      </c>
      <c r="L283" s="853"/>
      <c r="M283" s="532">
        <v>41</v>
      </c>
      <c r="N283" s="284">
        <v>15</v>
      </c>
      <c r="O283" s="778">
        <f t="shared" si="12"/>
        <v>0.36585365853658536</v>
      </c>
      <c r="P283" s="533">
        <f t="shared" si="13"/>
        <v>0.88235294117647056</v>
      </c>
      <c r="Q283" s="534">
        <f t="shared" si="14"/>
        <v>88.235294117647058</v>
      </c>
      <c r="R283" s="535" t="s">
        <v>1327</v>
      </c>
    </row>
    <row r="284" spans="1:18" ht="25.5" x14ac:dyDescent="0.2">
      <c r="A284" s="843" t="s">
        <v>303</v>
      </c>
      <c r="B284" s="844" t="s">
        <v>321</v>
      </c>
      <c r="C284" s="845" t="s">
        <v>1312</v>
      </c>
      <c r="D284" s="855" t="s">
        <v>501</v>
      </c>
      <c r="E284" s="847"/>
      <c r="F284" s="848" t="s">
        <v>494</v>
      </c>
      <c r="G284" s="856" t="s">
        <v>728</v>
      </c>
      <c r="H284" s="857" t="s">
        <v>1338</v>
      </c>
      <c r="I284" s="850" t="s">
        <v>500</v>
      </c>
      <c r="J284" s="851" t="s">
        <v>310</v>
      </c>
      <c r="K284" s="852">
        <v>0.41463414634146339</v>
      </c>
      <c r="L284" s="853"/>
      <c r="M284" s="532">
        <v>41</v>
      </c>
      <c r="N284" s="284">
        <v>15</v>
      </c>
      <c r="O284" s="778">
        <f t="shared" si="12"/>
        <v>0.36585365853658536</v>
      </c>
      <c r="P284" s="533">
        <f t="shared" si="13"/>
        <v>0.88235294117647056</v>
      </c>
      <c r="Q284" s="534">
        <f t="shared" si="14"/>
        <v>88.235294117647058</v>
      </c>
      <c r="R284" s="535" t="s">
        <v>1327</v>
      </c>
    </row>
    <row r="285" spans="1:18" ht="25.5" x14ac:dyDescent="0.2">
      <c r="A285" s="843" t="s">
        <v>303</v>
      </c>
      <c r="B285" s="844" t="s">
        <v>321</v>
      </c>
      <c r="C285" s="845" t="s">
        <v>1312</v>
      </c>
      <c r="D285" s="855" t="s">
        <v>501</v>
      </c>
      <c r="E285" s="847"/>
      <c r="F285" s="848" t="s">
        <v>494</v>
      </c>
      <c r="G285" s="856" t="s">
        <v>729</v>
      </c>
      <c r="H285" s="857" t="s">
        <v>1338</v>
      </c>
      <c r="I285" s="850" t="s">
        <v>500</v>
      </c>
      <c r="J285" s="851" t="s">
        <v>310</v>
      </c>
      <c r="K285" s="852">
        <v>0.41463414634146339</v>
      </c>
      <c r="L285" s="853"/>
      <c r="M285" s="532">
        <v>41</v>
      </c>
      <c r="N285" s="284">
        <v>15</v>
      </c>
      <c r="O285" s="778">
        <f t="shared" si="12"/>
        <v>0.36585365853658536</v>
      </c>
      <c r="P285" s="533">
        <f t="shared" si="13"/>
        <v>0.88235294117647056</v>
      </c>
      <c r="Q285" s="534">
        <f t="shared" si="14"/>
        <v>88.235294117647058</v>
      </c>
      <c r="R285" s="535" t="s">
        <v>1327</v>
      </c>
    </row>
    <row r="286" spans="1:18" ht="25.5" x14ac:dyDescent="0.2">
      <c r="A286" s="843" t="s">
        <v>303</v>
      </c>
      <c r="B286" s="844" t="s">
        <v>321</v>
      </c>
      <c r="C286" s="845" t="s">
        <v>1312</v>
      </c>
      <c r="D286" s="855" t="s">
        <v>501</v>
      </c>
      <c r="E286" s="847"/>
      <c r="F286" s="848" t="s">
        <v>494</v>
      </c>
      <c r="G286" s="856" t="s">
        <v>1337</v>
      </c>
      <c r="H286" s="857" t="s">
        <v>1338</v>
      </c>
      <c r="I286" s="850" t="s">
        <v>500</v>
      </c>
      <c r="J286" s="851" t="s">
        <v>310</v>
      </c>
      <c r="K286" s="852">
        <v>0.41463414634146339</v>
      </c>
      <c r="L286" s="853"/>
      <c r="M286" s="532">
        <v>41</v>
      </c>
      <c r="N286" s="284">
        <v>15</v>
      </c>
      <c r="O286" s="778">
        <f t="shared" si="12"/>
        <v>0.36585365853658536</v>
      </c>
      <c r="P286" s="533">
        <f t="shared" si="13"/>
        <v>0.88235294117647056</v>
      </c>
      <c r="Q286" s="534">
        <f t="shared" si="14"/>
        <v>88.235294117647058</v>
      </c>
      <c r="R286" s="535" t="s">
        <v>1327</v>
      </c>
    </row>
    <row r="287" spans="1:18" ht="25.5" x14ac:dyDescent="0.2">
      <c r="A287" s="843" t="s">
        <v>303</v>
      </c>
      <c r="B287" s="844" t="s">
        <v>321</v>
      </c>
      <c r="C287" s="845" t="s">
        <v>1320</v>
      </c>
      <c r="D287" s="846" t="s">
        <v>512</v>
      </c>
      <c r="E287" s="847"/>
      <c r="F287" s="848" t="s">
        <v>730</v>
      </c>
      <c r="G287" s="856" t="s">
        <v>731</v>
      </c>
      <c r="H287" s="857" t="s">
        <v>1321</v>
      </c>
      <c r="I287" s="850" t="s">
        <v>500</v>
      </c>
      <c r="J287" s="851" t="s">
        <v>1322</v>
      </c>
      <c r="K287" s="852">
        <v>0.41463414634146339</v>
      </c>
      <c r="L287" s="859" t="s">
        <v>1111</v>
      </c>
      <c r="M287" s="532">
        <v>41</v>
      </c>
      <c r="N287" s="284">
        <v>15</v>
      </c>
      <c r="O287" s="778">
        <f t="shared" si="12"/>
        <v>0.36585365853658536</v>
      </c>
      <c r="P287" s="533">
        <f t="shared" si="13"/>
        <v>0.88235294117647056</v>
      </c>
      <c r="Q287" s="534">
        <f t="shared" si="14"/>
        <v>88.235294117647058</v>
      </c>
      <c r="R287" s="535" t="s">
        <v>1327</v>
      </c>
    </row>
    <row r="288" spans="1:18" ht="25.5" x14ac:dyDescent="0.2">
      <c r="A288" s="843" t="s">
        <v>303</v>
      </c>
      <c r="B288" s="844" t="s">
        <v>321</v>
      </c>
      <c r="C288" s="845" t="s">
        <v>1320</v>
      </c>
      <c r="D288" s="846" t="s">
        <v>512</v>
      </c>
      <c r="E288" s="847"/>
      <c r="F288" s="848" t="s">
        <v>730</v>
      </c>
      <c r="G288" s="856" t="s">
        <v>732</v>
      </c>
      <c r="H288" s="857" t="s">
        <v>1321</v>
      </c>
      <c r="I288" s="850" t="s">
        <v>500</v>
      </c>
      <c r="J288" s="851" t="s">
        <v>1322</v>
      </c>
      <c r="K288" s="852">
        <v>0.41463414634146339</v>
      </c>
      <c r="L288" s="859" t="s">
        <v>1111</v>
      </c>
      <c r="M288" s="532">
        <v>41</v>
      </c>
      <c r="N288" s="284">
        <v>15</v>
      </c>
      <c r="O288" s="778">
        <f t="shared" si="12"/>
        <v>0.36585365853658536</v>
      </c>
      <c r="P288" s="533">
        <f t="shared" si="13"/>
        <v>0.88235294117647056</v>
      </c>
      <c r="Q288" s="534">
        <f t="shared" si="14"/>
        <v>88.235294117647058</v>
      </c>
      <c r="R288" s="535" t="s">
        <v>1327</v>
      </c>
    </row>
    <row r="289" spans="1:18" ht="25.5" x14ac:dyDescent="0.2">
      <c r="A289" s="843" t="s">
        <v>303</v>
      </c>
      <c r="B289" s="844" t="s">
        <v>321</v>
      </c>
      <c r="C289" s="845" t="s">
        <v>1320</v>
      </c>
      <c r="D289" s="846" t="s">
        <v>512</v>
      </c>
      <c r="E289" s="847"/>
      <c r="F289" s="848" t="s">
        <v>730</v>
      </c>
      <c r="G289" s="856" t="s">
        <v>733</v>
      </c>
      <c r="H289" s="857" t="s">
        <v>1321</v>
      </c>
      <c r="I289" s="850" t="s">
        <v>500</v>
      </c>
      <c r="J289" s="851" t="s">
        <v>1322</v>
      </c>
      <c r="K289" s="852">
        <v>0.41463414634146339</v>
      </c>
      <c r="L289" s="859" t="s">
        <v>1111</v>
      </c>
      <c r="M289" s="532">
        <v>41</v>
      </c>
      <c r="N289" s="284">
        <v>15</v>
      </c>
      <c r="O289" s="778">
        <f t="shared" si="12"/>
        <v>0.36585365853658536</v>
      </c>
      <c r="P289" s="533">
        <f t="shared" si="13"/>
        <v>0.88235294117647056</v>
      </c>
      <c r="Q289" s="534">
        <f t="shared" si="14"/>
        <v>88.235294117647058</v>
      </c>
      <c r="R289" s="535" t="s">
        <v>1327</v>
      </c>
    </row>
    <row r="290" spans="1:18" ht="25.5" x14ac:dyDescent="0.2">
      <c r="A290" s="843" t="s">
        <v>303</v>
      </c>
      <c r="B290" s="844" t="s">
        <v>321</v>
      </c>
      <c r="C290" s="845" t="s">
        <v>1320</v>
      </c>
      <c r="D290" s="846" t="s">
        <v>512</v>
      </c>
      <c r="E290" s="847"/>
      <c r="F290" s="848" t="s">
        <v>730</v>
      </c>
      <c r="G290" s="856" t="s">
        <v>734</v>
      </c>
      <c r="H290" s="857" t="s">
        <v>1321</v>
      </c>
      <c r="I290" s="850" t="s">
        <v>500</v>
      </c>
      <c r="J290" s="851" t="s">
        <v>1322</v>
      </c>
      <c r="K290" s="852">
        <v>0.41463414634146339</v>
      </c>
      <c r="L290" s="859" t="s">
        <v>1111</v>
      </c>
      <c r="M290" s="532">
        <v>41</v>
      </c>
      <c r="N290" s="284">
        <v>15</v>
      </c>
      <c r="O290" s="778">
        <f t="shared" si="12"/>
        <v>0.36585365853658536</v>
      </c>
      <c r="P290" s="533">
        <f t="shared" si="13"/>
        <v>0.88235294117647056</v>
      </c>
      <c r="Q290" s="534">
        <f t="shared" si="14"/>
        <v>88.235294117647058</v>
      </c>
      <c r="R290" s="535" t="s">
        <v>1327</v>
      </c>
    </row>
    <row r="291" spans="1:18" ht="25.5" x14ac:dyDescent="0.2">
      <c r="A291" s="843" t="s">
        <v>303</v>
      </c>
      <c r="B291" s="844" t="s">
        <v>321</v>
      </c>
      <c r="C291" s="845" t="s">
        <v>1320</v>
      </c>
      <c r="D291" s="846" t="s">
        <v>512</v>
      </c>
      <c r="E291" s="847"/>
      <c r="F291" s="848" t="s">
        <v>730</v>
      </c>
      <c r="G291" s="856" t="s">
        <v>735</v>
      </c>
      <c r="H291" s="857" t="s">
        <v>1321</v>
      </c>
      <c r="I291" s="850" t="s">
        <v>500</v>
      </c>
      <c r="J291" s="851" t="s">
        <v>1322</v>
      </c>
      <c r="K291" s="852">
        <v>0.41463414634146339</v>
      </c>
      <c r="L291" s="859" t="s">
        <v>1111</v>
      </c>
      <c r="M291" s="532">
        <v>41</v>
      </c>
      <c r="N291" s="284">
        <v>15</v>
      </c>
      <c r="O291" s="778">
        <f t="shared" si="12"/>
        <v>0.36585365853658536</v>
      </c>
      <c r="P291" s="533">
        <f t="shared" si="13"/>
        <v>0.88235294117647056</v>
      </c>
      <c r="Q291" s="534">
        <f t="shared" si="14"/>
        <v>88.235294117647058</v>
      </c>
      <c r="R291" s="535" t="s">
        <v>1327</v>
      </c>
    </row>
    <row r="292" spans="1:18" ht="25.5" x14ac:dyDescent="0.2">
      <c r="A292" s="843" t="s">
        <v>303</v>
      </c>
      <c r="B292" s="844" t="s">
        <v>321</v>
      </c>
      <c r="C292" s="845" t="s">
        <v>1320</v>
      </c>
      <c r="D292" s="846" t="s">
        <v>512</v>
      </c>
      <c r="E292" s="847"/>
      <c r="F292" s="848" t="s">
        <v>730</v>
      </c>
      <c r="G292" s="856" t="s">
        <v>736</v>
      </c>
      <c r="H292" s="857" t="s">
        <v>1321</v>
      </c>
      <c r="I292" s="850" t="s">
        <v>500</v>
      </c>
      <c r="J292" s="851" t="s">
        <v>1322</v>
      </c>
      <c r="K292" s="852">
        <v>0.41463414634146339</v>
      </c>
      <c r="L292" s="859" t="s">
        <v>1111</v>
      </c>
      <c r="M292" s="532">
        <v>41</v>
      </c>
      <c r="N292" s="284">
        <v>15</v>
      </c>
      <c r="O292" s="778">
        <f t="shared" si="12"/>
        <v>0.36585365853658536</v>
      </c>
      <c r="P292" s="533">
        <f t="shared" si="13"/>
        <v>0.88235294117647056</v>
      </c>
      <c r="Q292" s="534">
        <f t="shared" si="14"/>
        <v>88.235294117647058</v>
      </c>
      <c r="R292" s="535" t="s">
        <v>1327</v>
      </c>
    </row>
    <row r="293" spans="1:18" ht="25.5" x14ac:dyDescent="0.2">
      <c r="A293" s="843" t="s">
        <v>303</v>
      </c>
      <c r="B293" s="844" t="s">
        <v>321</v>
      </c>
      <c r="C293" s="845" t="s">
        <v>1320</v>
      </c>
      <c r="D293" s="846" t="s">
        <v>512</v>
      </c>
      <c r="E293" s="847"/>
      <c r="F293" s="848" t="s">
        <v>730</v>
      </c>
      <c r="G293" s="856" t="s">
        <v>756</v>
      </c>
      <c r="H293" s="857" t="s">
        <v>1321</v>
      </c>
      <c r="I293" s="850" t="s">
        <v>500</v>
      </c>
      <c r="J293" s="851" t="s">
        <v>1322</v>
      </c>
      <c r="K293" s="852">
        <v>0.41463414634146339</v>
      </c>
      <c r="L293" s="859" t="s">
        <v>1111</v>
      </c>
      <c r="M293" s="532">
        <v>41</v>
      </c>
      <c r="N293" s="284">
        <v>15</v>
      </c>
      <c r="O293" s="778">
        <f t="shared" si="12"/>
        <v>0.36585365853658536</v>
      </c>
      <c r="P293" s="533">
        <f t="shared" si="13"/>
        <v>0.88235294117647056</v>
      </c>
      <c r="Q293" s="534">
        <f t="shared" si="14"/>
        <v>88.235294117647058</v>
      </c>
      <c r="R293" s="535" t="s">
        <v>1327</v>
      </c>
    </row>
    <row r="294" spans="1:18" ht="25.5" x14ac:dyDescent="0.2">
      <c r="A294" s="843" t="s">
        <v>303</v>
      </c>
      <c r="B294" s="844" t="s">
        <v>321</v>
      </c>
      <c r="C294" s="845" t="s">
        <v>1320</v>
      </c>
      <c r="D294" s="846" t="s">
        <v>512</v>
      </c>
      <c r="E294" s="847"/>
      <c r="F294" s="848" t="s">
        <v>730</v>
      </c>
      <c r="G294" s="856" t="s">
        <v>737</v>
      </c>
      <c r="H294" s="857" t="s">
        <v>1321</v>
      </c>
      <c r="I294" s="850" t="s">
        <v>500</v>
      </c>
      <c r="J294" s="851" t="s">
        <v>1322</v>
      </c>
      <c r="K294" s="852">
        <v>0.41463414634146339</v>
      </c>
      <c r="L294" s="859" t="s">
        <v>1111</v>
      </c>
      <c r="M294" s="532">
        <v>41</v>
      </c>
      <c r="N294" s="284">
        <v>15</v>
      </c>
      <c r="O294" s="778">
        <f t="shared" si="12"/>
        <v>0.36585365853658536</v>
      </c>
      <c r="P294" s="533">
        <f t="shared" si="13"/>
        <v>0.88235294117647056</v>
      </c>
      <c r="Q294" s="534">
        <f t="shared" si="14"/>
        <v>88.235294117647058</v>
      </c>
      <c r="R294" s="535" t="s">
        <v>1327</v>
      </c>
    </row>
    <row r="295" spans="1:18" ht="25.5" x14ac:dyDescent="0.2">
      <c r="A295" s="843" t="s">
        <v>303</v>
      </c>
      <c r="B295" s="844" t="s">
        <v>321</v>
      </c>
      <c r="C295" s="845" t="s">
        <v>1320</v>
      </c>
      <c r="D295" s="846" t="s">
        <v>499</v>
      </c>
      <c r="E295" s="847"/>
      <c r="F295" s="848" t="s">
        <v>730</v>
      </c>
      <c r="G295" s="856" t="s">
        <v>731</v>
      </c>
      <c r="H295" s="857" t="s">
        <v>1321</v>
      </c>
      <c r="I295" s="850" t="s">
        <v>500</v>
      </c>
      <c r="J295" s="851" t="s">
        <v>1322</v>
      </c>
      <c r="K295" s="852">
        <v>0.34210526315789475</v>
      </c>
      <c r="L295" s="859" t="s">
        <v>1111</v>
      </c>
      <c r="M295" s="532">
        <v>152</v>
      </c>
      <c r="N295" s="284">
        <v>48</v>
      </c>
      <c r="O295" s="778">
        <f t="shared" si="12"/>
        <v>0.31578947368421051</v>
      </c>
      <c r="P295" s="533">
        <f t="shared" si="13"/>
        <v>0.92307692307692302</v>
      </c>
      <c r="Q295" s="534">
        <f t="shared" si="14"/>
        <v>92.307692307692307</v>
      </c>
      <c r="R295" s="535" t="s">
        <v>1327</v>
      </c>
    </row>
    <row r="296" spans="1:18" ht="25.5" x14ac:dyDescent="0.2">
      <c r="A296" s="843" t="s">
        <v>303</v>
      </c>
      <c r="B296" s="844" t="s">
        <v>321</v>
      </c>
      <c r="C296" s="845" t="s">
        <v>1320</v>
      </c>
      <c r="D296" s="846" t="s">
        <v>499</v>
      </c>
      <c r="E296" s="847"/>
      <c r="F296" s="848" t="s">
        <v>730</v>
      </c>
      <c r="G296" s="856" t="s">
        <v>732</v>
      </c>
      <c r="H296" s="857" t="s">
        <v>1321</v>
      </c>
      <c r="I296" s="850" t="s">
        <v>500</v>
      </c>
      <c r="J296" s="851" t="s">
        <v>1322</v>
      </c>
      <c r="K296" s="852">
        <v>0.34210526315789475</v>
      </c>
      <c r="L296" s="859" t="s">
        <v>1111</v>
      </c>
      <c r="M296" s="532">
        <v>152</v>
      </c>
      <c r="N296" s="284">
        <v>48</v>
      </c>
      <c r="O296" s="778">
        <f t="shared" si="12"/>
        <v>0.31578947368421051</v>
      </c>
      <c r="P296" s="533">
        <f t="shared" si="13"/>
        <v>0.92307692307692302</v>
      </c>
      <c r="Q296" s="534">
        <f t="shared" si="14"/>
        <v>92.307692307692307</v>
      </c>
      <c r="R296" s="535" t="s">
        <v>1327</v>
      </c>
    </row>
    <row r="297" spans="1:18" ht="25.5" x14ac:dyDescent="0.2">
      <c r="A297" s="843" t="s">
        <v>303</v>
      </c>
      <c r="B297" s="844" t="s">
        <v>321</v>
      </c>
      <c r="C297" s="845" t="s">
        <v>1320</v>
      </c>
      <c r="D297" s="846" t="s">
        <v>499</v>
      </c>
      <c r="E297" s="847"/>
      <c r="F297" s="848" t="s">
        <v>730</v>
      </c>
      <c r="G297" s="856" t="s">
        <v>733</v>
      </c>
      <c r="H297" s="857" t="s">
        <v>1321</v>
      </c>
      <c r="I297" s="850" t="s">
        <v>500</v>
      </c>
      <c r="J297" s="851" t="s">
        <v>1322</v>
      </c>
      <c r="K297" s="852">
        <v>0.34210526315789475</v>
      </c>
      <c r="L297" s="859" t="s">
        <v>1111</v>
      </c>
      <c r="M297" s="532">
        <v>152</v>
      </c>
      <c r="N297" s="284">
        <v>48</v>
      </c>
      <c r="O297" s="778">
        <f t="shared" si="12"/>
        <v>0.31578947368421051</v>
      </c>
      <c r="P297" s="533">
        <f t="shared" si="13"/>
        <v>0.92307692307692302</v>
      </c>
      <c r="Q297" s="534">
        <f t="shared" si="14"/>
        <v>92.307692307692307</v>
      </c>
      <c r="R297" s="535" t="s">
        <v>1327</v>
      </c>
    </row>
    <row r="298" spans="1:18" ht="25.5" x14ac:dyDescent="0.2">
      <c r="A298" s="843" t="s">
        <v>303</v>
      </c>
      <c r="B298" s="844" t="s">
        <v>321</v>
      </c>
      <c r="C298" s="845" t="s">
        <v>1320</v>
      </c>
      <c r="D298" s="846" t="s">
        <v>499</v>
      </c>
      <c r="E298" s="847"/>
      <c r="F298" s="848" t="s">
        <v>730</v>
      </c>
      <c r="G298" s="856" t="s">
        <v>734</v>
      </c>
      <c r="H298" s="857" t="s">
        <v>1321</v>
      </c>
      <c r="I298" s="850" t="s">
        <v>500</v>
      </c>
      <c r="J298" s="851" t="s">
        <v>1322</v>
      </c>
      <c r="K298" s="852">
        <v>0.34210526315789475</v>
      </c>
      <c r="L298" s="859" t="s">
        <v>1111</v>
      </c>
      <c r="M298" s="532">
        <v>152</v>
      </c>
      <c r="N298" s="284">
        <v>48</v>
      </c>
      <c r="O298" s="778">
        <f t="shared" si="12"/>
        <v>0.31578947368421051</v>
      </c>
      <c r="P298" s="533">
        <f t="shared" si="13"/>
        <v>0.92307692307692302</v>
      </c>
      <c r="Q298" s="534">
        <f t="shared" si="14"/>
        <v>92.307692307692307</v>
      </c>
      <c r="R298" s="535" t="s">
        <v>1327</v>
      </c>
    </row>
    <row r="299" spans="1:18" ht="25.5" x14ac:dyDescent="0.2">
      <c r="A299" s="843" t="s">
        <v>303</v>
      </c>
      <c r="B299" s="844" t="s">
        <v>321</v>
      </c>
      <c r="C299" s="845" t="s">
        <v>1320</v>
      </c>
      <c r="D299" s="846" t="s">
        <v>499</v>
      </c>
      <c r="E299" s="847"/>
      <c r="F299" s="848" t="s">
        <v>730</v>
      </c>
      <c r="G299" s="856" t="s">
        <v>735</v>
      </c>
      <c r="H299" s="857" t="s">
        <v>1321</v>
      </c>
      <c r="I299" s="850" t="s">
        <v>500</v>
      </c>
      <c r="J299" s="851" t="s">
        <v>1322</v>
      </c>
      <c r="K299" s="852">
        <v>0.34210526315789475</v>
      </c>
      <c r="L299" s="859" t="s">
        <v>1111</v>
      </c>
      <c r="M299" s="532">
        <v>152</v>
      </c>
      <c r="N299" s="284">
        <v>48</v>
      </c>
      <c r="O299" s="778">
        <f t="shared" si="12"/>
        <v>0.31578947368421051</v>
      </c>
      <c r="P299" s="533">
        <f t="shared" si="13"/>
        <v>0.92307692307692302</v>
      </c>
      <c r="Q299" s="534">
        <f t="shared" si="14"/>
        <v>92.307692307692307</v>
      </c>
      <c r="R299" s="535" t="s">
        <v>1327</v>
      </c>
    </row>
    <row r="300" spans="1:18" ht="25.5" x14ac:dyDescent="0.2">
      <c r="A300" s="843" t="s">
        <v>303</v>
      </c>
      <c r="B300" s="844" t="s">
        <v>321</v>
      </c>
      <c r="C300" s="845" t="s">
        <v>1320</v>
      </c>
      <c r="D300" s="846" t="s">
        <v>499</v>
      </c>
      <c r="E300" s="847"/>
      <c r="F300" s="848" t="s">
        <v>730</v>
      </c>
      <c r="G300" s="856" t="s">
        <v>736</v>
      </c>
      <c r="H300" s="857" t="s">
        <v>1321</v>
      </c>
      <c r="I300" s="850" t="s">
        <v>500</v>
      </c>
      <c r="J300" s="851" t="s">
        <v>1322</v>
      </c>
      <c r="K300" s="852">
        <v>0.34210526315789475</v>
      </c>
      <c r="L300" s="859" t="s">
        <v>1111</v>
      </c>
      <c r="M300" s="532">
        <v>152</v>
      </c>
      <c r="N300" s="284">
        <v>48</v>
      </c>
      <c r="O300" s="778">
        <f t="shared" si="12"/>
        <v>0.31578947368421051</v>
      </c>
      <c r="P300" s="533">
        <f t="shared" si="13"/>
        <v>0.92307692307692302</v>
      </c>
      <c r="Q300" s="534">
        <f t="shared" si="14"/>
        <v>92.307692307692307</v>
      </c>
      <c r="R300" s="535" t="s">
        <v>1327</v>
      </c>
    </row>
    <row r="301" spans="1:18" ht="25.5" x14ac:dyDescent="0.2">
      <c r="A301" s="843" t="s">
        <v>303</v>
      </c>
      <c r="B301" s="844" t="s">
        <v>321</v>
      </c>
      <c r="C301" s="845" t="s">
        <v>1320</v>
      </c>
      <c r="D301" s="846" t="s">
        <v>499</v>
      </c>
      <c r="E301" s="847"/>
      <c r="F301" s="848" t="s">
        <v>730</v>
      </c>
      <c r="G301" s="856" t="s">
        <v>756</v>
      </c>
      <c r="H301" s="857" t="s">
        <v>1321</v>
      </c>
      <c r="I301" s="850" t="s">
        <v>500</v>
      </c>
      <c r="J301" s="851" t="s">
        <v>1322</v>
      </c>
      <c r="K301" s="852">
        <v>0.34210526315789475</v>
      </c>
      <c r="L301" s="859" t="s">
        <v>1111</v>
      </c>
      <c r="M301" s="532">
        <v>152</v>
      </c>
      <c r="N301" s="284">
        <v>48</v>
      </c>
      <c r="O301" s="778">
        <f t="shared" si="12"/>
        <v>0.31578947368421051</v>
      </c>
      <c r="P301" s="533">
        <f t="shared" si="13"/>
        <v>0.92307692307692302</v>
      </c>
      <c r="Q301" s="534">
        <f t="shared" si="14"/>
        <v>92.307692307692307</v>
      </c>
      <c r="R301" s="535" t="s">
        <v>1327</v>
      </c>
    </row>
    <row r="302" spans="1:18" ht="25.5" x14ac:dyDescent="0.2">
      <c r="A302" s="843" t="s">
        <v>303</v>
      </c>
      <c r="B302" s="844" t="s">
        <v>321</v>
      </c>
      <c r="C302" s="845" t="s">
        <v>1320</v>
      </c>
      <c r="D302" s="846" t="s">
        <v>499</v>
      </c>
      <c r="E302" s="847"/>
      <c r="F302" s="848" t="s">
        <v>730</v>
      </c>
      <c r="G302" s="856" t="s">
        <v>737</v>
      </c>
      <c r="H302" s="857" t="s">
        <v>1321</v>
      </c>
      <c r="I302" s="850" t="s">
        <v>500</v>
      </c>
      <c r="J302" s="851" t="s">
        <v>1322</v>
      </c>
      <c r="K302" s="852">
        <v>0.34210526315789475</v>
      </c>
      <c r="L302" s="859" t="s">
        <v>1111</v>
      </c>
      <c r="M302" s="532">
        <v>152</v>
      </c>
      <c r="N302" s="284">
        <v>48</v>
      </c>
      <c r="O302" s="778">
        <f t="shared" si="12"/>
        <v>0.31578947368421051</v>
      </c>
      <c r="P302" s="533">
        <f t="shared" si="13"/>
        <v>0.92307692307692302</v>
      </c>
      <c r="Q302" s="534">
        <f t="shared" si="14"/>
        <v>92.307692307692307</v>
      </c>
      <c r="R302" s="535" t="s">
        <v>1327</v>
      </c>
    </row>
    <row r="303" spans="1:18" ht="25.5" x14ac:dyDescent="0.2">
      <c r="A303" s="843" t="s">
        <v>303</v>
      </c>
      <c r="B303" s="844" t="s">
        <v>321</v>
      </c>
      <c r="C303" s="845" t="s">
        <v>511</v>
      </c>
      <c r="D303" s="846" t="s">
        <v>508</v>
      </c>
      <c r="E303" s="847"/>
      <c r="F303" s="848" t="s">
        <v>730</v>
      </c>
      <c r="G303" s="856" t="s">
        <v>731</v>
      </c>
      <c r="H303" s="857" t="s">
        <v>1321</v>
      </c>
      <c r="I303" s="850" t="s">
        <v>500</v>
      </c>
      <c r="J303" s="851" t="s">
        <v>1322</v>
      </c>
      <c r="K303" s="852">
        <v>0.10114503816793893</v>
      </c>
      <c r="L303" s="859" t="s">
        <v>1111</v>
      </c>
      <c r="M303" s="532">
        <v>1048</v>
      </c>
      <c r="N303" s="284">
        <v>98</v>
      </c>
      <c r="O303" s="778">
        <f t="shared" si="12"/>
        <v>9.3511450381679392E-2</v>
      </c>
      <c r="P303" s="533">
        <f t="shared" si="13"/>
        <v>0.92452830188679247</v>
      </c>
      <c r="Q303" s="534">
        <f t="shared" si="14"/>
        <v>92.452830188679243</v>
      </c>
      <c r="R303" s="535" t="s">
        <v>1327</v>
      </c>
    </row>
    <row r="304" spans="1:18" ht="25.5" x14ac:dyDescent="0.2">
      <c r="A304" s="843" t="s">
        <v>303</v>
      </c>
      <c r="B304" s="844" t="s">
        <v>321</v>
      </c>
      <c r="C304" s="845" t="s">
        <v>511</v>
      </c>
      <c r="D304" s="846" t="s">
        <v>508</v>
      </c>
      <c r="E304" s="847"/>
      <c r="F304" s="848" t="s">
        <v>730</v>
      </c>
      <c r="G304" s="856" t="s">
        <v>732</v>
      </c>
      <c r="H304" s="857" t="s">
        <v>1321</v>
      </c>
      <c r="I304" s="850" t="s">
        <v>500</v>
      </c>
      <c r="J304" s="851" t="s">
        <v>1322</v>
      </c>
      <c r="K304" s="852">
        <v>0.10114503816793893</v>
      </c>
      <c r="L304" s="859" t="s">
        <v>1111</v>
      </c>
      <c r="M304" s="532">
        <v>1048</v>
      </c>
      <c r="N304" s="284">
        <v>98</v>
      </c>
      <c r="O304" s="778">
        <f t="shared" si="12"/>
        <v>9.3511450381679392E-2</v>
      </c>
      <c r="P304" s="533">
        <f t="shared" si="13"/>
        <v>0.92452830188679247</v>
      </c>
      <c r="Q304" s="534">
        <f t="shared" si="14"/>
        <v>92.452830188679243</v>
      </c>
      <c r="R304" s="535" t="s">
        <v>1327</v>
      </c>
    </row>
    <row r="305" spans="1:18" ht="25.5" x14ac:dyDescent="0.2">
      <c r="A305" s="843" t="s">
        <v>303</v>
      </c>
      <c r="B305" s="844" t="s">
        <v>321</v>
      </c>
      <c r="C305" s="845" t="s">
        <v>511</v>
      </c>
      <c r="D305" s="846" t="s">
        <v>508</v>
      </c>
      <c r="E305" s="847"/>
      <c r="F305" s="848" t="s">
        <v>730</v>
      </c>
      <c r="G305" s="856" t="s">
        <v>733</v>
      </c>
      <c r="H305" s="857" t="s">
        <v>1321</v>
      </c>
      <c r="I305" s="850" t="s">
        <v>500</v>
      </c>
      <c r="J305" s="851" t="s">
        <v>1322</v>
      </c>
      <c r="K305" s="852">
        <v>0.10114503816793893</v>
      </c>
      <c r="L305" s="859" t="s">
        <v>1111</v>
      </c>
      <c r="M305" s="532">
        <v>1048</v>
      </c>
      <c r="N305" s="284">
        <v>98</v>
      </c>
      <c r="O305" s="778">
        <f t="shared" si="12"/>
        <v>9.3511450381679392E-2</v>
      </c>
      <c r="P305" s="533">
        <f t="shared" si="13"/>
        <v>0.92452830188679247</v>
      </c>
      <c r="Q305" s="534">
        <f t="shared" si="14"/>
        <v>92.452830188679243</v>
      </c>
      <c r="R305" s="535" t="s">
        <v>1327</v>
      </c>
    </row>
    <row r="306" spans="1:18" ht="25.5" x14ac:dyDescent="0.2">
      <c r="A306" s="843" t="s">
        <v>303</v>
      </c>
      <c r="B306" s="844" t="s">
        <v>321</v>
      </c>
      <c r="C306" s="845" t="s">
        <v>511</v>
      </c>
      <c r="D306" s="846" t="s">
        <v>508</v>
      </c>
      <c r="E306" s="847"/>
      <c r="F306" s="848" t="s">
        <v>730</v>
      </c>
      <c r="G306" s="856" t="s">
        <v>734</v>
      </c>
      <c r="H306" s="857" t="s">
        <v>1321</v>
      </c>
      <c r="I306" s="850" t="s">
        <v>500</v>
      </c>
      <c r="J306" s="851" t="s">
        <v>1322</v>
      </c>
      <c r="K306" s="852">
        <v>0.10114503816793893</v>
      </c>
      <c r="L306" s="859" t="s">
        <v>1111</v>
      </c>
      <c r="M306" s="532">
        <v>1048</v>
      </c>
      <c r="N306" s="284">
        <v>98</v>
      </c>
      <c r="O306" s="778">
        <f t="shared" si="12"/>
        <v>9.3511450381679392E-2</v>
      </c>
      <c r="P306" s="533">
        <f t="shared" si="13"/>
        <v>0.92452830188679247</v>
      </c>
      <c r="Q306" s="534">
        <f t="shared" si="14"/>
        <v>92.452830188679243</v>
      </c>
      <c r="R306" s="535" t="s">
        <v>1327</v>
      </c>
    </row>
    <row r="307" spans="1:18" ht="25.5" x14ac:dyDescent="0.2">
      <c r="A307" s="843" t="s">
        <v>303</v>
      </c>
      <c r="B307" s="844" t="s">
        <v>321</v>
      </c>
      <c r="C307" s="845" t="s">
        <v>511</v>
      </c>
      <c r="D307" s="846" t="s">
        <v>508</v>
      </c>
      <c r="E307" s="847"/>
      <c r="F307" s="848" t="s">
        <v>730</v>
      </c>
      <c r="G307" s="856" t="s">
        <v>735</v>
      </c>
      <c r="H307" s="857" t="s">
        <v>1321</v>
      </c>
      <c r="I307" s="850" t="s">
        <v>500</v>
      </c>
      <c r="J307" s="851" t="s">
        <v>1322</v>
      </c>
      <c r="K307" s="852">
        <v>0.10114503816793893</v>
      </c>
      <c r="L307" s="859" t="s">
        <v>1111</v>
      </c>
      <c r="M307" s="532">
        <v>1048</v>
      </c>
      <c r="N307" s="284">
        <v>98</v>
      </c>
      <c r="O307" s="778">
        <f t="shared" si="12"/>
        <v>9.3511450381679392E-2</v>
      </c>
      <c r="P307" s="533">
        <f t="shared" si="13"/>
        <v>0.92452830188679247</v>
      </c>
      <c r="Q307" s="534">
        <f t="shared" si="14"/>
        <v>92.452830188679243</v>
      </c>
      <c r="R307" s="535" t="s">
        <v>1327</v>
      </c>
    </row>
    <row r="308" spans="1:18" ht="25.5" x14ac:dyDescent="0.2">
      <c r="A308" s="843" t="s">
        <v>303</v>
      </c>
      <c r="B308" s="844" t="s">
        <v>321</v>
      </c>
      <c r="C308" s="845" t="s">
        <v>511</v>
      </c>
      <c r="D308" s="846" t="s">
        <v>508</v>
      </c>
      <c r="E308" s="847"/>
      <c r="F308" s="848" t="s">
        <v>730</v>
      </c>
      <c r="G308" s="856" t="s">
        <v>736</v>
      </c>
      <c r="H308" s="857" t="s">
        <v>1321</v>
      </c>
      <c r="I308" s="850" t="s">
        <v>500</v>
      </c>
      <c r="J308" s="851" t="s">
        <v>1322</v>
      </c>
      <c r="K308" s="852">
        <v>0.10114503816793893</v>
      </c>
      <c r="L308" s="859" t="s">
        <v>1111</v>
      </c>
      <c r="M308" s="532">
        <v>1048</v>
      </c>
      <c r="N308" s="284">
        <v>98</v>
      </c>
      <c r="O308" s="778">
        <f t="shared" si="12"/>
        <v>9.3511450381679392E-2</v>
      </c>
      <c r="P308" s="533">
        <f t="shared" si="13"/>
        <v>0.92452830188679247</v>
      </c>
      <c r="Q308" s="534">
        <f t="shared" si="14"/>
        <v>92.452830188679243</v>
      </c>
      <c r="R308" s="535" t="s">
        <v>1327</v>
      </c>
    </row>
    <row r="309" spans="1:18" ht="25.5" x14ac:dyDescent="0.2">
      <c r="A309" s="843" t="s">
        <v>303</v>
      </c>
      <c r="B309" s="844" t="s">
        <v>321</v>
      </c>
      <c r="C309" s="845" t="s">
        <v>511</v>
      </c>
      <c r="D309" s="846" t="s">
        <v>508</v>
      </c>
      <c r="E309" s="847"/>
      <c r="F309" s="848" t="s">
        <v>730</v>
      </c>
      <c r="G309" s="856" t="s">
        <v>756</v>
      </c>
      <c r="H309" s="857" t="s">
        <v>1321</v>
      </c>
      <c r="I309" s="850" t="s">
        <v>500</v>
      </c>
      <c r="J309" s="851" t="s">
        <v>1322</v>
      </c>
      <c r="K309" s="852">
        <v>0.10114503816793893</v>
      </c>
      <c r="L309" s="859" t="s">
        <v>1111</v>
      </c>
      <c r="M309" s="532">
        <v>1048</v>
      </c>
      <c r="N309" s="284">
        <v>98</v>
      </c>
      <c r="O309" s="778">
        <f t="shared" si="12"/>
        <v>9.3511450381679392E-2</v>
      </c>
      <c r="P309" s="533">
        <f t="shared" si="13"/>
        <v>0.92452830188679247</v>
      </c>
      <c r="Q309" s="534">
        <f t="shared" si="14"/>
        <v>92.452830188679243</v>
      </c>
      <c r="R309" s="535" t="s">
        <v>1327</v>
      </c>
    </row>
    <row r="310" spans="1:18" ht="25.5" x14ac:dyDescent="0.2">
      <c r="A310" s="843" t="s">
        <v>303</v>
      </c>
      <c r="B310" s="844" t="s">
        <v>321</v>
      </c>
      <c r="C310" s="845" t="s">
        <v>511</v>
      </c>
      <c r="D310" s="846" t="s">
        <v>508</v>
      </c>
      <c r="E310" s="847"/>
      <c r="F310" s="848" t="s">
        <v>730</v>
      </c>
      <c r="G310" s="856" t="s">
        <v>737</v>
      </c>
      <c r="H310" s="857" t="s">
        <v>1321</v>
      </c>
      <c r="I310" s="850" t="s">
        <v>500</v>
      </c>
      <c r="J310" s="851" t="s">
        <v>1322</v>
      </c>
      <c r="K310" s="852">
        <v>0.10114503816793893</v>
      </c>
      <c r="L310" s="859" t="s">
        <v>1111</v>
      </c>
      <c r="M310" s="532">
        <v>1048</v>
      </c>
      <c r="N310" s="284">
        <v>98</v>
      </c>
      <c r="O310" s="778">
        <f t="shared" si="12"/>
        <v>9.3511450381679392E-2</v>
      </c>
      <c r="P310" s="533">
        <f t="shared" si="13"/>
        <v>0.92452830188679247</v>
      </c>
      <c r="Q310" s="534">
        <f t="shared" si="14"/>
        <v>92.452830188679243</v>
      </c>
      <c r="R310" s="535" t="s">
        <v>1327</v>
      </c>
    </row>
    <row r="311" spans="1:18" ht="25.5" x14ac:dyDescent="0.2">
      <c r="A311" s="843" t="s">
        <v>303</v>
      </c>
      <c r="B311" s="844" t="s">
        <v>321</v>
      </c>
      <c r="C311" s="845" t="s">
        <v>1340</v>
      </c>
      <c r="D311" s="855" t="s">
        <v>493</v>
      </c>
      <c r="E311" s="847" t="s">
        <v>1341</v>
      </c>
      <c r="F311" s="848" t="s">
        <v>494</v>
      </c>
      <c r="G311" s="849" t="s">
        <v>723</v>
      </c>
      <c r="H311" s="857" t="s">
        <v>1338</v>
      </c>
      <c r="I311" s="863" t="s">
        <v>500</v>
      </c>
      <c r="J311" s="851" t="s">
        <v>310</v>
      </c>
      <c r="K311" s="852">
        <v>0.28099173553719009</v>
      </c>
      <c r="L311" s="853"/>
      <c r="M311" s="532">
        <v>242</v>
      </c>
      <c r="N311" s="284">
        <v>63</v>
      </c>
      <c r="O311" s="778">
        <f t="shared" si="12"/>
        <v>0.26033057851239672</v>
      </c>
      <c r="P311" s="533">
        <f t="shared" si="13"/>
        <v>0.92647058823529416</v>
      </c>
      <c r="Q311" s="534">
        <f t="shared" si="14"/>
        <v>92.647058823529406</v>
      </c>
      <c r="R311" s="535" t="s">
        <v>1327</v>
      </c>
    </row>
    <row r="312" spans="1:18" ht="25.5" x14ac:dyDescent="0.2">
      <c r="A312" s="843" t="s">
        <v>303</v>
      </c>
      <c r="B312" s="844" t="s">
        <v>321</v>
      </c>
      <c r="C312" s="845" t="s">
        <v>1340</v>
      </c>
      <c r="D312" s="855" t="s">
        <v>493</v>
      </c>
      <c r="E312" s="847" t="s">
        <v>1341</v>
      </c>
      <c r="F312" s="848" t="s">
        <v>494</v>
      </c>
      <c r="G312" s="856" t="s">
        <v>1330</v>
      </c>
      <c r="H312" s="857" t="s">
        <v>1338</v>
      </c>
      <c r="I312" s="850" t="s">
        <v>500</v>
      </c>
      <c r="J312" s="851" t="s">
        <v>310</v>
      </c>
      <c r="K312" s="852">
        <v>0.28099173553719009</v>
      </c>
      <c r="L312" s="853"/>
      <c r="M312" s="532">
        <v>242</v>
      </c>
      <c r="N312" s="284">
        <v>63</v>
      </c>
      <c r="O312" s="778">
        <f t="shared" si="12"/>
        <v>0.26033057851239672</v>
      </c>
      <c r="P312" s="533">
        <f t="shared" si="13"/>
        <v>0.92647058823529416</v>
      </c>
      <c r="Q312" s="534">
        <f t="shared" si="14"/>
        <v>92.647058823529406</v>
      </c>
      <c r="R312" s="535" t="s">
        <v>1327</v>
      </c>
    </row>
    <row r="313" spans="1:18" ht="25.5" x14ac:dyDescent="0.2">
      <c r="A313" s="843" t="s">
        <v>303</v>
      </c>
      <c r="B313" s="844" t="s">
        <v>321</v>
      </c>
      <c r="C313" s="845" t="s">
        <v>1340</v>
      </c>
      <c r="D313" s="855" t="s">
        <v>493</v>
      </c>
      <c r="E313" s="847" t="s">
        <v>1341</v>
      </c>
      <c r="F313" s="848" t="s">
        <v>494</v>
      </c>
      <c r="G313" s="856" t="s">
        <v>1332</v>
      </c>
      <c r="H313" s="857" t="s">
        <v>1338</v>
      </c>
      <c r="I313" s="850" t="s">
        <v>500</v>
      </c>
      <c r="J313" s="851" t="s">
        <v>310</v>
      </c>
      <c r="K313" s="852">
        <v>0.28099173553719009</v>
      </c>
      <c r="L313" s="853"/>
      <c r="M313" s="532">
        <v>242</v>
      </c>
      <c r="N313" s="284">
        <v>63</v>
      </c>
      <c r="O313" s="778">
        <f t="shared" si="12"/>
        <v>0.26033057851239672</v>
      </c>
      <c r="P313" s="533">
        <f t="shared" si="13"/>
        <v>0.92647058823529416</v>
      </c>
      <c r="Q313" s="534">
        <f t="shared" si="14"/>
        <v>92.647058823529406</v>
      </c>
      <c r="R313" s="535" t="s">
        <v>1327</v>
      </c>
    </row>
    <row r="314" spans="1:18" ht="25.5" x14ac:dyDescent="0.2">
      <c r="A314" s="843" t="s">
        <v>303</v>
      </c>
      <c r="B314" s="844" t="s">
        <v>321</v>
      </c>
      <c r="C314" s="845" t="s">
        <v>1340</v>
      </c>
      <c r="D314" s="855" t="s">
        <v>493</v>
      </c>
      <c r="E314" s="847" t="s">
        <v>1341</v>
      </c>
      <c r="F314" s="848" t="s">
        <v>494</v>
      </c>
      <c r="G314" s="856" t="s">
        <v>1333</v>
      </c>
      <c r="H314" s="857" t="s">
        <v>1338</v>
      </c>
      <c r="I314" s="850" t="s">
        <v>500</v>
      </c>
      <c r="J314" s="851" t="s">
        <v>310</v>
      </c>
      <c r="K314" s="852">
        <v>0.28099173553719009</v>
      </c>
      <c r="L314" s="853"/>
      <c r="M314" s="532">
        <v>242</v>
      </c>
      <c r="N314" s="284">
        <v>63</v>
      </c>
      <c r="O314" s="778">
        <f t="shared" si="12"/>
        <v>0.26033057851239672</v>
      </c>
      <c r="P314" s="533">
        <f t="shared" si="13"/>
        <v>0.92647058823529416</v>
      </c>
      <c r="Q314" s="534">
        <f t="shared" si="14"/>
        <v>92.647058823529406</v>
      </c>
      <c r="R314" s="535" t="s">
        <v>1327</v>
      </c>
    </row>
    <row r="315" spans="1:18" ht="25.5" x14ac:dyDescent="0.2">
      <c r="A315" s="843" t="s">
        <v>303</v>
      </c>
      <c r="B315" s="844" t="s">
        <v>321</v>
      </c>
      <c r="C315" s="845" t="s">
        <v>1340</v>
      </c>
      <c r="D315" s="855" t="s">
        <v>493</v>
      </c>
      <c r="E315" s="847" t="s">
        <v>1341</v>
      </c>
      <c r="F315" s="848" t="s">
        <v>494</v>
      </c>
      <c r="G315" s="856" t="s">
        <v>1334</v>
      </c>
      <c r="H315" s="857" t="s">
        <v>1338</v>
      </c>
      <c r="I315" s="850" t="s">
        <v>500</v>
      </c>
      <c r="J315" s="851" t="s">
        <v>310</v>
      </c>
      <c r="K315" s="852">
        <v>0.28099173553719009</v>
      </c>
      <c r="L315" s="853"/>
      <c r="M315" s="532">
        <v>242</v>
      </c>
      <c r="N315" s="284">
        <v>63</v>
      </c>
      <c r="O315" s="778">
        <f t="shared" si="12"/>
        <v>0.26033057851239672</v>
      </c>
      <c r="P315" s="533">
        <f t="shared" si="13"/>
        <v>0.92647058823529416</v>
      </c>
      <c r="Q315" s="534">
        <f t="shared" si="14"/>
        <v>92.647058823529406</v>
      </c>
      <c r="R315" s="535" t="s">
        <v>1327</v>
      </c>
    </row>
    <row r="316" spans="1:18" ht="25.5" x14ac:dyDescent="0.2">
      <c r="A316" s="843" t="s">
        <v>303</v>
      </c>
      <c r="B316" s="844" t="s">
        <v>321</v>
      </c>
      <c r="C316" s="845" t="s">
        <v>1340</v>
      </c>
      <c r="D316" s="855" t="s">
        <v>493</v>
      </c>
      <c r="E316" s="847" t="s">
        <v>1341</v>
      </c>
      <c r="F316" s="848" t="s">
        <v>494</v>
      </c>
      <c r="G316" s="856" t="s">
        <v>725</v>
      </c>
      <c r="H316" s="857" t="s">
        <v>1338</v>
      </c>
      <c r="I316" s="850" t="s">
        <v>500</v>
      </c>
      <c r="J316" s="851" t="s">
        <v>310</v>
      </c>
      <c r="K316" s="852">
        <v>0.28099173553719009</v>
      </c>
      <c r="L316" s="853"/>
      <c r="M316" s="532">
        <v>242</v>
      </c>
      <c r="N316" s="284">
        <v>63</v>
      </c>
      <c r="O316" s="778">
        <f t="shared" si="12"/>
        <v>0.26033057851239672</v>
      </c>
      <c r="P316" s="533">
        <f t="shared" si="13"/>
        <v>0.92647058823529416</v>
      </c>
      <c r="Q316" s="534">
        <f t="shared" si="14"/>
        <v>92.647058823529406</v>
      </c>
      <c r="R316" s="535" t="s">
        <v>1327</v>
      </c>
    </row>
    <row r="317" spans="1:18" ht="25.5" x14ac:dyDescent="0.2">
      <c r="A317" s="843" t="s">
        <v>303</v>
      </c>
      <c r="B317" s="844" t="s">
        <v>321</v>
      </c>
      <c r="C317" s="845" t="s">
        <v>1340</v>
      </c>
      <c r="D317" s="855" t="s">
        <v>493</v>
      </c>
      <c r="E317" s="847" t="s">
        <v>1341</v>
      </c>
      <c r="F317" s="848" t="s">
        <v>494</v>
      </c>
      <c r="G317" s="856" t="s">
        <v>726</v>
      </c>
      <c r="H317" s="857" t="s">
        <v>1338</v>
      </c>
      <c r="I317" s="850" t="s">
        <v>500</v>
      </c>
      <c r="J317" s="851" t="s">
        <v>310</v>
      </c>
      <c r="K317" s="852">
        <v>0.28099173553719009</v>
      </c>
      <c r="L317" s="853"/>
      <c r="M317" s="532">
        <v>242</v>
      </c>
      <c r="N317" s="284">
        <v>63</v>
      </c>
      <c r="O317" s="778">
        <f t="shared" si="12"/>
        <v>0.26033057851239672</v>
      </c>
      <c r="P317" s="533">
        <f t="shared" si="13"/>
        <v>0.92647058823529416</v>
      </c>
      <c r="Q317" s="534">
        <f t="shared" si="14"/>
        <v>92.647058823529406</v>
      </c>
      <c r="R317" s="535" t="s">
        <v>1327</v>
      </c>
    </row>
    <row r="318" spans="1:18" ht="25.5" x14ac:dyDescent="0.2">
      <c r="A318" s="843" t="s">
        <v>303</v>
      </c>
      <c r="B318" s="844" t="s">
        <v>321</v>
      </c>
      <c r="C318" s="845" t="s">
        <v>1340</v>
      </c>
      <c r="D318" s="855" t="s">
        <v>493</v>
      </c>
      <c r="E318" s="847" t="s">
        <v>1341</v>
      </c>
      <c r="F318" s="848" t="s">
        <v>494</v>
      </c>
      <c r="G318" s="856" t="s">
        <v>1335</v>
      </c>
      <c r="H318" s="857" t="s">
        <v>1338</v>
      </c>
      <c r="I318" s="850" t="s">
        <v>500</v>
      </c>
      <c r="J318" s="851" t="s">
        <v>310</v>
      </c>
      <c r="K318" s="852">
        <v>0.28099173553719009</v>
      </c>
      <c r="L318" s="853"/>
      <c r="M318" s="532">
        <v>242</v>
      </c>
      <c r="N318" s="284">
        <v>63</v>
      </c>
      <c r="O318" s="778">
        <f t="shared" si="12"/>
        <v>0.26033057851239672</v>
      </c>
      <c r="P318" s="533">
        <f t="shared" si="13"/>
        <v>0.92647058823529416</v>
      </c>
      <c r="Q318" s="534">
        <f t="shared" si="14"/>
        <v>92.647058823529406</v>
      </c>
      <c r="R318" s="535" t="s">
        <v>1327</v>
      </c>
    </row>
    <row r="319" spans="1:18" ht="25.5" x14ac:dyDescent="0.2">
      <c r="A319" s="843" t="s">
        <v>303</v>
      </c>
      <c r="B319" s="844" t="s">
        <v>321</v>
      </c>
      <c r="C319" s="845" t="s">
        <v>1340</v>
      </c>
      <c r="D319" s="855" t="s">
        <v>493</v>
      </c>
      <c r="E319" s="847" t="s">
        <v>1341</v>
      </c>
      <c r="F319" s="848" t="s">
        <v>494</v>
      </c>
      <c r="G319" s="856" t="s">
        <v>1336</v>
      </c>
      <c r="H319" s="857" t="s">
        <v>1338</v>
      </c>
      <c r="I319" s="850" t="s">
        <v>500</v>
      </c>
      <c r="J319" s="851" t="s">
        <v>310</v>
      </c>
      <c r="K319" s="852">
        <v>0.28099173553719009</v>
      </c>
      <c r="L319" s="853"/>
      <c r="M319" s="532">
        <v>242</v>
      </c>
      <c r="N319" s="284">
        <v>63</v>
      </c>
      <c r="O319" s="778">
        <f t="shared" si="12"/>
        <v>0.26033057851239672</v>
      </c>
      <c r="P319" s="533">
        <f t="shared" si="13"/>
        <v>0.92647058823529416</v>
      </c>
      <c r="Q319" s="534">
        <f t="shared" si="14"/>
        <v>92.647058823529406</v>
      </c>
      <c r="R319" s="535" t="s">
        <v>1327</v>
      </c>
    </row>
    <row r="320" spans="1:18" ht="25.5" x14ac:dyDescent="0.2">
      <c r="A320" s="843" t="s">
        <v>303</v>
      </c>
      <c r="B320" s="844" t="s">
        <v>321</v>
      </c>
      <c r="C320" s="845" t="s">
        <v>1340</v>
      </c>
      <c r="D320" s="855" t="s">
        <v>493</v>
      </c>
      <c r="E320" s="847" t="s">
        <v>1341</v>
      </c>
      <c r="F320" s="848" t="s">
        <v>494</v>
      </c>
      <c r="G320" s="856" t="s">
        <v>728</v>
      </c>
      <c r="H320" s="857" t="s">
        <v>1338</v>
      </c>
      <c r="I320" s="850" t="s">
        <v>500</v>
      </c>
      <c r="J320" s="851" t="s">
        <v>310</v>
      </c>
      <c r="K320" s="852">
        <v>0.28099173553719009</v>
      </c>
      <c r="L320" s="853"/>
      <c r="M320" s="532">
        <v>242</v>
      </c>
      <c r="N320" s="284">
        <v>63</v>
      </c>
      <c r="O320" s="778">
        <f t="shared" si="12"/>
        <v>0.26033057851239672</v>
      </c>
      <c r="P320" s="533">
        <f t="shared" si="13"/>
        <v>0.92647058823529416</v>
      </c>
      <c r="Q320" s="534">
        <f t="shared" si="14"/>
        <v>92.647058823529406</v>
      </c>
      <c r="R320" s="535" t="s">
        <v>1327</v>
      </c>
    </row>
    <row r="321" spans="1:18" ht="25.5" x14ac:dyDescent="0.2">
      <c r="A321" s="843" t="s">
        <v>303</v>
      </c>
      <c r="B321" s="844" t="s">
        <v>321</v>
      </c>
      <c r="C321" s="845" t="s">
        <v>1340</v>
      </c>
      <c r="D321" s="855" t="s">
        <v>493</v>
      </c>
      <c r="E321" s="847" t="s">
        <v>1341</v>
      </c>
      <c r="F321" s="848" t="s">
        <v>494</v>
      </c>
      <c r="G321" s="856" t="s">
        <v>729</v>
      </c>
      <c r="H321" s="857" t="s">
        <v>1338</v>
      </c>
      <c r="I321" s="850" t="s">
        <v>500</v>
      </c>
      <c r="J321" s="851" t="s">
        <v>310</v>
      </c>
      <c r="K321" s="852">
        <v>0.28099173553719009</v>
      </c>
      <c r="L321" s="853"/>
      <c r="M321" s="532">
        <v>242</v>
      </c>
      <c r="N321" s="284">
        <v>63</v>
      </c>
      <c r="O321" s="778">
        <f t="shared" si="12"/>
        <v>0.26033057851239672</v>
      </c>
      <c r="P321" s="533">
        <f t="shared" si="13"/>
        <v>0.92647058823529416</v>
      </c>
      <c r="Q321" s="534">
        <f t="shared" si="14"/>
        <v>92.647058823529406</v>
      </c>
      <c r="R321" s="535" t="s">
        <v>1327</v>
      </c>
    </row>
    <row r="322" spans="1:18" ht="25.5" x14ac:dyDescent="0.2">
      <c r="A322" s="843" t="s">
        <v>303</v>
      </c>
      <c r="B322" s="844" t="s">
        <v>321</v>
      </c>
      <c r="C322" s="845" t="s">
        <v>1340</v>
      </c>
      <c r="D322" s="855" t="s">
        <v>493</v>
      </c>
      <c r="E322" s="847" t="s">
        <v>1341</v>
      </c>
      <c r="F322" s="848" t="s">
        <v>494</v>
      </c>
      <c r="G322" s="856" t="s">
        <v>1337</v>
      </c>
      <c r="H322" s="857" t="s">
        <v>1338</v>
      </c>
      <c r="I322" s="850" t="s">
        <v>500</v>
      </c>
      <c r="J322" s="851" t="s">
        <v>310</v>
      </c>
      <c r="K322" s="852">
        <v>0.28099173553719009</v>
      </c>
      <c r="L322" s="853"/>
      <c r="M322" s="532">
        <v>242</v>
      </c>
      <c r="N322" s="284">
        <v>63</v>
      </c>
      <c r="O322" s="778">
        <f t="shared" si="12"/>
        <v>0.26033057851239672</v>
      </c>
      <c r="P322" s="533">
        <f t="shared" si="13"/>
        <v>0.92647058823529416</v>
      </c>
      <c r="Q322" s="534">
        <f t="shared" si="14"/>
        <v>92.647058823529406</v>
      </c>
      <c r="R322" s="535" t="s">
        <v>1327</v>
      </c>
    </row>
    <row r="323" spans="1:18" ht="25.5" x14ac:dyDescent="0.2">
      <c r="A323" s="843" t="s">
        <v>303</v>
      </c>
      <c r="B323" s="844" t="s">
        <v>321</v>
      </c>
      <c r="C323" s="845" t="s">
        <v>1340</v>
      </c>
      <c r="D323" s="846" t="s">
        <v>508</v>
      </c>
      <c r="E323" s="847" t="s">
        <v>1341</v>
      </c>
      <c r="F323" s="848" t="s">
        <v>730</v>
      </c>
      <c r="G323" s="856" t="s">
        <v>731</v>
      </c>
      <c r="H323" s="857" t="s">
        <v>1321</v>
      </c>
      <c r="I323" s="850" t="s">
        <v>500</v>
      </c>
      <c r="J323" s="851" t="s">
        <v>1322</v>
      </c>
      <c r="K323" s="852">
        <v>0.28099173553719009</v>
      </c>
      <c r="L323" s="859" t="s">
        <v>1111</v>
      </c>
      <c r="M323" s="532">
        <v>242</v>
      </c>
      <c r="N323" s="284">
        <v>63</v>
      </c>
      <c r="O323" s="778">
        <f t="shared" si="12"/>
        <v>0.26033057851239672</v>
      </c>
      <c r="P323" s="533">
        <f t="shared" si="13"/>
        <v>0.92647058823529416</v>
      </c>
      <c r="Q323" s="534">
        <f t="shared" si="14"/>
        <v>92.647058823529406</v>
      </c>
      <c r="R323" s="535" t="s">
        <v>1327</v>
      </c>
    </row>
    <row r="324" spans="1:18" ht="25.5" x14ac:dyDescent="0.2">
      <c r="A324" s="843" t="s">
        <v>303</v>
      </c>
      <c r="B324" s="844" t="s">
        <v>321</v>
      </c>
      <c r="C324" s="845" t="s">
        <v>1340</v>
      </c>
      <c r="D324" s="846" t="s">
        <v>508</v>
      </c>
      <c r="E324" s="847" t="s">
        <v>1341</v>
      </c>
      <c r="F324" s="848" t="s">
        <v>730</v>
      </c>
      <c r="G324" s="856" t="s">
        <v>732</v>
      </c>
      <c r="H324" s="857" t="s">
        <v>1321</v>
      </c>
      <c r="I324" s="850" t="s">
        <v>500</v>
      </c>
      <c r="J324" s="851" t="s">
        <v>1322</v>
      </c>
      <c r="K324" s="852">
        <v>0.28099173553719009</v>
      </c>
      <c r="L324" s="859" t="s">
        <v>1111</v>
      </c>
      <c r="M324" s="532">
        <v>242</v>
      </c>
      <c r="N324" s="284">
        <v>63</v>
      </c>
      <c r="O324" s="778">
        <f t="shared" si="12"/>
        <v>0.26033057851239672</v>
      </c>
      <c r="P324" s="533">
        <f t="shared" si="13"/>
        <v>0.92647058823529416</v>
      </c>
      <c r="Q324" s="534">
        <f t="shared" si="14"/>
        <v>92.647058823529406</v>
      </c>
      <c r="R324" s="535" t="s">
        <v>1327</v>
      </c>
    </row>
    <row r="325" spans="1:18" ht="25.5" x14ac:dyDescent="0.2">
      <c r="A325" s="843" t="s">
        <v>303</v>
      </c>
      <c r="B325" s="844" t="s">
        <v>321</v>
      </c>
      <c r="C325" s="845" t="s">
        <v>1340</v>
      </c>
      <c r="D325" s="846" t="s">
        <v>508</v>
      </c>
      <c r="E325" s="847" t="s">
        <v>1341</v>
      </c>
      <c r="F325" s="848" t="s">
        <v>730</v>
      </c>
      <c r="G325" s="856" t="s">
        <v>733</v>
      </c>
      <c r="H325" s="857" t="s">
        <v>1321</v>
      </c>
      <c r="I325" s="850" t="s">
        <v>500</v>
      </c>
      <c r="J325" s="851" t="s">
        <v>1322</v>
      </c>
      <c r="K325" s="852">
        <v>0.28099173553719009</v>
      </c>
      <c r="L325" s="859" t="s">
        <v>1111</v>
      </c>
      <c r="M325" s="532">
        <v>242</v>
      </c>
      <c r="N325" s="284">
        <v>63</v>
      </c>
      <c r="O325" s="778">
        <f t="shared" si="12"/>
        <v>0.26033057851239672</v>
      </c>
      <c r="P325" s="533">
        <f t="shared" si="13"/>
        <v>0.92647058823529416</v>
      </c>
      <c r="Q325" s="534">
        <f t="shared" si="14"/>
        <v>92.647058823529406</v>
      </c>
      <c r="R325" s="535" t="s">
        <v>1327</v>
      </c>
    </row>
    <row r="326" spans="1:18" ht="25.5" x14ac:dyDescent="0.2">
      <c r="A326" s="843" t="s">
        <v>303</v>
      </c>
      <c r="B326" s="844" t="s">
        <v>321</v>
      </c>
      <c r="C326" s="845" t="s">
        <v>1340</v>
      </c>
      <c r="D326" s="846" t="s">
        <v>508</v>
      </c>
      <c r="E326" s="847" t="s">
        <v>1341</v>
      </c>
      <c r="F326" s="848" t="s">
        <v>730</v>
      </c>
      <c r="G326" s="856" t="s">
        <v>734</v>
      </c>
      <c r="H326" s="857" t="s">
        <v>1321</v>
      </c>
      <c r="I326" s="850" t="s">
        <v>500</v>
      </c>
      <c r="J326" s="851" t="s">
        <v>1322</v>
      </c>
      <c r="K326" s="852">
        <v>0.28099173553719009</v>
      </c>
      <c r="L326" s="859" t="s">
        <v>1111</v>
      </c>
      <c r="M326" s="532">
        <v>242</v>
      </c>
      <c r="N326" s="284">
        <v>63</v>
      </c>
      <c r="O326" s="778">
        <f t="shared" ref="O326:O389" si="15">N326/M326</f>
        <v>0.26033057851239672</v>
      </c>
      <c r="P326" s="533">
        <f t="shared" ref="P326:P389" si="16">O326/K326</f>
        <v>0.92647058823529416</v>
      </c>
      <c r="Q326" s="534">
        <f t="shared" ref="Q326:Q389" si="17">N326/(M326*K326/100)</f>
        <v>92.647058823529406</v>
      </c>
      <c r="R326" s="535" t="s">
        <v>1327</v>
      </c>
    </row>
    <row r="327" spans="1:18" ht="25.5" x14ac:dyDescent="0.2">
      <c r="A327" s="843" t="s">
        <v>303</v>
      </c>
      <c r="B327" s="844" t="s">
        <v>321</v>
      </c>
      <c r="C327" s="845" t="s">
        <v>1340</v>
      </c>
      <c r="D327" s="846" t="s">
        <v>508</v>
      </c>
      <c r="E327" s="847" t="s">
        <v>1341</v>
      </c>
      <c r="F327" s="848" t="s">
        <v>730</v>
      </c>
      <c r="G327" s="856" t="s">
        <v>735</v>
      </c>
      <c r="H327" s="857" t="s">
        <v>1321</v>
      </c>
      <c r="I327" s="850" t="s">
        <v>500</v>
      </c>
      <c r="J327" s="851" t="s">
        <v>1322</v>
      </c>
      <c r="K327" s="852">
        <v>0.28099173553719009</v>
      </c>
      <c r="L327" s="859" t="s">
        <v>1111</v>
      </c>
      <c r="M327" s="532">
        <v>242</v>
      </c>
      <c r="N327" s="284">
        <v>63</v>
      </c>
      <c r="O327" s="778">
        <f t="shared" si="15"/>
        <v>0.26033057851239672</v>
      </c>
      <c r="P327" s="533">
        <f t="shared" si="16"/>
        <v>0.92647058823529416</v>
      </c>
      <c r="Q327" s="534">
        <f t="shared" si="17"/>
        <v>92.647058823529406</v>
      </c>
      <c r="R327" s="535" t="s">
        <v>1327</v>
      </c>
    </row>
    <row r="328" spans="1:18" ht="25.5" x14ac:dyDescent="0.2">
      <c r="A328" s="843" t="s">
        <v>303</v>
      </c>
      <c r="B328" s="844" t="s">
        <v>321</v>
      </c>
      <c r="C328" s="845" t="s">
        <v>1340</v>
      </c>
      <c r="D328" s="846" t="s">
        <v>508</v>
      </c>
      <c r="E328" s="847" t="s">
        <v>1341</v>
      </c>
      <c r="F328" s="848" t="s">
        <v>730</v>
      </c>
      <c r="G328" s="856" t="s">
        <v>736</v>
      </c>
      <c r="H328" s="857" t="s">
        <v>1321</v>
      </c>
      <c r="I328" s="850" t="s">
        <v>500</v>
      </c>
      <c r="J328" s="851" t="s">
        <v>1322</v>
      </c>
      <c r="K328" s="852">
        <v>0.28099173553719009</v>
      </c>
      <c r="L328" s="859" t="s">
        <v>1111</v>
      </c>
      <c r="M328" s="532">
        <v>242</v>
      </c>
      <c r="N328" s="284">
        <v>63</v>
      </c>
      <c r="O328" s="778">
        <f t="shared" si="15"/>
        <v>0.26033057851239672</v>
      </c>
      <c r="P328" s="533">
        <f t="shared" si="16"/>
        <v>0.92647058823529416</v>
      </c>
      <c r="Q328" s="534">
        <f t="shared" si="17"/>
        <v>92.647058823529406</v>
      </c>
      <c r="R328" s="535" t="s">
        <v>1327</v>
      </c>
    </row>
    <row r="329" spans="1:18" ht="25.5" x14ac:dyDescent="0.2">
      <c r="A329" s="843" t="s">
        <v>303</v>
      </c>
      <c r="B329" s="844" t="s">
        <v>321</v>
      </c>
      <c r="C329" s="845" t="s">
        <v>1340</v>
      </c>
      <c r="D329" s="846" t="s">
        <v>508</v>
      </c>
      <c r="E329" s="847" t="s">
        <v>1341</v>
      </c>
      <c r="F329" s="848" t="s">
        <v>730</v>
      </c>
      <c r="G329" s="856" t="s">
        <v>756</v>
      </c>
      <c r="H329" s="857" t="s">
        <v>1321</v>
      </c>
      <c r="I329" s="850" t="s">
        <v>500</v>
      </c>
      <c r="J329" s="851" t="s">
        <v>1322</v>
      </c>
      <c r="K329" s="852">
        <v>0.28099173553719009</v>
      </c>
      <c r="L329" s="859" t="s">
        <v>1111</v>
      </c>
      <c r="M329" s="532">
        <v>242</v>
      </c>
      <c r="N329" s="284">
        <v>63</v>
      </c>
      <c r="O329" s="778">
        <f t="shared" si="15"/>
        <v>0.26033057851239672</v>
      </c>
      <c r="P329" s="533">
        <f t="shared" si="16"/>
        <v>0.92647058823529416</v>
      </c>
      <c r="Q329" s="534">
        <f t="shared" si="17"/>
        <v>92.647058823529406</v>
      </c>
      <c r="R329" s="535" t="s">
        <v>1327</v>
      </c>
    </row>
    <row r="330" spans="1:18" ht="25.5" x14ac:dyDescent="0.2">
      <c r="A330" s="843" t="s">
        <v>303</v>
      </c>
      <c r="B330" s="844" t="s">
        <v>321</v>
      </c>
      <c r="C330" s="845" t="s">
        <v>1340</v>
      </c>
      <c r="D330" s="846" t="s">
        <v>508</v>
      </c>
      <c r="E330" s="847" t="s">
        <v>1341</v>
      </c>
      <c r="F330" s="848" t="s">
        <v>730</v>
      </c>
      <c r="G330" s="856" t="s">
        <v>737</v>
      </c>
      <c r="H330" s="857" t="s">
        <v>1321</v>
      </c>
      <c r="I330" s="850" t="s">
        <v>500</v>
      </c>
      <c r="J330" s="851" t="s">
        <v>1322</v>
      </c>
      <c r="K330" s="852">
        <v>0.28099173553719009</v>
      </c>
      <c r="L330" s="859" t="s">
        <v>1111</v>
      </c>
      <c r="M330" s="532">
        <v>242</v>
      </c>
      <c r="N330" s="284">
        <v>63</v>
      </c>
      <c r="O330" s="778">
        <f t="shared" si="15"/>
        <v>0.26033057851239672</v>
      </c>
      <c r="P330" s="533">
        <f t="shared" si="16"/>
        <v>0.92647058823529416</v>
      </c>
      <c r="Q330" s="534">
        <f t="shared" si="17"/>
        <v>92.647058823529406</v>
      </c>
      <c r="R330" s="535" t="s">
        <v>1327</v>
      </c>
    </row>
    <row r="331" spans="1:18" ht="25.5" x14ac:dyDescent="0.2">
      <c r="A331" s="843" t="s">
        <v>303</v>
      </c>
      <c r="B331" s="844" t="s">
        <v>321</v>
      </c>
      <c r="C331" s="845" t="s">
        <v>511</v>
      </c>
      <c r="D331" s="846" t="s">
        <v>499</v>
      </c>
      <c r="E331" s="847"/>
      <c r="F331" s="848" t="s">
        <v>494</v>
      </c>
      <c r="G331" s="849" t="s">
        <v>723</v>
      </c>
      <c r="H331" s="857" t="s">
        <v>1338</v>
      </c>
      <c r="I331" s="863" t="s">
        <v>500</v>
      </c>
      <c r="J331" s="851" t="s">
        <v>310</v>
      </c>
      <c r="K331" s="852">
        <v>0.23728813559322035</v>
      </c>
      <c r="L331" s="853"/>
      <c r="M331" s="532">
        <v>118</v>
      </c>
      <c r="N331" s="284">
        <v>26</v>
      </c>
      <c r="O331" s="778">
        <f t="shared" si="15"/>
        <v>0.22033898305084745</v>
      </c>
      <c r="P331" s="533">
        <f t="shared" si="16"/>
        <v>0.92857142857142849</v>
      </c>
      <c r="Q331" s="534">
        <f t="shared" si="17"/>
        <v>92.857142857142847</v>
      </c>
      <c r="R331" s="535" t="s">
        <v>1327</v>
      </c>
    </row>
    <row r="332" spans="1:18" ht="25.5" x14ac:dyDescent="0.2">
      <c r="A332" s="843" t="s">
        <v>303</v>
      </c>
      <c r="B332" s="844" t="s">
        <v>321</v>
      </c>
      <c r="C332" s="845" t="s">
        <v>511</v>
      </c>
      <c r="D332" s="846" t="s">
        <v>499</v>
      </c>
      <c r="E332" s="847"/>
      <c r="F332" s="848" t="s">
        <v>494</v>
      </c>
      <c r="G332" s="856" t="s">
        <v>1330</v>
      </c>
      <c r="H332" s="857" t="s">
        <v>1338</v>
      </c>
      <c r="I332" s="850" t="s">
        <v>500</v>
      </c>
      <c r="J332" s="851" t="s">
        <v>310</v>
      </c>
      <c r="K332" s="852">
        <v>0.23728813559322035</v>
      </c>
      <c r="L332" s="853"/>
      <c r="M332" s="532">
        <v>118</v>
      </c>
      <c r="N332" s="284">
        <v>26</v>
      </c>
      <c r="O332" s="778">
        <f t="shared" si="15"/>
        <v>0.22033898305084745</v>
      </c>
      <c r="P332" s="533">
        <f t="shared" si="16"/>
        <v>0.92857142857142849</v>
      </c>
      <c r="Q332" s="534">
        <f t="shared" si="17"/>
        <v>92.857142857142847</v>
      </c>
      <c r="R332" s="535" t="s">
        <v>1327</v>
      </c>
    </row>
    <row r="333" spans="1:18" ht="25.5" x14ac:dyDescent="0.2">
      <c r="A333" s="843" t="s">
        <v>303</v>
      </c>
      <c r="B333" s="844" t="s">
        <v>321</v>
      </c>
      <c r="C333" s="845" t="s">
        <v>511</v>
      </c>
      <c r="D333" s="846" t="s">
        <v>499</v>
      </c>
      <c r="E333" s="847"/>
      <c r="F333" s="848" t="s">
        <v>494</v>
      </c>
      <c r="G333" s="856" t="s">
        <v>1332</v>
      </c>
      <c r="H333" s="857" t="s">
        <v>1338</v>
      </c>
      <c r="I333" s="850" t="s">
        <v>500</v>
      </c>
      <c r="J333" s="851" t="s">
        <v>310</v>
      </c>
      <c r="K333" s="852">
        <v>0.23728813559322035</v>
      </c>
      <c r="L333" s="853"/>
      <c r="M333" s="532">
        <v>118</v>
      </c>
      <c r="N333" s="284">
        <v>26</v>
      </c>
      <c r="O333" s="778">
        <f t="shared" si="15"/>
        <v>0.22033898305084745</v>
      </c>
      <c r="P333" s="533">
        <f t="shared" si="16"/>
        <v>0.92857142857142849</v>
      </c>
      <c r="Q333" s="534">
        <f t="shared" si="17"/>
        <v>92.857142857142847</v>
      </c>
      <c r="R333" s="535" t="s">
        <v>1327</v>
      </c>
    </row>
    <row r="334" spans="1:18" ht="25.5" x14ac:dyDescent="0.2">
      <c r="A334" s="843" t="s">
        <v>303</v>
      </c>
      <c r="B334" s="844" t="s">
        <v>321</v>
      </c>
      <c r="C334" s="845" t="s">
        <v>511</v>
      </c>
      <c r="D334" s="846" t="s">
        <v>499</v>
      </c>
      <c r="E334" s="847"/>
      <c r="F334" s="848" t="s">
        <v>494</v>
      </c>
      <c r="G334" s="856" t="s">
        <v>1333</v>
      </c>
      <c r="H334" s="857" t="s">
        <v>1338</v>
      </c>
      <c r="I334" s="850" t="s">
        <v>500</v>
      </c>
      <c r="J334" s="851" t="s">
        <v>310</v>
      </c>
      <c r="K334" s="852">
        <v>0.23728813559322035</v>
      </c>
      <c r="L334" s="853"/>
      <c r="M334" s="532">
        <v>118</v>
      </c>
      <c r="N334" s="284">
        <v>26</v>
      </c>
      <c r="O334" s="778">
        <f t="shared" si="15"/>
        <v>0.22033898305084745</v>
      </c>
      <c r="P334" s="533">
        <f t="shared" si="16"/>
        <v>0.92857142857142849</v>
      </c>
      <c r="Q334" s="534">
        <f t="shared" si="17"/>
        <v>92.857142857142847</v>
      </c>
      <c r="R334" s="535" t="s">
        <v>1327</v>
      </c>
    </row>
    <row r="335" spans="1:18" ht="25.5" x14ac:dyDescent="0.2">
      <c r="A335" s="843" t="s">
        <v>303</v>
      </c>
      <c r="B335" s="844" t="s">
        <v>321</v>
      </c>
      <c r="C335" s="845" t="s">
        <v>511</v>
      </c>
      <c r="D335" s="846" t="s">
        <v>499</v>
      </c>
      <c r="E335" s="847"/>
      <c r="F335" s="848" t="s">
        <v>494</v>
      </c>
      <c r="G335" s="856" t="s">
        <v>1334</v>
      </c>
      <c r="H335" s="857" t="s">
        <v>1338</v>
      </c>
      <c r="I335" s="850" t="s">
        <v>500</v>
      </c>
      <c r="J335" s="851" t="s">
        <v>310</v>
      </c>
      <c r="K335" s="852">
        <v>0.23728813559322035</v>
      </c>
      <c r="L335" s="853"/>
      <c r="M335" s="532">
        <v>118</v>
      </c>
      <c r="N335" s="284">
        <v>26</v>
      </c>
      <c r="O335" s="778">
        <f t="shared" si="15"/>
        <v>0.22033898305084745</v>
      </c>
      <c r="P335" s="533">
        <f t="shared" si="16"/>
        <v>0.92857142857142849</v>
      </c>
      <c r="Q335" s="534">
        <f t="shared" si="17"/>
        <v>92.857142857142847</v>
      </c>
      <c r="R335" s="535" t="s">
        <v>1327</v>
      </c>
    </row>
    <row r="336" spans="1:18" ht="25.5" x14ac:dyDescent="0.2">
      <c r="A336" s="843" t="s">
        <v>303</v>
      </c>
      <c r="B336" s="844" t="s">
        <v>321</v>
      </c>
      <c r="C336" s="845" t="s">
        <v>511</v>
      </c>
      <c r="D336" s="846" t="s">
        <v>499</v>
      </c>
      <c r="E336" s="847"/>
      <c r="F336" s="848" t="s">
        <v>494</v>
      </c>
      <c r="G336" s="856" t="s">
        <v>725</v>
      </c>
      <c r="H336" s="857" t="s">
        <v>1338</v>
      </c>
      <c r="I336" s="850" t="s">
        <v>500</v>
      </c>
      <c r="J336" s="851" t="s">
        <v>310</v>
      </c>
      <c r="K336" s="852">
        <v>0.23728813559322035</v>
      </c>
      <c r="L336" s="853"/>
      <c r="M336" s="532">
        <v>118</v>
      </c>
      <c r="N336" s="284">
        <v>26</v>
      </c>
      <c r="O336" s="778">
        <f t="shared" si="15"/>
        <v>0.22033898305084745</v>
      </c>
      <c r="P336" s="533">
        <f t="shared" si="16"/>
        <v>0.92857142857142849</v>
      </c>
      <c r="Q336" s="534">
        <f t="shared" si="17"/>
        <v>92.857142857142847</v>
      </c>
      <c r="R336" s="535" t="s">
        <v>1327</v>
      </c>
    </row>
    <row r="337" spans="1:18" ht="25.5" x14ac:dyDescent="0.2">
      <c r="A337" s="843" t="s">
        <v>303</v>
      </c>
      <c r="B337" s="844" t="s">
        <v>321</v>
      </c>
      <c r="C337" s="845" t="s">
        <v>511</v>
      </c>
      <c r="D337" s="846" t="s">
        <v>499</v>
      </c>
      <c r="E337" s="847"/>
      <c r="F337" s="848" t="s">
        <v>494</v>
      </c>
      <c r="G337" s="856" t="s">
        <v>726</v>
      </c>
      <c r="H337" s="857" t="s">
        <v>1338</v>
      </c>
      <c r="I337" s="850" t="s">
        <v>500</v>
      </c>
      <c r="J337" s="851" t="s">
        <v>310</v>
      </c>
      <c r="K337" s="852">
        <v>0.23728813559322035</v>
      </c>
      <c r="L337" s="853"/>
      <c r="M337" s="532">
        <v>118</v>
      </c>
      <c r="N337" s="284">
        <v>26</v>
      </c>
      <c r="O337" s="778">
        <f t="shared" si="15"/>
        <v>0.22033898305084745</v>
      </c>
      <c r="P337" s="533">
        <f t="shared" si="16"/>
        <v>0.92857142857142849</v>
      </c>
      <c r="Q337" s="534">
        <f t="shared" si="17"/>
        <v>92.857142857142847</v>
      </c>
      <c r="R337" s="535" t="s">
        <v>1327</v>
      </c>
    </row>
    <row r="338" spans="1:18" ht="25.5" x14ac:dyDescent="0.2">
      <c r="A338" s="843" t="s">
        <v>303</v>
      </c>
      <c r="B338" s="844" t="s">
        <v>321</v>
      </c>
      <c r="C338" s="845" t="s">
        <v>511</v>
      </c>
      <c r="D338" s="846" t="s">
        <v>499</v>
      </c>
      <c r="E338" s="847"/>
      <c r="F338" s="848" t="s">
        <v>494</v>
      </c>
      <c r="G338" s="856" t="s">
        <v>1335</v>
      </c>
      <c r="H338" s="857" t="s">
        <v>1338</v>
      </c>
      <c r="I338" s="850" t="s">
        <v>500</v>
      </c>
      <c r="J338" s="851" t="s">
        <v>310</v>
      </c>
      <c r="K338" s="852">
        <v>0.23728813559322035</v>
      </c>
      <c r="L338" s="853"/>
      <c r="M338" s="532">
        <v>118</v>
      </c>
      <c r="N338" s="284">
        <v>26</v>
      </c>
      <c r="O338" s="778">
        <f t="shared" si="15"/>
        <v>0.22033898305084745</v>
      </c>
      <c r="P338" s="533">
        <f t="shared" si="16"/>
        <v>0.92857142857142849</v>
      </c>
      <c r="Q338" s="534">
        <f t="shared" si="17"/>
        <v>92.857142857142847</v>
      </c>
      <c r="R338" s="535" t="s">
        <v>1327</v>
      </c>
    </row>
    <row r="339" spans="1:18" ht="25.5" x14ac:dyDescent="0.2">
      <c r="A339" s="843" t="s">
        <v>303</v>
      </c>
      <c r="B339" s="844" t="s">
        <v>321</v>
      </c>
      <c r="C339" s="845" t="s">
        <v>511</v>
      </c>
      <c r="D339" s="846" t="s">
        <v>499</v>
      </c>
      <c r="E339" s="847"/>
      <c r="F339" s="848" t="s">
        <v>494</v>
      </c>
      <c r="G339" s="856" t="s">
        <v>1336</v>
      </c>
      <c r="H339" s="857" t="s">
        <v>1338</v>
      </c>
      <c r="I339" s="850" t="s">
        <v>500</v>
      </c>
      <c r="J339" s="851" t="s">
        <v>310</v>
      </c>
      <c r="K339" s="852">
        <v>0.23728813559322035</v>
      </c>
      <c r="L339" s="853"/>
      <c r="M339" s="532">
        <v>118</v>
      </c>
      <c r="N339" s="284">
        <v>26</v>
      </c>
      <c r="O339" s="778">
        <f t="shared" si="15"/>
        <v>0.22033898305084745</v>
      </c>
      <c r="P339" s="533">
        <f t="shared" si="16"/>
        <v>0.92857142857142849</v>
      </c>
      <c r="Q339" s="534">
        <f t="shared" si="17"/>
        <v>92.857142857142847</v>
      </c>
      <c r="R339" s="535" t="s">
        <v>1327</v>
      </c>
    </row>
    <row r="340" spans="1:18" ht="25.5" x14ac:dyDescent="0.2">
      <c r="A340" s="843" t="s">
        <v>303</v>
      </c>
      <c r="B340" s="844" t="s">
        <v>321</v>
      </c>
      <c r="C340" s="845" t="s">
        <v>511</v>
      </c>
      <c r="D340" s="846" t="s">
        <v>499</v>
      </c>
      <c r="E340" s="861"/>
      <c r="F340" s="848" t="s">
        <v>494</v>
      </c>
      <c r="G340" s="856" t="s">
        <v>728</v>
      </c>
      <c r="H340" s="857" t="s">
        <v>1338</v>
      </c>
      <c r="I340" s="850" t="s">
        <v>500</v>
      </c>
      <c r="J340" s="851" t="s">
        <v>310</v>
      </c>
      <c r="K340" s="852">
        <v>0.23728813559322035</v>
      </c>
      <c r="L340" s="853"/>
      <c r="M340" s="532">
        <v>118</v>
      </c>
      <c r="N340" s="284">
        <v>26</v>
      </c>
      <c r="O340" s="778">
        <f t="shared" si="15"/>
        <v>0.22033898305084745</v>
      </c>
      <c r="P340" s="533">
        <f t="shared" si="16"/>
        <v>0.92857142857142849</v>
      </c>
      <c r="Q340" s="534">
        <f t="shared" si="17"/>
        <v>92.857142857142847</v>
      </c>
      <c r="R340" s="535" t="s">
        <v>1327</v>
      </c>
    </row>
    <row r="341" spans="1:18" ht="25.5" x14ac:dyDescent="0.2">
      <c r="A341" s="843" t="s">
        <v>303</v>
      </c>
      <c r="B341" s="844" t="s">
        <v>321</v>
      </c>
      <c r="C341" s="845" t="s">
        <v>511</v>
      </c>
      <c r="D341" s="846" t="s">
        <v>499</v>
      </c>
      <c r="E341" s="847"/>
      <c r="F341" s="848" t="s">
        <v>494</v>
      </c>
      <c r="G341" s="856" t="s">
        <v>729</v>
      </c>
      <c r="H341" s="857" t="s">
        <v>1338</v>
      </c>
      <c r="I341" s="850" t="s">
        <v>500</v>
      </c>
      <c r="J341" s="851" t="s">
        <v>310</v>
      </c>
      <c r="K341" s="852">
        <v>0.23728813559322035</v>
      </c>
      <c r="L341" s="853"/>
      <c r="M341" s="532">
        <v>118</v>
      </c>
      <c r="N341" s="284">
        <v>26</v>
      </c>
      <c r="O341" s="778">
        <f t="shared" si="15"/>
        <v>0.22033898305084745</v>
      </c>
      <c r="P341" s="533">
        <f t="shared" si="16"/>
        <v>0.92857142857142849</v>
      </c>
      <c r="Q341" s="534">
        <f t="shared" si="17"/>
        <v>92.857142857142847</v>
      </c>
      <c r="R341" s="535" t="s">
        <v>1327</v>
      </c>
    </row>
    <row r="342" spans="1:18" ht="25.5" x14ac:dyDescent="0.2">
      <c r="A342" s="843" t="s">
        <v>303</v>
      </c>
      <c r="B342" s="844" t="s">
        <v>321</v>
      </c>
      <c r="C342" s="845" t="s">
        <v>511</v>
      </c>
      <c r="D342" s="846" t="s">
        <v>499</v>
      </c>
      <c r="E342" s="847"/>
      <c r="F342" s="848" t="s">
        <v>494</v>
      </c>
      <c r="G342" s="856" t="s">
        <v>1337</v>
      </c>
      <c r="H342" s="857" t="s">
        <v>1338</v>
      </c>
      <c r="I342" s="850" t="s">
        <v>500</v>
      </c>
      <c r="J342" s="851" t="s">
        <v>310</v>
      </c>
      <c r="K342" s="852">
        <v>0.23728813559322035</v>
      </c>
      <c r="L342" s="853"/>
      <c r="M342" s="532">
        <v>118</v>
      </c>
      <c r="N342" s="284">
        <v>26</v>
      </c>
      <c r="O342" s="778">
        <f t="shared" si="15"/>
        <v>0.22033898305084745</v>
      </c>
      <c r="P342" s="533">
        <f t="shared" si="16"/>
        <v>0.92857142857142849</v>
      </c>
      <c r="Q342" s="534">
        <f t="shared" si="17"/>
        <v>92.857142857142847</v>
      </c>
      <c r="R342" s="535" t="s">
        <v>1327</v>
      </c>
    </row>
    <row r="343" spans="1:18" ht="25.5" x14ac:dyDescent="0.2">
      <c r="A343" s="843" t="s">
        <v>303</v>
      </c>
      <c r="B343" s="844" t="s">
        <v>321</v>
      </c>
      <c r="C343" s="845" t="s">
        <v>504</v>
      </c>
      <c r="D343" s="846" t="s">
        <v>499</v>
      </c>
      <c r="E343" s="847"/>
      <c r="F343" s="848" t="s">
        <v>730</v>
      </c>
      <c r="G343" s="856" t="s">
        <v>731</v>
      </c>
      <c r="H343" s="857" t="s">
        <v>1321</v>
      </c>
      <c r="I343" s="850" t="s">
        <v>500</v>
      </c>
      <c r="J343" s="851" t="s">
        <v>1322</v>
      </c>
      <c r="K343" s="852">
        <v>7.4510629341191334E-2</v>
      </c>
      <c r="L343" s="859" t="s">
        <v>1111</v>
      </c>
      <c r="M343" s="532">
        <v>4751</v>
      </c>
      <c r="N343" s="284">
        <v>333</v>
      </c>
      <c r="O343" s="778">
        <f t="shared" si="15"/>
        <v>7.0090507261629131E-2</v>
      </c>
      <c r="P343" s="533">
        <f t="shared" si="16"/>
        <v>0.94067796610169485</v>
      </c>
      <c r="Q343" s="534">
        <f t="shared" si="17"/>
        <v>94.067796610169495</v>
      </c>
      <c r="R343" s="535" t="s">
        <v>1327</v>
      </c>
    </row>
    <row r="344" spans="1:18" ht="25.5" x14ac:dyDescent="0.2">
      <c r="A344" s="843" t="s">
        <v>303</v>
      </c>
      <c r="B344" s="844" t="s">
        <v>321</v>
      </c>
      <c r="C344" s="845" t="s">
        <v>504</v>
      </c>
      <c r="D344" s="846" t="s">
        <v>499</v>
      </c>
      <c r="E344" s="847"/>
      <c r="F344" s="848" t="s">
        <v>730</v>
      </c>
      <c r="G344" s="856" t="s">
        <v>732</v>
      </c>
      <c r="H344" s="857" t="s">
        <v>1321</v>
      </c>
      <c r="I344" s="850" t="s">
        <v>500</v>
      </c>
      <c r="J344" s="851" t="s">
        <v>1322</v>
      </c>
      <c r="K344" s="852">
        <v>7.4510629341191334E-2</v>
      </c>
      <c r="L344" s="859" t="s">
        <v>1111</v>
      </c>
      <c r="M344" s="532">
        <v>4751</v>
      </c>
      <c r="N344" s="284">
        <v>333</v>
      </c>
      <c r="O344" s="778">
        <f t="shared" si="15"/>
        <v>7.0090507261629131E-2</v>
      </c>
      <c r="P344" s="533">
        <f t="shared" si="16"/>
        <v>0.94067796610169485</v>
      </c>
      <c r="Q344" s="534">
        <f t="shared" si="17"/>
        <v>94.067796610169495</v>
      </c>
      <c r="R344" s="535" t="s">
        <v>1327</v>
      </c>
    </row>
    <row r="345" spans="1:18" ht="25.5" x14ac:dyDescent="0.2">
      <c r="A345" s="843" t="s">
        <v>303</v>
      </c>
      <c r="B345" s="844" t="s">
        <v>321</v>
      </c>
      <c r="C345" s="845" t="s">
        <v>504</v>
      </c>
      <c r="D345" s="846" t="s">
        <v>499</v>
      </c>
      <c r="E345" s="847"/>
      <c r="F345" s="848" t="s">
        <v>730</v>
      </c>
      <c r="G345" s="856" t="s">
        <v>733</v>
      </c>
      <c r="H345" s="857" t="s">
        <v>1321</v>
      </c>
      <c r="I345" s="850" t="s">
        <v>500</v>
      </c>
      <c r="J345" s="851" t="s">
        <v>1322</v>
      </c>
      <c r="K345" s="852">
        <v>7.4510629341191334E-2</v>
      </c>
      <c r="L345" s="859" t="s">
        <v>1111</v>
      </c>
      <c r="M345" s="532">
        <v>4751</v>
      </c>
      <c r="N345" s="284">
        <v>333</v>
      </c>
      <c r="O345" s="778">
        <f t="shared" si="15"/>
        <v>7.0090507261629131E-2</v>
      </c>
      <c r="P345" s="533">
        <f t="shared" si="16"/>
        <v>0.94067796610169485</v>
      </c>
      <c r="Q345" s="534">
        <f t="shared" si="17"/>
        <v>94.067796610169495</v>
      </c>
      <c r="R345" s="535" t="s">
        <v>1327</v>
      </c>
    </row>
    <row r="346" spans="1:18" ht="25.5" x14ac:dyDescent="0.2">
      <c r="A346" s="843" t="s">
        <v>303</v>
      </c>
      <c r="B346" s="844" t="s">
        <v>321</v>
      </c>
      <c r="C346" s="845" t="s">
        <v>504</v>
      </c>
      <c r="D346" s="846" t="s">
        <v>499</v>
      </c>
      <c r="E346" s="847"/>
      <c r="F346" s="848" t="s">
        <v>730</v>
      </c>
      <c r="G346" s="856" t="s">
        <v>734</v>
      </c>
      <c r="H346" s="857" t="s">
        <v>1321</v>
      </c>
      <c r="I346" s="850" t="s">
        <v>500</v>
      </c>
      <c r="J346" s="851" t="s">
        <v>1322</v>
      </c>
      <c r="K346" s="852">
        <v>7.4510629341191334E-2</v>
      </c>
      <c r="L346" s="859" t="s">
        <v>1111</v>
      </c>
      <c r="M346" s="532">
        <v>4751</v>
      </c>
      <c r="N346" s="284">
        <v>333</v>
      </c>
      <c r="O346" s="778">
        <f t="shared" si="15"/>
        <v>7.0090507261629131E-2</v>
      </c>
      <c r="P346" s="533">
        <f t="shared" si="16"/>
        <v>0.94067796610169485</v>
      </c>
      <c r="Q346" s="534">
        <f t="shared" si="17"/>
        <v>94.067796610169495</v>
      </c>
      <c r="R346" s="535" t="s">
        <v>1327</v>
      </c>
    </row>
    <row r="347" spans="1:18" ht="25.5" x14ac:dyDescent="0.2">
      <c r="A347" s="843" t="s">
        <v>303</v>
      </c>
      <c r="B347" s="844" t="s">
        <v>321</v>
      </c>
      <c r="C347" s="845" t="s">
        <v>504</v>
      </c>
      <c r="D347" s="846" t="s">
        <v>499</v>
      </c>
      <c r="E347" s="847"/>
      <c r="F347" s="848" t="s">
        <v>730</v>
      </c>
      <c r="G347" s="856" t="s">
        <v>735</v>
      </c>
      <c r="H347" s="857" t="s">
        <v>1321</v>
      </c>
      <c r="I347" s="850" t="s">
        <v>500</v>
      </c>
      <c r="J347" s="851" t="s">
        <v>1322</v>
      </c>
      <c r="K347" s="852">
        <v>7.4510629341191334E-2</v>
      </c>
      <c r="L347" s="859" t="s">
        <v>1111</v>
      </c>
      <c r="M347" s="532">
        <v>4751</v>
      </c>
      <c r="N347" s="284">
        <v>333</v>
      </c>
      <c r="O347" s="778">
        <f t="shared" si="15"/>
        <v>7.0090507261629131E-2</v>
      </c>
      <c r="P347" s="533">
        <f t="shared" si="16"/>
        <v>0.94067796610169485</v>
      </c>
      <c r="Q347" s="534">
        <f t="shared" si="17"/>
        <v>94.067796610169495</v>
      </c>
      <c r="R347" s="535" t="s">
        <v>1327</v>
      </c>
    </row>
    <row r="348" spans="1:18" ht="25.5" x14ac:dyDescent="0.2">
      <c r="A348" s="843" t="s">
        <v>303</v>
      </c>
      <c r="B348" s="844" t="s">
        <v>321</v>
      </c>
      <c r="C348" s="845" t="s">
        <v>504</v>
      </c>
      <c r="D348" s="846" t="s">
        <v>499</v>
      </c>
      <c r="E348" s="847"/>
      <c r="F348" s="848" t="s">
        <v>730</v>
      </c>
      <c r="G348" s="856" t="s">
        <v>736</v>
      </c>
      <c r="H348" s="857" t="s">
        <v>1321</v>
      </c>
      <c r="I348" s="850" t="s">
        <v>500</v>
      </c>
      <c r="J348" s="851" t="s">
        <v>1322</v>
      </c>
      <c r="K348" s="852">
        <v>7.4510629341191334E-2</v>
      </c>
      <c r="L348" s="859" t="s">
        <v>1111</v>
      </c>
      <c r="M348" s="532">
        <v>4751</v>
      </c>
      <c r="N348" s="284">
        <v>333</v>
      </c>
      <c r="O348" s="778">
        <f t="shared" si="15"/>
        <v>7.0090507261629131E-2</v>
      </c>
      <c r="P348" s="533">
        <f t="shared" si="16"/>
        <v>0.94067796610169485</v>
      </c>
      <c r="Q348" s="534">
        <f t="shared" si="17"/>
        <v>94.067796610169495</v>
      </c>
      <c r="R348" s="535" t="s">
        <v>1327</v>
      </c>
    </row>
    <row r="349" spans="1:18" ht="25.5" x14ac:dyDescent="0.2">
      <c r="A349" s="843" t="s">
        <v>303</v>
      </c>
      <c r="B349" s="844" t="s">
        <v>321</v>
      </c>
      <c r="C349" s="845" t="s">
        <v>504</v>
      </c>
      <c r="D349" s="846" t="s">
        <v>499</v>
      </c>
      <c r="E349" s="847"/>
      <c r="F349" s="848" t="s">
        <v>730</v>
      </c>
      <c r="G349" s="856" t="s">
        <v>756</v>
      </c>
      <c r="H349" s="857" t="s">
        <v>1321</v>
      </c>
      <c r="I349" s="850" t="s">
        <v>500</v>
      </c>
      <c r="J349" s="851" t="s">
        <v>1322</v>
      </c>
      <c r="K349" s="852">
        <v>7.4510629341191334E-2</v>
      </c>
      <c r="L349" s="859" t="s">
        <v>1111</v>
      </c>
      <c r="M349" s="532">
        <v>4751</v>
      </c>
      <c r="N349" s="284">
        <v>333</v>
      </c>
      <c r="O349" s="778">
        <f t="shared" si="15"/>
        <v>7.0090507261629131E-2</v>
      </c>
      <c r="P349" s="533">
        <f t="shared" si="16"/>
        <v>0.94067796610169485</v>
      </c>
      <c r="Q349" s="534">
        <f t="shared" si="17"/>
        <v>94.067796610169495</v>
      </c>
      <c r="R349" s="535" t="s">
        <v>1327</v>
      </c>
    </row>
    <row r="350" spans="1:18" ht="25.5" x14ac:dyDescent="0.2">
      <c r="A350" s="843" t="s">
        <v>303</v>
      </c>
      <c r="B350" s="844" t="s">
        <v>321</v>
      </c>
      <c r="C350" s="845" t="s">
        <v>504</v>
      </c>
      <c r="D350" s="846" t="s">
        <v>499</v>
      </c>
      <c r="E350" s="847"/>
      <c r="F350" s="848" t="s">
        <v>730</v>
      </c>
      <c r="G350" s="856" t="s">
        <v>737</v>
      </c>
      <c r="H350" s="857" t="s">
        <v>1321</v>
      </c>
      <c r="I350" s="850" t="s">
        <v>500</v>
      </c>
      <c r="J350" s="851" t="s">
        <v>1322</v>
      </c>
      <c r="K350" s="852">
        <v>7.4510629341191334E-2</v>
      </c>
      <c r="L350" s="859" t="s">
        <v>1111</v>
      </c>
      <c r="M350" s="532">
        <v>4751</v>
      </c>
      <c r="N350" s="284">
        <v>333</v>
      </c>
      <c r="O350" s="778">
        <f t="shared" si="15"/>
        <v>7.0090507261629131E-2</v>
      </c>
      <c r="P350" s="533">
        <f t="shared" si="16"/>
        <v>0.94067796610169485</v>
      </c>
      <c r="Q350" s="534">
        <f t="shared" si="17"/>
        <v>94.067796610169495</v>
      </c>
      <c r="R350" s="535" t="s">
        <v>1327</v>
      </c>
    </row>
    <row r="351" spans="1:18" ht="25.5" x14ac:dyDescent="0.2">
      <c r="A351" s="536" t="s">
        <v>303</v>
      </c>
      <c r="B351" s="844" t="s">
        <v>321</v>
      </c>
      <c r="C351" s="845" t="s">
        <v>1312</v>
      </c>
      <c r="D351" s="855" t="s">
        <v>493</v>
      </c>
      <c r="E351" s="847"/>
      <c r="F351" s="848" t="s">
        <v>494</v>
      </c>
      <c r="G351" s="849" t="s">
        <v>723</v>
      </c>
      <c r="H351" s="857" t="s">
        <v>1338</v>
      </c>
      <c r="I351" s="863" t="s">
        <v>500</v>
      </c>
      <c r="J351" s="851" t="s">
        <v>310</v>
      </c>
      <c r="K351" s="852">
        <v>0.25609756097560976</v>
      </c>
      <c r="L351" s="853"/>
      <c r="M351" s="532">
        <v>82</v>
      </c>
      <c r="N351" s="284">
        <v>20</v>
      </c>
      <c r="O351" s="778">
        <f t="shared" si="15"/>
        <v>0.24390243902439024</v>
      </c>
      <c r="P351" s="533">
        <f t="shared" si="16"/>
        <v>0.95238095238095233</v>
      </c>
      <c r="Q351" s="534">
        <f t="shared" si="17"/>
        <v>95.238095238095241</v>
      </c>
      <c r="R351" s="535" t="s">
        <v>1327</v>
      </c>
    </row>
    <row r="352" spans="1:18" ht="25.5" x14ac:dyDescent="0.2">
      <c r="A352" s="843" t="s">
        <v>303</v>
      </c>
      <c r="B352" s="844" t="s">
        <v>321</v>
      </c>
      <c r="C352" s="845" t="s">
        <v>1312</v>
      </c>
      <c r="D352" s="855" t="s">
        <v>493</v>
      </c>
      <c r="E352" s="847"/>
      <c r="F352" s="848" t="s">
        <v>494</v>
      </c>
      <c r="G352" s="856" t="s">
        <v>1330</v>
      </c>
      <c r="H352" s="857" t="s">
        <v>1338</v>
      </c>
      <c r="I352" s="850" t="s">
        <v>500</v>
      </c>
      <c r="J352" s="851" t="s">
        <v>310</v>
      </c>
      <c r="K352" s="852">
        <v>0.25609756097560976</v>
      </c>
      <c r="L352" s="853"/>
      <c r="M352" s="532">
        <v>82</v>
      </c>
      <c r="N352" s="284">
        <v>20</v>
      </c>
      <c r="O352" s="778">
        <f t="shared" si="15"/>
        <v>0.24390243902439024</v>
      </c>
      <c r="P352" s="533">
        <f t="shared" si="16"/>
        <v>0.95238095238095233</v>
      </c>
      <c r="Q352" s="534">
        <f t="shared" si="17"/>
        <v>95.238095238095241</v>
      </c>
      <c r="R352" s="535" t="s">
        <v>1327</v>
      </c>
    </row>
    <row r="353" spans="1:18" ht="25.5" x14ac:dyDescent="0.2">
      <c r="A353" s="843" t="s">
        <v>303</v>
      </c>
      <c r="B353" s="844" t="s">
        <v>321</v>
      </c>
      <c r="C353" s="845" t="s">
        <v>1312</v>
      </c>
      <c r="D353" s="855" t="s">
        <v>493</v>
      </c>
      <c r="E353" s="847"/>
      <c r="F353" s="848" t="s">
        <v>494</v>
      </c>
      <c r="G353" s="856" t="s">
        <v>1332</v>
      </c>
      <c r="H353" s="857" t="s">
        <v>1338</v>
      </c>
      <c r="I353" s="850" t="s">
        <v>500</v>
      </c>
      <c r="J353" s="851" t="s">
        <v>310</v>
      </c>
      <c r="K353" s="852">
        <v>0.25609756097560976</v>
      </c>
      <c r="L353" s="853"/>
      <c r="M353" s="532">
        <v>82</v>
      </c>
      <c r="N353" s="284">
        <v>20</v>
      </c>
      <c r="O353" s="778">
        <f t="shared" si="15"/>
        <v>0.24390243902439024</v>
      </c>
      <c r="P353" s="533">
        <f t="shared" si="16"/>
        <v>0.95238095238095233</v>
      </c>
      <c r="Q353" s="534">
        <f t="shared" si="17"/>
        <v>95.238095238095241</v>
      </c>
      <c r="R353" s="535" t="s">
        <v>1327</v>
      </c>
    </row>
    <row r="354" spans="1:18" ht="25.5" x14ac:dyDescent="0.2">
      <c r="A354" s="843" t="s">
        <v>303</v>
      </c>
      <c r="B354" s="844" t="s">
        <v>321</v>
      </c>
      <c r="C354" s="845" t="s">
        <v>1312</v>
      </c>
      <c r="D354" s="855" t="s">
        <v>493</v>
      </c>
      <c r="E354" s="847"/>
      <c r="F354" s="848" t="s">
        <v>494</v>
      </c>
      <c r="G354" s="856" t="s">
        <v>1333</v>
      </c>
      <c r="H354" s="857" t="s">
        <v>1338</v>
      </c>
      <c r="I354" s="850" t="s">
        <v>500</v>
      </c>
      <c r="J354" s="851" t="s">
        <v>310</v>
      </c>
      <c r="K354" s="852">
        <v>0.25609756097560976</v>
      </c>
      <c r="L354" s="853"/>
      <c r="M354" s="532">
        <v>82</v>
      </c>
      <c r="N354" s="284">
        <v>20</v>
      </c>
      <c r="O354" s="778">
        <f t="shared" si="15"/>
        <v>0.24390243902439024</v>
      </c>
      <c r="P354" s="533">
        <f t="shared" si="16"/>
        <v>0.95238095238095233</v>
      </c>
      <c r="Q354" s="534">
        <f t="shared" si="17"/>
        <v>95.238095238095241</v>
      </c>
      <c r="R354" s="535" t="s">
        <v>1327</v>
      </c>
    </row>
    <row r="355" spans="1:18" ht="25.5" x14ac:dyDescent="0.2">
      <c r="A355" s="843" t="s">
        <v>303</v>
      </c>
      <c r="B355" s="844" t="s">
        <v>321</v>
      </c>
      <c r="C355" s="845" t="s">
        <v>1312</v>
      </c>
      <c r="D355" s="855" t="s">
        <v>493</v>
      </c>
      <c r="E355" s="847"/>
      <c r="F355" s="848" t="s">
        <v>494</v>
      </c>
      <c r="G355" s="856" t="s">
        <v>1334</v>
      </c>
      <c r="H355" s="857" t="s">
        <v>1338</v>
      </c>
      <c r="I355" s="850" t="s">
        <v>500</v>
      </c>
      <c r="J355" s="851" t="s">
        <v>310</v>
      </c>
      <c r="K355" s="852">
        <v>0.25609756097560976</v>
      </c>
      <c r="L355" s="853"/>
      <c r="M355" s="532">
        <v>82</v>
      </c>
      <c r="N355" s="284">
        <v>20</v>
      </c>
      <c r="O355" s="778">
        <f t="shared" si="15"/>
        <v>0.24390243902439024</v>
      </c>
      <c r="P355" s="533">
        <f t="shared" si="16"/>
        <v>0.95238095238095233</v>
      </c>
      <c r="Q355" s="534">
        <f t="shared" si="17"/>
        <v>95.238095238095241</v>
      </c>
      <c r="R355" s="535" t="s">
        <v>1327</v>
      </c>
    </row>
    <row r="356" spans="1:18" ht="25.5" x14ac:dyDescent="0.2">
      <c r="A356" s="843" t="s">
        <v>303</v>
      </c>
      <c r="B356" s="844" t="s">
        <v>321</v>
      </c>
      <c r="C356" s="845" t="s">
        <v>1312</v>
      </c>
      <c r="D356" s="855" t="s">
        <v>493</v>
      </c>
      <c r="E356" s="847"/>
      <c r="F356" s="848" t="s">
        <v>494</v>
      </c>
      <c r="G356" s="856" t="s">
        <v>725</v>
      </c>
      <c r="H356" s="857" t="s">
        <v>1338</v>
      </c>
      <c r="I356" s="850" t="s">
        <v>500</v>
      </c>
      <c r="J356" s="851" t="s">
        <v>310</v>
      </c>
      <c r="K356" s="852">
        <v>0.25609756097560976</v>
      </c>
      <c r="L356" s="853"/>
      <c r="M356" s="532">
        <v>82</v>
      </c>
      <c r="N356" s="284">
        <v>20</v>
      </c>
      <c r="O356" s="778">
        <f t="shared" si="15"/>
        <v>0.24390243902439024</v>
      </c>
      <c r="P356" s="533">
        <f t="shared" si="16"/>
        <v>0.95238095238095233</v>
      </c>
      <c r="Q356" s="534">
        <f t="shared" si="17"/>
        <v>95.238095238095241</v>
      </c>
      <c r="R356" s="535" t="s">
        <v>1327</v>
      </c>
    </row>
    <row r="357" spans="1:18" ht="25.5" x14ac:dyDescent="0.2">
      <c r="A357" s="843" t="s">
        <v>303</v>
      </c>
      <c r="B357" s="844" t="s">
        <v>321</v>
      </c>
      <c r="C357" s="845" t="s">
        <v>1312</v>
      </c>
      <c r="D357" s="855" t="s">
        <v>493</v>
      </c>
      <c r="E357" s="847"/>
      <c r="F357" s="848" t="s">
        <v>494</v>
      </c>
      <c r="G357" s="856" t="s">
        <v>726</v>
      </c>
      <c r="H357" s="857" t="s">
        <v>1338</v>
      </c>
      <c r="I357" s="850" t="s">
        <v>500</v>
      </c>
      <c r="J357" s="851" t="s">
        <v>310</v>
      </c>
      <c r="K357" s="852">
        <v>0.25609756097560976</v>
      </c>
      <c r="L357" s="853"/>
      <c r="M357" s="532">
        <v>82</v>
      </c>
      <c r="N357" s="284">
        <v>20</v>
      </c>
      <c r="O357" s="778">
        <f t="shared" si="15"/>
        <v>0.24390243902439024</v>
      </c>
      <c r="P357" s="533">
        <f t="shared" si="16"/>
        <v>0.95238095238095233</v>
      </c>
      <c r="Q357" s="534">
        <f t="shared" si="17"/>
        <v>95.238095238095241</v>
      </c>
      <c r="R357" s="535" t="s">
        <v>1327</v>
      </c>
    </row>
    <row r="358" spans="1:18" ht="25.5" x14ac:dyDescent="0.2">
      <c r="A358" s="843" t="s">
        <v>303</v>
      </c>
      <c r="B358" s="844" t="s">
        <v>321</v>
      </c>
      <c r="C358" s="845" t="s">
        <v>1312</v>
      </c>
      <c r="D358" s="855" t="s">
        <v>493</v>
      </c>
      <c r="E358" s="847"/>
      <c r="F358" s="848" t="s">
        <v>494</v>
      </c>
      <c r="G358" s="856" t="s">
        <v>1335</v>
      </c>
      <c r="H358" s="857" t="s">
        <v>1338</v>
      </c>
      <c r="I358" s="850" t="s">
        <v>500</v>
      </c>
      <c r="J358" s="851" t="s">
        <v>310</v>
      </c>
      <c r="K358" s="852">
        <v>0.25609756097560976</v>
      </c>
      <c r="L358" s="853"/>
      <c r="M358" s="532">
        <v>82</v>
      </c>
      <c r="N358" s="284">
        <v>20</v>
      </c>
      <c r="O358" s="778">
        <f t="shared" si="15"/>
        <v>0.24390243902439024</v>
      </c>
      <c r="P358" s="533">
        <f t="shared" si="16"/>
        <v>0.95238095238095233</v>
      </c>
      <c r="Q358" s="534">
        <f t="shared" si="17"/>
        <v>95.238095238095241</v>
      </c>
      <c r="R358" s="535" t="s">
        <v>1327</v>
      </c>
    </row>
    <row r="359" spans="1:18" ht="25.5" x14ac:dyDescent="0.2">
      <c r="A359" s="843" t="s">
        <v>303</v>
      </c>
      <c r="B359" s="844" t="s">
        <v>321</v>
      </c>
      <c r="C359" s="845" t="s">
        <v>1312</v>
      </c>
      <c r="D359" s="855" t="s">
        <v>493</v>
      </c>
      <c r="E359" s="847"/>
      <c r="F359" s="848" t="s">
        <v>494</v>
      </c>
      <c r="G359" s="856" t="s">
        <v>1336</v>
      </c>
      <c r="H359" s="857" t="s">
        <v>1338</v>
      </c>
      <c r="I359" s="850" t="s">
        <v>500</v>
      </c>
      <c r="J359" s="851" t="s">
        <v>310</v>
      </c>
      <c r="K359" s="852">
        <v>0.25609756097560976</v>
      </c>
      <c r="L359" s="853"/>
      <c r="M359" s="532">
        <v>82</v>
      </c>
      <c r="N359" s="284">
        <v>20</v>
      </c>
      <c r="O359" s="778">
        <f t="shared" si="15"/>
        <v>0.24390243902439024</v>
      </c>
      <c r="P359" s="533">
        <f t="shared" si="16"/>
        <v>0.95238095238095233</v>
      </c>
      <c r="Q359" s="534">
        <f t="shared" si="17"/>
        <v>95.238095238095241</v>
      </c>
      <c r="R359" s="535" t="s">
        <v>1327</v>
      </c>
    </row>
    <row r="360" spans="1:18" ht="25.5" x14ac:dyDescent="0.2">
      <c r="A360" s="843" t="s">
        <v>303</v>
      </c>
      <c r="B360" s="844" t="s">
        <v>321</v>
      </c>
      <c r="C360" s="845" t="s">
        <v>1312</v>
      </c>
      <c r="D360" s="855" t="s">
        <v>493</v>
      </c>
      <c r="E360" s="847"/>
      <c r="F360" s="848" t="s">
        <v>494</v>
      </c>
      <c r="G360" s="856" t="s">
        <v>728</v>
      </c>
      <c r="H360" s="857" t="s">
        <v>1338</v>
      </c>
      <c r="I360" s="850" t="s">
        <v>500</v>
      </c>
      <c r="J360" s="851" t="s">
        <v>310</v>
      </c>
      <c r="K360" s="852">
        <v>0.25609756097560976</v>
      </c>
      <c r="L360" s="853"/>
      <c r="M360" s="532">
        <v>82</v>
      </c>
      <c r="N360" s="284">
        <v>20</v>
      </c>
      <c r="O360" s="778">
        <f t="shared" si="15"/>
        <v>0.24390243902439024</v>
      </c>
      <c r="P360" s="533">
        <f t="shared" si="16"/>
        <v>0.95238095238095233</v>
      </c>
      <c r="Q360" s="534">
        <f t="shared" si="17"/>
        <v>95.238095238095241</v>
      </c>
      <c r="R360" s="535" t="s">
        <v>1327</v>
      </c>
    </row>
    <row r="361" spans="1:18" ht="25.5" x14ac:dyDescent="0.2">
      <c r="A361" s="843" t="s">
        <v>303</v>
      </c>
      <c r="B361" s="844" t="s">
        <v>321</v>
      </c>
      <c r="C361" s="845" t="s">
        <v>1312</v>
      </c>
      <c r="D361" s="855" t="s">
        <v>493</v>
      </c>
      <c r="E361" s="847"/>
      <c r="F361" s="848" t="s">
        <v>494</v>
      </c>
      <c r="G361" s="856" t="s">
        <v>729</v>
      </c>
      <c r="H361" s="857" t="s">
        <v>1338</v>
      </c>
      <c r="I361" s="850" t="s">
        <v>500</v>
      </c>
      <c r="J361" s="851" t="s">
        <v>310</v>
      </c>
      <c r="K361" s="852">
        <v>0.25609756097560976</v>
      </c>
      <c r="L361" s="853"/>
      <c r="M361" s="532">
        <v>82</v>
      </c>
      <c r="N361" s="284">
        <v>20</v>
      </c>
      <c r="O361" s="778">
        <f t="shared" si="15"/>
        <v>0.24390243902439024</v>
      </c>
      <c r="P361" s="533">
        <f t="shared" si="16"/>
        <v>0.95238095238095233</v>
      </c>
      <c r="Q361" s="534">
        <f t="shared" si="17"/>
        <v>95.238095238095241</v>
      </c>
      <c r="R361" s="535" t="s">
        <v>1327</v>
      </c>
    </row>
    <row r="362" spans="1:18" ht="25.5" x14ac:dyDescent="0.2">
      <c r="A362" s="843" t="s">
        <v>303</v>
      </c>
      <c r="B362" s="844" t="s">
        <v>321</v>
      </c>
      <c r="C362" s="845" t="s">
        <v>1312</v>
      </c>
      <c r="D362" s="855" t="s">
        <v>493</v>
      </c>
      <c r="E362" s="847"/>
      <c r="F362" s="848" t="s">
        <v>494</v>
      </c>
      <c r="G362" s="856" t="s">
        <v>1337</v>
      </c>
      <c r="H362" s="857" t="s">
        <v>1338</v>
      </c>
      <c r="I362" s="850" t="s">
        <v>500</v>
      </c>
      <c r="J362" s="851" t="s">
        <v>310</v>
      </c>
      <c r="K362" s="852">
        <v>0.25609756097560976</v>
      </c>
      <c r="L362" s="853"/>
      <c r="M362" s="532">
        <v>82</v>
      </c>
      <c r="N362" s="284">
        <v>20</v>
      </c>
      <c r="O362" s="778">
        <f t="shared" si="15"/>
        <v>0.24390243902439024</v>
      </c>
      <c r="P362" s="533">
        <f t="shared" si="16"/>
        <v>0.95238095238095233</v>
      </c>
      <c r="Q362" s="534">
        <f t="shared" si="17"/>
        <v>95.238095238095241</v>
      </c>
      <c r="R362" s="535" t="s">
        <v>1327</v>
      </c>
    </row>
    <row r="363" spans="1:18" ht="25.5" x14ac:dyDescent="0.2">
      <c r="A363" s="843" t="s">
        <v>303</v>
      </c>
      <c r="B363" s="844" t="s">
        <v>321</v>
      </c>
      <c r="C363" s="845" t="s">
        <v>1320</v>
      </c>
      <c r="D363" s="846" t="s">
        <v>508</v>
      </c>
      <c r="E363" s="847"/>
      <c r="F363" s="848" t="s">
        <v>730</v>
      </c>
      <c r="G363" s="856" t="s">
        <v>731</v>
      </c>
      <c r="H363" s="857" t="s">
        <v>1321</v>
      </c>
      <c r="I363" s="850" t="s">
        <v>500</v>
      </c>
      <c r="J363" s="851" t="s">
        <v>1322</v>
      </c>
      <c r="K363" s="852">
        <v>0.25609756097560976</v>
      </c>
      <c r="L363" s="859" t="s">
        <v>1111</v>
      </c>
      <c r="M363" s="532">
        <v>82</v>
      </c>
      <c r="N363" s="284">
        <v>20</v>
      </c>
      <c r="O363" s="778">
        <f t="shared" si="15"/>
        <v>0.24390243902439024</v>
      </c>
      <c r="P363" s="533">
        <f t="shared" si="16"/>
        <v>0.95238095238095233</v>
      </c>
      <c r="Q363" s="534">
        <f t="shared" si="17"/>
        <v>95.238095238095241</v>
      </c>
      <c r="R363" s="535" t="s">
        <v>1327</v>
      </c>
    </row>
    <row r="364" spans="1:18" ht="25.5" x14ac:dyDescent="0.2">
      <c r="A364" s="843" t="s">
        <v>303</v>
      </c>
      <c r="B364" s="844" t="s">
        <v>321</v>
      </c>
      <c r="C364" s="845" t="s">
        <v>1320</v>
      </c>
      <c r="D364" s="846" t="s">
        <v>508</v>
      </c>
      <c r="E364" s="847"/>
      <c r="F364" s="848" t="s">
        <v>730</v>
      </c>
      <c r="G364" s="856" t="s">
        <v>732</v>
      </c>
      <c r="H364" s="857" t="s">
        <v>1321</v>
      </c>
      <c r="I364" s="850" t="s">
        <v>500</v>
      </c>
      <c r="J364" s="851" t="s">
        <v>1322</v>
      </c>
      <c r="K364" s="852">
        <v>0.25609756097560976</v>
      </c>
      <c r="L364" s="859" t="s">
        <v>1111</v>
      </c>
      <c r="M364" s="532">
        <v>82</v>
      </c>
      <c r="N364" s="284">
        <v>20</v>
      </c>
      <c r="O364" s="778">
        <f t="shared" si="15"/>
        <v>0.24390243902439024</v>
      </c>
      <c r="P364" s="533">
        <f t="shared" si="16"/>
        <v>0.95238095238095233</v>
      </c>
      <c r="Q364" s="534">
        <f t="shared" si="17"/>
        <v>95.238095238095241</v>
      </c>
      <c r="R364" s="535" t="s">
        <v>1327</v>
      </c>
    </row>
    <row r="365" spans="1:18" ht="25.5" x14ac:dyDescent="0.2">
      <c r="A365" s="843" t="s">
        <v>303</v>
      </c>
      <c r="B365" s="844" t="s">
        <v>321</v>
      </c>
      <c r="C365" s="845" t="s">
        <v>1320</v>
      </c>
      <c r="D365" s="846" t="s">
        <v>508</v>
      </c>
      <c r="E365" s="847"/>
      <c r="F365" s="848" t="s">
        <v>730</v>
      </c>
      <c r="G365" s="856" t="s">
        <v>733</v>
      </c>
      <c r="H365" s="857" t="s">
        <v>1321</v>
      </c>
      <c r="I365" s="850" t="s">
        <v>500</v>
      </c>
      <c r="J365" s="851" t="s">
        <v>1322</v>
      </c>
      <c r="K365" s="852">
        <v>0.25609756097560976</v>
      </c>
      <c r="L365" s="859" t="s">
        <v>1111</v>
      </c>
      <c r="M365" s="532">
        <v>82</v>
      </c>
      <c r="N365" s="284">
        <v>20</v>
      </c>
      <c r="O365" s="778">
        <f t="shared" si="15"/>
        <v>0.24390243902439024</v>
      </c>
      <c r="P365" s="533">
        <f t="shared" si="16"/>
        <v>0.95238095238095233</v>
      </c>
      <c r="Q365" s="534">
        <f t="shared" si="17"/>
        <v>95.238095238095241</v>
      </c>
      <c r="R365" s="535" t="s">
        <v>1327</v>
      </c>
    </row>
    <row r="366" spans="1:18" ht="25.5" x14ac:dyDescent="0.2">
      <c r="A366" s="843" t="s">
        <v>303</v>
      </c>
      <c r="B366" s="844" t="s">
        <v>321</v>
      </c>
      <c r="C366" s="845" t="s">
        <v>1320</v>
      </c>
      <c r="D366" s="846" t="s">
        <v>508</v>
      </c>
      <c r="E366" s="847"/>
      <c r="F366" s="848" t="s">
        <v>730</v>
      </c>
      <c r="G366" s="856" t="s">
        <v>734</v>
      </c>
      <c r="H366" s="857" t="s">
        <v>1321</v>
      </c>
      <c r="I366" s="850" t="s">
        <v>500</v>
      </c>
      <c r="J366" s="851" t="s">
        <v>1322</v>
      </c>
      <c r="K366" s="852">
        <v>0.25609756097560976</v>
      </c>
      <c r="L366" s="859" t="s">
        <v>1111</v>
      </c>
      <c r="M366" s="532">
        <v>82</v>
      </c>
      <c r="N366" s="284">
        <v>20</v>
      </c>
      <c r="O366" s="778">
        <f t="shared" si="15"/>
        <v>0.24390243902439024</v>
      </c>
      <c r="P366" s="533">
        <f t="shared" si="16"/>
        <v>0.95238095238095233</v>
      </c>
      <c r="Q366" s="534">
        <f t="shared" si="17"/>
        <v>95.238095238095241</v>
      </c>
      <c r="R366" s="535" t="s">
        <v>1327</v>
      </c>
    </row>
    <row r="367" spans="1:18" ht="25.5" x14ac:dyDescent="0.2">
      <c r="A367" s="843" t="s">
        <v>303</v>
      </c>
      <c r="B367" s="844" t="s">
        <v>321</v>
      </c>
      <c r="C367" s="845" t="s">
        <v>1320</v>
      </c>
      <c r="D367" s="846" t="s">
        <v>508</v>
      </c>
      <c r="E367" s="847"/>
      <c r="F367" s="848" t="s">
        <v>730</v>
      </c>
      <c r="G367" s="856" t="s">
        <v>735</v>
      </c>
      <c r="H367" s="857" t="s">
        <v>1321</v>
      </c>
      <c r="I367" s="850" t="s">
        <v>500</v>
      </c>
      <c r="J367" s="851" t="s">
        <v>1322</v>
      </c>
      <c r="K367" s="852">
        <v>0.25609756097560976</v>
      </c>
      <c r="L367" s="859" t="s">
        <v>1111</v>
      </c>
      <c r="M367" s="532">
        <v>82</v>
      </c>
      <c r="N367" s="284">
        <v>20</v>
      </c>
      <c r="O367" s="778">
        <f t="shared" si="15"/>
        <v>0.24390243902439024</v>
      </c>
      <c r="P367" s="533">
        <f t="shared" si="16"/>
        <v>0.95238095238095233</v>
      </c>
      <c r="Q367" s="534">
        <f t="shared" si="17"/>
        <v>95.238095238095241</v>
      </c>
      <c r="R367" s="535" t="s">
        <v>1327</v>
      </c>
    </row>
    <row r="368" spans="1:18" ht="25.5" x14ac:dyDescent="0.2">
      <c r="A368" s="843" t="s">
        <v>303</v>
      </c>
      <c r="B368" s="844" t="s">
        <v>321</v>
      </c>
      <c r="C368" s="845" t="s">
        <v>1320</v>
      </c>
      <c r="D368" s="846" t="s">
        <v>508</v>
      </c>
      <c r="E368" s="847"/>
      <c r="F368" s="848" t="s">
        <v>730</v>
      </c>
      <c r="G368" s="856" t="s">
        <v>736</v>
      </c>
      <c r="H368" s="857" t="s">
        <v>1321</v>
      </c>
      <c r="I368" s="850" t="s">
        <v>500</v>
      </c>
      <c r="J368" s="851" t="s">
        <v>1322</v>
      </c>
      <c r="K368" s="852">
        <v>0.25609756097560976</v>
      </c>
      <c r="L368" s="859" t="s">
        <v>1111</v>
      </c>
      <c r="M368" s="532">
        <v>82</v>
      </c>
      <c r="N368" s="284">
        <v>20</v>
      </c>
      <c r="O368" s="778">
        <f t="shared" si="15"/>
        <v>0.24390243902439024</v>
      </c>
      <c r="P368" s="533">
        <f t="shared" si="16"/>
        <v>0.95238095238095233</v>
      </c>
      <c r="Q368" s="534">
        <f t="shared" si="17"/>
        <v>95.238095238095241</v>
      </c>
      <c r="R368" s="535" t="s">
        <v>1327</v>
      </c>
    </row>
    <row r="369" spans="1:18" ht="25.5" x14ac:dyDescent="0.2">
      <c r="A369" s="843" t="s">
        <v>303</v>
      </c>
      <c r="B369" s="844" t="s">
        <v>321</v>
      </c>
      <c r="C369" s="845" t="s">
        <v>1320</v>
      </c>
      <c r="D369" s="846" t="s">
        <v>508</v>
      </c>
      <c r="E369" s="847"/>
      <c r="F369" s="848" t="s">
        <v>730</v>
      </c>
      <c r="G369" s="856" t="s">
        <v>756</v>
      </c>
      <c r="H369" s="857" t="s">
        <v>1321</v>
      </c>
      <c r="I369" s="850" t="s">
        <v>500</v>
      </c>
      <c r="J369" s="851" t="s">
        <v>1322</v>
      </c>
      <c r="K369" s="852">
        <v>0.25609756097560976</v>
      </c>
      <c r="L369" s="859" t="s">
        <v>1111</v>
      </c>
      <c r="M369" s="532">
        <v>82</v>
      </c>
      <c r="N369" s="284">
        <v>20</v>
      </c>
      <c r="O369" s="778">
        <f t="shared" si="15"/>
        <v>0.24390243902439024</v>
      </c>
      <c r="P369" s="533">
        <f t="shared" si="16"/>
        <v>0.95238095238095233</v>
      </c>
      <c r="Q369" s="534">
        <f t="shared" si="17"/>
        <v>95.238095238095241</v>
      </c>
      <c r="R369" s="535" t="s">
        <v>1327</v>
      </c>
    </row>
    <row r="370" spans="1:18" ht="25.5" x14ac:dyDescent="0.2">
      <c r="A370" s="843" t="s">
        <v>303</v>
      </c>
      <c r="B370" s="844" t="s">
        <v>321</v>
      </c>
      <c r="C370" s="845" t="s">
        <v>1320</v>
      </c>
      <c r="D370" s="846" t="s">
        <v>508</v>
      </c>
      <c r="E370" s="847"/>
      <c r="F370" s="848" t="s">
        <v>730</v>
      </c>
      <c r="G370" s="856" t="s">
        <v>737</v>
      </c>
      <c r="H370" s="857" t="s">
        <v>1321</v>
      </c>
      <c r="I370" s="850" t="s">
        <v>500</v>
      </c>
      <c r="J370" s="851" t="s">
        <v>1322</v>
      </c>
      <c r="K370" s="852">
        <v>0.25609756097560976</v>
      </c>
      <c r="L370" s="859" t="s">
        <v>1111</v>
      </c>
      <c r="M370" s="532">
        <v>82</v>
      </c>
      <c r="N370" s="284">
        <v>20</v>
      </c>
      <c r="O370" s="778">
        <f t="shared" si="15"/>
        <v>0.24390243902439024</v>
      </c>
      <c r="P370" s="533">
        <f t="shared" si="16"/>
        <v>0.95238095238095233</v>
      </c>
      <c r="Q370" s="534">
        <f t="shared" si="17"/>
        <v>95.238095238095241</v>
      </c>
      <c r="R370" s="535" t="s">
        <v>1327</v>
      </c>
    </row>
    <row r="371" spans="1:18" ht="25.5" x14ac:dyDescent="0.2">
      <c r="A371" s="843" t="s">
        <v>303</v>
      </c>
      <c r="B371" s="844" t="s">
        <v>321</v>
      </c>
      <c r="C371" s="845" t="s">
        <v>511</v>
      </c>
      <c r="D371" s="855" t="s">
        <v>501</v>
      </c>
      <c r="E371" s="847"/>
      <c r="F371" s="848" t="s">
        <v>494</v>
      </c>
      <c r="G371" s="849" t="s">
        <v>723</v>
      </c>
      <c r="H371" s="857" t="s">
        <v>1338</v>
      </c>
      <c r="I371" s="863" t="s">
        <v>500</v>
      </c>
      <c r="J371" s="851" t="s">
        <v>310</v>
      </c>
      <c r="K371" s="852">
        <v>0.12296564195298372</v>
      </c>
      <c r="L371" s="853"/>
      <c r="M371" s="532">
        <v>553</v>
      </c>
      <c r="N371" s="284">
        <v>65</v>
      </c>
      <c r="O371" s="778">
        <f t="shared" si="15"/>
        <v>0.11754068716094032</v>
      </c>
      <c r="P371" s="533">
        <f t="shared" si="16"/>
        <v>0.95588235294117652</v>
      </c>
      <c r="Q371" s="534">
        <f t="shared" si="17"/>
        <v>95.588235294117638</v>
      </c>
      <c r="R371" s="535" t="s">
        <v>1327</v>
      </c>
    </row>
    <row r="372" spans="1:18" ht="25.5" x14ac:dyDescent="0.2">
      <c r="A372" s="843" t="s">
        <v>303</v>
      </c>
      <c r="B372" s="844" t="s">
        <v>321</v>
      </c>
      <c r="C372" s="845" t="s">
        <v>511</v>
      </c>
      <c r="D372" s="855" t="s">
        <v>501</v>
      </c>
      <c r="E372" s="847"/>
      <c r="F372" s="848" t="s">
        <v>494</v>
      </c>
      <c r="G372" s="856" t="s">
        <v>1330</v>
      </c>
      <c r="H372" s="857" t="s">
        <v>1338</v>
      </c>
      <c r="I372" s="850" t="s">
        <v>500</v>
      </c>
      <c r="J372" s="851" t="s">
        <v>310</v>
      </c>
      <c r="K372" s="852">
        <v>0.12296564195298372</v>
      </c>
      <c r="L372" s="853"/>
      <c r="M372" s="532">
        <v>553</v>
      </c>
      <c r="N372" s="284">
        <v>65</v>
      </c>
      <c r="O372" s="778">
        <f t="shared" si="15"/>
        <v>0.11754068716094032</v>
      </c>
      <c r="P372" s="533">
        <f t="shared" si="16"/>
        <v>0.95588235294117652</v>
      </c>
      <c r="Q372" s="534">
        <f t="shared" si="17"/>
        <v>95.588235294117638</v>
      </c>
      <c r="R372" s="535" t="s">
        <v>1327</v>
      </c>
    </row>
    <row r="373" spans="1:18" ht="25.5" x14ac:dyDescent="0.2">
      <c r="A373" s="843" t="s">
        <v>303</v>
      </c>
      <c r="B373" s="844" t="s">
        <v>321</v>
      </c>
      <c r="C373" s="845" t="s">
        <v>511</v>
      </c>
      <c r="D373" s="855" t="s">
        <v>501</v>
      </c>
      <c r="E373" s="861"/>
      <c r="F373" s="848" t="s">
        <v>494</v>
      </c>
      <c r="G373" s="856" t="s">
        <v>1332</v>
      </c>
      <c r="H373" s="857" t="s">
        <v>1338</v>
      </c>
      <c r="I373" s="850" t="s">
        <v>500</v>
      </c>
      <c r="J373" s="851" t="s">
        <v>310</v>
      </c>
      <c r="K373" s="852">
        <v>0.12296564195298372</v>
      </c>
      <c r="L373" s="853"/>
      <c r="M373" s="532">
        <v>553</v>
      </c>
      <c r="N373" s="284">
        <v>65</v>
      </c>
      <c r="O373" s="778">
        <f t="shared" si="15"/>
        <v>0.11754068716094032</v>
      </c>
      <c r="P373" s="533">
        <f t="shared" si="16"/>
        <v>0.95588235294117652</v>
      </c>
      <c r="Q373" s="534">
        <f t="shared" si="17"/>
        <v>95.588235294117638</v>
      </c>
      <c r="R373" s="535" t="s">
        <v>1327</v>
      </c>
    </row>
    <row r="374" spans="1:18" ht="25.5" x14ac:dyDescent="0.2">
      <c r="A374" s="843" t="s">
        <v>303</v>
      </c>
      <c r="B374" s="844" t="s">
        <v>321</v>
      </c>
      <c r="C374" s="845" t="s">
        <v>511</v>
      </c>
      <c r="D374" s="855" t="s">
        <v>501</v>
      </c>
      <c r="E374" s="847"/>
      <c r="F374" s="848" t="s">
        <v>494</v>
      </c>
      <c r="G374" s="856" t="s">
        <v>1333</v>
      </c>
      <c r="H374" s="857" t="s">
        <v>1338</v>
      </c>
      <c r="I374" s="850" t="s">
        <v>500</v>
      </c>
      <c r="J374" s="851" t="s">
        <v>310</v>
      </c>
      <c r="K374" s="852">
        <v>0.12296564195298372</v>
      </c>
      <c r="L374" s="853"/>
      <c r="M374" s="532">
        <v>553</v>
      </c>
      <c r="N374" s="284">
        <v>65</v>
      </c>
      <c r="O374" s="778">
        <f t="shared" si="15"/>
        <v>0.11754068716094032</v>
      </c>
      <c r="P374" s="533">
        <f t="shared" si="16"/>
        <v>0.95588235294117652</v>
      </c>
      <c r="Q374" s="534">
        <f t="shared" si="17"/>
        <v>95.588235294117638</v>
      </c>
      <c r="R374" s="535" t="s">
        <v>1327</v>
      </c>
    </row>
    <row r="375" spans="1:18" ht="25.5" x14ac:dyDescent="0.2">
      <c r="A375" s="843" t="s">
        <v>303</v>
      </c>
      <c r="B375" s="844" t="s">
        <v>321</v>
      </c>
      <c r="C375" s="845" t="s">
        <v>511</v>
      </c>
      <c r="D375" s="855" t="s">
        <v>501</v>
      </c>
      <c r="E375" s="847"/>
      <c r="F375" s="848" t="s">
        <v>494</v>
      </c>
      <c r="G375" s="856" t="s">
        <v>1334</v>
      </c>
      <c r="H375" s="857" t="s">
        <v>1338</v>
      </c>
      <c r="I375" s="850" t="s">
        <v>500</v>
      </c>
      <c r="J375" s="851" t="s">
        <v>310</v>
      </c>
      <c r="K375" s="852">
        <v>0.12296564195298372</v>
      </c>
      <c r="L375" s="853"/>
      <c r="M375" s="532">
        <v>553</v>
      </c>
      <c r="N375" s="284">
        <v>65</v>
      </c>
      <c r="O375" s="778">
        <f t="shared" si="15"/>
        <v>0.11754068716094032</v>
      </c>
      <c r="P375" s="533">
        <f t="shared" si="16"/>
        <v>0.95588235294117652</v>
      </c>
      <c r="Q375" s="534">
        <f t="shared" si="17"/>
        <v>95.588235294117638</v>
      </c>
      <c r="R375" s="535" t="s">
        <v>1327</v>
      </c>
    </row>
    <row r="376" spans="1:18" ht="25.5" x14ac:dyDescent="0.2">
      <c r="A376" s="843" t="s">
        <v>303</v>
      </c>
      <c r="B376" s="844" t="s">
        <v>321</v>
      </c>
      <c r="C376" s="845" t="s">
        <v>511</v>
      </c>
      <c r="D376" s="855" t="s">
        <v>501</v>
      </c>
      <c r="E376" s="847"/>
      <c r="F376" s="848" t="s">
        <v>494</v>
      </c>
      <c r="G376" s="856" t="s">
        <v>725</v>
      </c>
      <c r="H376" s="857" t="s">
        <v>1338</v>
      </c>
      <c r="I376" s="850" t="s">
        <v>500</v>
      </c>
      <c r="J376" s="851" t="s">
        <v>310</v>
      </c>
      <c r="K376" s="852">
        <v>0.12296564195298372</v>
      </c>
      <c r="L376" s="853"/>
      <c r="M376" s="532">
        <v>553</v>
      </c>
      <c r="N376" s="284">
        <v>65</v>
      </c>
      <c r="O376" s="778">
        <f t="shared" si="15"/>
        <v>0.11754068716094032</v>
      </c>
      <c r="P376" s="533">
        <f t="shared" si="16"/>
        <v>0.95588235294117652</v>
      </c>
      <c r="Q376" s="534">
        <f t="shared" si="17"/>
        <v>95.588235294117638</v>
      </c>
      <c r="R376" s="535" t="s">
        <v>1327</v>
      </c>
    </row>
    <row r="377" spans="1:18" ht="25.5" x14ac:dyDescent="0.2">
      <c r="A377" s="843" t="s">
        <v>303</v>
      </c>
      <c r="B377" s="844" t="s">
        <v>321</v>
      </c>
      <c r="C377" s="845" t="s">
        <v>511</v>
      </c>
      <c r="D377" s="855" t="s">
        <v>501</v>
      </c>
      <c r="E377" s="847"/>
      <c r="F377" s="848" t="s">
        <v>494</v>
      </c>
      <c r="G377" s="856" t="s">
        <v>726</v>
      </c>
      <c r="H377" s="857" t="s">
        <v>1338</v>
      </c>
      <c r="I377" s="850" t="s">
        <v>500</v>
      </c>
      <c r="J377" s="851" t="s">
        <v>310</v>
      </c>
      <c r="K377" s="852">
        <v>0.12296564195298372</v>
      </c>
      <c r="L377" s="853"/>
      <c r="M377" s="532">
        <v>553</v>
      </c>
      <c r="N377" s="284">
        <v>65</v>
      </c>
      <c r="O377" s="778">
        <f t="shared" si="15"/>
        <v>0.11754068716094032</v>
      </c>
      <c r="P377" s="533">
        <f t="shared" si="16"/>
        <v>0.95588235294117652</v>
      </c>
      <c r="Q377" s="534">
        <f t="shared" si="17"/>
        <v>95.588235294117638</v>
      </c>
      <c r="R377" s="535" t="s">
        <v>1327</v>
      </c>
    </row>
    <row r="378" spans="1:18" ht="25.5" x14ac:dyDescent="0.2">
      <c r="A378" s="843" t="s">
        <v>303</v>
      </c>
      <c r="B378" s="844" t="s">
        <v>321</v>
      </c>
      <c r="C378" s="845" t="s">
        <v>511</v>
      </c>
      <c r="D378" s="855" t="s">
        <v>501</v>
      </c>
      <c r="E378" s="847"/>
      <c r="F378" s="848" t="s">
        <v>494</v>
      </c>
      <c r="G378" s="856" t="s">
        <v>1335</v>
      </c>
      <c r="H378" s="857" t="s">
        <v>1338</v>
      </c>
      <c r="I378" s="850" t="s">
        <v>500</v>
      </c>
      <c r="J378" s="851" t="s">
        <v>310</v>
      </c>
      <c r="K378" s="852">
        <v>0.12296564195298372</v>
      </c>
      <c r="L378" s="853"/>
      <c r="M378" s="532">
        <v>553</v>
      </c>
      <c r="N378" s="284">
        <v>65</v>
      </c>
      <c r="O378" s="778">
        <f t="shared" si="15"/>
        <v>0.11754068716094032</v>
      </c>
      <c r="P378" s="533">
        <f t="shared" si="16"/>
        <v>0.95588235294117652</v>
      </c>
      <c r="Q378" s="534">
        <f t="shared" si="17"/>
        <v>95.588235294117638</v>
      </c>
      <c r="R378" s="535" t="s">
        <v>1327</v>
      </c>
    </row>
    <row r="379" spans="1:18" ht="25.5" x14ac:dyDescent="0.2">
      <c r="A379" s="843" t="s">
        <v>303</v>
      </c>
      <c r="B379" s="844" t="s">
        <v>321</v>
      </c>
      <c r="C379" s="845" t="s">
        <v>511</v>
      </c>
      <c r="D379" s="855" t="s">
        <v>501</v>
      </c>
      <c r="E379" s="847"/>
      <c r="F379" s="848" t="s">
        <v>494</v>
      </c>
      <c r="G379" s="856" t="s">
        <v>1336</v>
      </c>
      <c r="H379" s="857" t="s">
        <v>1338</v>
      </c>
      <c r="I379" s="850" t="s">
        <v>500</v>
      </c>
      <c r="J379" s="851" t="s">
        <v>310</v>
      </c>
      <c r="K379" s="852">
        <v>0.12296564195298372</v>
      </c>
      <c r="L379" s="853"/>
      <c r="M379" s="532">
        <v>553</v>
      </c>
      <c r="N379" s="284">
        <v>65</v>
      </c>
      <c r="O379" s="778">
        <f t="shared" si="15"/>
        <v>0.11754068716094032</v>
      </c>
      <c r="P379" s="533">
        <f t="shared" si="16"/>
        <v>0.95588235294117652</v>
      </c>
      <c r="Q379" s="534">
        <f t="shared" si="17"/>
        <v>95.588235294117638</v>
      </c>
      <c r="R379" s="535" t="s">
        <v>1327</v>
      </c>
    </row>
    <row r="380" spans="1:18" ht="25.5" x14ac:dyDescent="0.2">
      <c r="A380" s="843" t="s">
        <v>303</v>
      </c>
      <c r="B380" s="844" t="s">
        <v>321</v>
      </c>
      <c r="C380" s="845" t="s">
        <v>511</v>
      </c>
      <c r="D380" s="855" t="s">
        <v>501</v>
      </c>
      <c r="E380" s="847"/>
      <c r="F380" s="848" t="s">
        <v>494</v>
      </c>
      <c r="G380" s="856" t="s">
        <v>728</v>
      </c>
      <c r="H380" s="857" t="s">
        <v>1338</v>
      </c>
      <c r="I380" s="850" t="s">
        <v>500</v>
      </c>
      <c r="J380" s="851" t="s">
        <v>310</v>
      </c>
      <c r="K380" s="852">
        <v>0.12296564195298372</v>
      </c>
      <c r="L380" s="853"/>
      <c r="M380" s="532">
        <v>553</v>
      </c>
      <c r="N380" s="284">
        <v>65</v>
      </c>
      <c r="O380" s="778">
        <f t="shared" si="15"/>
        <v>0.11754068716094032</v>
      </c>
      <c r="P380" s="533">
        <f t="shared" si="16"/>
        <v>0.95588235294117652</v>
      </c>
      <c r="Q380" s="534">
        <f t="shared" si="17"/>
        <v>95.588235294117638</v>
      </c>
      <c r="R380" s="535" t="s">
        <v>1327</v>
      </c>
    </row>
    <row r="381" spans="1:18" ht="25.5" x14ac:dyDescent="0.2">
      <c r="A381" s="843" t="s">
        <v>303</v>
      </c>
      <c r="B381" s="844" t="s">
        <v>321</v>
      </c>
      <c r="C381" s="845" t="s">
        <v>511</v>
      </c>
      <c r="D381" s="855" t="s">
        <v>501</v>
      </c>
      <c r="E381" s="847"/>
      <c r="F381" s="848" t="s">
        <v>494</v>
      </c>
      <c r="G381" s="856" t="s">
        <v>729</v>
      </c>
      <c r="H381" s="857" t="s">
        <v>1338</v>
      </c>
      <c r="I381" s="850" t="s">
        <v>500</v>
      </c>
      <c r="J381" s="851" t="s">
        <v>310</v>
      </c>
      <c r="K381" s="852">
        <v>0.12296564195298372</v>
      </c>
      <c r="L381" s="853"/>
      <c r="M381" s="532">
        <v>553</v>
      </c>
      <c r="N381" s="284">
        <v>65</v>
      </c>
      <c r="O381" s="778">
        <f t="shared" si="15"/>
        <v>0.11754068716094032</v>
      </c>
      <c r="P381" s="533">
        <f t="shared" si="16"/>
        <v>0.95588235294117652</v>
      </c>
      <c r="Q381" s="534">
        <f t="shared" si="17"/>
        <v>95.588235294117638</v>
      </c>
      <c r="R381" s="535" t="s">
        <v>1327</v>
      </c>
    </row>
    <row r="382" spans="1:18" ht="25.5" x14ac:dyDescent="0.2">
      <c r="A382" s="843" t="s">
        <v>303</v>
      </c>
      <c r="B382" s="844" t="s">
        <v>321</v>
      </c>
      <c r="C382" s="845" t="s">
        <v>511</v>
      </c>
      <c r="D382" s="855" t="s">
        <v>501</v>
      </c>
      <c r="E382" s="847"/>
      <c r="F382" s="848" t="s">
        <v>494</v>
      </c>
      <c r="G382" s="856" t="s">
        <v>1337</v>
      </c>
      <c r="H382" s="857" t="s">
        <v>1338</v>
      </c>
      <c r="I382" s="850" t="s">
        <v>500</v>
      </c>
      <c r="J382" s="851" t="s">
        <v>310</v>
      </c>
      <c r="K382" s="852">
        <v>0.12296564195298372</v>
      </c>
      <c r="L382" s="853"/>
      <c r="M382" s="532">
        <v>553</v>
      </c>
      <c r="N382" s="284">
        <v>65</v>
      </c>
      <c r="O382" s="778">
        <f t="shared" si="15"/>
        <v>0.11754068716094032</v>
      </c>
      <c r="P382" s="533">
        <f t="shared" si="16"/>
        <v>0.95588235294117652</v>
      </c>
      <c r="Q382" s="534">
        <f t="shared" si="17"/>
        <v>95.588235294117638</v>
      </c>
      <c r="R382" s="535" t="s">
        <v>1327</v>
      </c>
    </row>
    <row r="383" spans="1:18" ht="25.5" x14ac:dyDescent="0.2">
      <c r="A383" s="843" t="s">
        <v>303</v>
      </c>
      <c r="B383" s="844" t="s">
        <v>321</v>
      </c>
      <c r="C383" s="845" t="s">
        <v>1312</v>
      </c>
      <c r="D383" s="846" t="s">
        <v>499</v>
      </c>
      <c r="E383" s="847"/>
      <c r="F383" s="848" t="s">
        <v>494</v>
      </c>
      <c r="G383" s="849" t="s">
        <v>723</v>
      </c>
      <c r="H383" s="857" t="s">
        <v>1338</v>
      </c>
      <c r="I383" s="863" t="s">
        <v>500</v>
      </c>
      <c r="J383" s="851" t="s">
        <v>310</v>
      </c>
      <c r="K383" s="852">
        <v>0.34210526315789475</v>
      </c>
      <c r="L383" s="864"/>
      <c r="M383" s="532">
        <v>152</v>
      </c>
      <c r="N383" s="284">
        <v>50</v>
      </c>
      <c r="O383" s="778">
        <f t="shared" si="15"/>
        <v>0.32894736842105265</v>
      </c>
      <c r="P383" s="533">
        <f t="shared" si="16"/>
        <v>0.96153846153846156</v>
      </c>
      <c r="Q383" s="534">
        <f t="shared" si="17"/>
        <v>96.153846153846146</v>
      </c>
      <c r="R383" s="535" t="s">
        <v>1327</v>
      </c>
    </row>
    <row r="384" spans="1:18" ht="25.5" x14ac:dyDescent="0.2">
      <c r="A384" s="843" t="s">
        <v>303</v>
      </c>
      <c r="B384" s="844" t="s">
        <v>321</v>
      </c>
      <c r="C384" s="845" t="s">
        <v>1312</v>
      </c>
      <c r="D384" s="846" t="s">
        <v>499</v>
      </c>
      <c r="E384" s="847"/>
      <c r="F384" s="848" t="s">
        <v>494</v>
      </c>
      <c r="G384" s="856" t="s">
        <v>1330</v>
      </c>
      <c r="H384" s="857" t="s">
        <v>1338</v>
      </c>
      <c r="I384" s="850" t="s">
        <v>500</v>
      </c>
      <c r="J384" s="851" t="s">
        <v>310</v>
      </c>
      <c r="K384" s="852">
        <v>0.34210526315789475</v>
      </c>
      <c r="L384" s="864"/>
      <c r="M384" s="532">
        <v>152</v>
      </c>
      <c r="N384" s="284">
        <v>50</v>
      </c>
      <c r="O384" s="778">
        <f t="shared" si="15"/>
        <v>0.32894736842105265</v>
      </c>
      <c r="P384" s="533">
        <f t="shared" si="16"/>
        <v>0.96153846153846156</v>
      </c>
      <c r="Q384" s="534">
        <f t="shared" si="17"/>
        <v>96.153846153846146</v>
      </c>
      <c r="R384" s="535" t="s">
        <v>1327</v>
      </c>
    </row>
    <row r="385" spans="1:18" ht="25.5" x14ac:dyDescent="0.2">
      <c r="A385" s="843" t="s">
        <v>303</v>
      </c>
      <c r="B385" s="844" t="s">
        <v>321</v>
      </c>
      <c r="C385" s="845" t="s">
        <v>1312</v>
      </c>
      <c r="D385" s="846" t="s">
        <v>499</v>
      </c>
      <c r="E385" s="847"/>
      <c r="F385" s="848" t="s">
        <v>494</v>
      </c>
      <c r="G385" s="856" t="s">
        <v>1332</v>
      </c>
      <c r="H385" s="857" t="s">
        <v>1338</v>
      </c>
      <c r="I385" s="850" t="s">
        <v>500</v>
      </c>
      <c r="J385" s="851" t="s">
        <v>310</v>
      </c>
      <c r="K385" s="852">
        <v>0.34210526315789475</v>
      </c>
      <c r="L385" s="864"/>
      <c r="M385" s="532">
        <v>152</v>
      </c>
      <c r="N385" s="284">
        <v>50</v>
      </c>
      <c r="O385" s="778">
        <f t="shared" si="15"/>
        <v>0.32894736842105265</v>
      </c>
      <c r="P385" s="533">
        <f t="shared" si="16"/>
        <v>0.96153846153846156</v>
      </c>
      <c r="Q385" s="534">
        <f t="shared" si="17"/>
        <v>96.153846153846146</v>
      </c>
      <c r="R385" s="535" t="s">
        <v>1327</v>
      </c>
    </row>
    <row r="386" spans="1:18" ht="25.5" x14ac:dyDescent="0.2">
      <c r="A386" s="843" t="s">
        <v>303</v>
      </c>
      <c r="B386" s="844" t="s">
        <v>321</v>
      </c>
      <c r="C386" s="845" t="s">
        <v>1312</v>
      </c>
      <c r="D386" s="846" t="s">
        <v>499</v>
      </c>
      <c r="E386" s="847"/>
      <c r="F386" s="848" t="s">
        <v>494</v>
      </c>
      <c r="G386" s="856" t="s">
        <v>1333</v>
      </c>
      <c r="H386" s="857" t="s">
        <v>1338</v>
      </c>
      <c r="I386" s="850" t="s">
        <v>500</v>
      </c>
      <c r="J386" s="851" t="s">
        <v>310</v>
      </c>
      <c r="K386" s="852">
        <v>0.34210526315789475</v>
      </c>
      <c r="L386" s="864"/>
      <c r="M386" s="532">
        <v>152</v>
      </c>
      <c r="N386" s="284">
        <v>50</v>
      </c>
      <c r="O386" s="778">
        <f t="shared" si="15"/>
        <v>0.32894736842105265</v>
      </c>
      <c r="P386" s="533">
        <f t="shared" si="16"/>
        <v>0.96153846153846156</v>
      </c>
      <c r="Q386" s="534">
        <f t="shared" si="17"/>
        <v>96.153846153846146</v>
      </c>
      <c r="R386" s="535" t="s">
        <v>1327</v>
      </c>
    </row>
    <row r="387" spans="1:18" ht="25.5" x14ac:dyDescent="0.2">
      <c r="A387" s="843" t="s">
        <v>303</v>
      </c>
      <c r="B387" s="844" t="s">
        <v>321</v>
      </c>
      <c r="C387" s="845" t="s">
        <v>1312</v>
      </c>
      <c r="D387" s="846" t="s">
        <v>499</v>
      </c>
      <c r="E387" s="847"/>
      <c r="F387" s="848" t="s">
        <v>494</v>
      </c>
      <c r="G387" s="856" t="s">
        <v>1334</v>
      </c>
      <c r="H387" s="857" t="s">
        <v>1338</v>
      </c>
      <c r="I387" s="850" t="s">
        <v>500</v>
      </c>
      <c r="J387" s="851" t="s">
        <v>310</v>
      </c>
      <c r="K387" s="852">
        <v>0.34210526315789475</v>
      </c>
      <c r="L387" s="864"/>
      <c r="M387" s="532">
        <v>152</v>
      </c>
      <c r="N387" s="284">
        <v>50</v>
      </c>
      <c r="O387" s="778">
        <f t="shared" si="15"/>
        <v>0.32894736842105265</v>
      </c>
      <c r="P387" s="533">
        <f t="shared" si="16"/>
        <v>0.96153846153846156</v>
      </c>
      <c r="Q387" s="534">
        <f t="shared" si="17"/>
        <v>96.153846153846146</v>
      </c>
      <c r="R387" s="535" t="s">
        <v>1327</v>
      </c>
    </row>
    <row r="388" spans="1:18" ht="25.5" x14ac:dyDescent="0.2">
      <c r="A388" s="843" t="s">
        <v>303</v>
      </c>
      <c r="B388" s="844" t="s">
        <v>321</v>
      </c>
      <c r="C388" s="845" t="s">
        <v>1312</v>
      </c>
      <c r="D388" s="846" t="s">
        <v>499</v>
      </c>
      <c r="E388" s="847"/>
      <c r="F388" s="848" t="s">
        <v>494</v>
      </c>
      <c r="G388" s="856" t="s">
        <v>725</v>
      </c>
      <c r="H388" s="857" t="s">
        <v>1338</v>
      </c>
      <c r="I388" s="850" t="s">
        <v>500</v>
      </c>
      <c r="J388" s="851" t="s">
        <v>310</v>
      </c>
      <c r="K388" s="852">
        <v>0.34210526315789475</v>
      </c>
      <c r="L388" s="864"/>
      <c r="M388" s="532">
        <v>152</v>
      </c>
      <c r="N388" s="284">
        <v>50</v>
      </c>
      <c r="O388" s="778">
        <f t="shared" si="15"/>
        <v>0.32894736842105265</v>
      </c>
      <c r="P388" s="533">
        <f t="shared" si="16"/>
        <v>0.96153846153846156</v>
      </c>
      <c r="Q388" s="534">
        <f t="shared" si="17"/>
        <v>96.153846153846146</v>
      </c>
      <c r="R388" s="535" t="s">
        <v>1327</v>
      </c>
    </row>
    <row r="389" spans="1:18" ht="25.5" x14ac:dyDescent="0.2">
      <c r="A389" s="843" t="s">
        <v>303</v>
      </c>
      <c r="B389" s="844" t="s">
        <v>321</v>
      </c>
      <c r="C389" s="845" t="s">
        <v>1312</v>
      </c>
      <c r="D389" s="846" t="s">
        <v>499</v>
      </c>
      <c r="E389" s="847"/>
      <c r="F389" s="848" t="s">
        <v>494</v>
      </c>
      <c r="G389" s="856" t="s">
        <v>726</v>
      </c>
      <c r="H389" s="857" t="s">
        <v>1338</v>
      </c>
      <c r="I389" s="850" t="s">
        <v>500</v>
      </c>
      <c r="J389" s="851" t="s">
        <v>310</v>
      </c>
      <c r="K389" s="852">
        <v>0.34210526315789475</v>
      </c>
      <c r="L389" s="864"/>
      <c r="M389" s="532">
        <v>152</v>
      </c>
      <c r="N389" s="284">
        <v>50</v>
      </c>
      <c r="O389" s="778">
        <f t="shared" si="15"/>
        <v>0.32894736842105265</v>
      </c>
      <c r="P389" s="533">
        <f t="shared" si="16"/>
        <v>0.96153846153846156</v>
      </c>
      <c r="Q389" s="534">
        <f t="shared" si="17"/>
        <v>96.153846153846146</v>
      </c>
      <c r="R389" s="535" t="s">
        <v>1327</v>
      </c>
    </row>
    <row r="390" spans="1:18" ht="25.5" x14ac:dyDescent="0.2">
      <c r="A390" s="843" t="s">
        <v>303</v>
      </c>
      <c r="B390" s="844" t="s">
        <v>321</v>
      </c>
      <c r="C390" s="845" t="s">
        <v>1312</v>
      </c>
      <c r="D390" s="846" t="s">
        <v>499</v>
      </c>
      <c r="E390" s="861"/>
      <c r="F390" s="848" t="s">
        <v>494</v>
      </c>
      <c r="G390" s="856" t="s">
        <v>1335</v>
      </c>
      <c r="H390" s="857" t="s">
        <v>1338</v>
      </c>
      <c r="I390" s="850" t="s">
        <v>500</v>
      </c>
      <c r="J390" s="851" t="s">
        <v>310</v>
      </c>
      <c r="K390" s="852">
        <v>0.34210526315789475</v>
      </c>
      <c r="L390" s="864"/>
      <c r="M390" s="532">
        <v>152</v>
      </c>
      <c r="N390" s="284">
        <v>50</v>
      </c>
      <c r="O390" s="778">
        <f t="shared" ref="O390:O453" si="18">N390/M390</f>
        <v>0.32894736842105265</v>
      </c>
      <c r="P390" s="533">
        <f t="shared" ref="P390:P453" si="19">O390/K390</f>
        <v>0.96153846153846156</v>
      </c>
      <c r="Q390" s="534">
        <f t="shared" ref="Q390:Q453" si="20">N390/(M390*K390/100)</f>
        <v>96.153846153846146</v>
      </c>
      <c r="R390" s="535" t="s">
        <v>1327</v>
      </c>
    </row>
    <row r="391" spans="1:18" ht="25.5" x14ac:dyDescent="0.2">
      <c r="A391" s="843" t="s">
        <v>303</v>
      </c>
      <c r="B391" s="844" t="s">
        <v>321</v>
      </c>
      <c r="C391" s="845" t="s">
        <v>1312</v>
      </c>
      <c r="D391" s="846" t="s">
        <v>499</v>
      </c>
      <c r="E391" s="847"/>
      <c r="F391" s="848" t="s">
        <v>494</v>
      </c>
      <c r="G391" s="856" t="s">
        <v>1336</v>
      </c>
      <c r="H391" s="857" t="s">
        <v>1338</v>
      </c>
      <c r="I391" s="850" t="s">
        <v>500</v>
      </c>
      <c r="J391" s="851" t="s">
        <v>310</v>
      </c>
      <c r="K391" s="852">
        <v>0.34210526315789475</v>
      </c>
      <c r="L391" s="864"/>
      <c r="M391" s="532">
        <v>152</v>
      </c>
      <c r="N391" s="284">
        <v>50</v>
      </c>
      <c r="O391" s="778">
        <f t="shared" si="18"/>
        <v>0.32894736842105265</v>
      </c>
      <c r="P391" s="533">
        <f t="shared" si="19"/>
        <v>0.96153846153846156</v>
      </c>
      <c r="Q391" s="534">
        <f t="shared" si="20"/>
        <v>96.153846153846146</v>
      </c>
      <c r="R391" s="535" t="s">
        <v>1327</v>
      </c>
    </row>
    <row r="392" spans="1:18" ht="25.5" x14ac:dyDescent="0.2">
      <c r="A392" s="843" t="s">
        <v>303</v>
      </c>
      <c r="B392" s="844" t="s">
        <v>321</v>
      </c>
      <c r="C392" s="845" t="s">
        <v>1312</v>
      </c>
      <c r="D392" s="846" t="s">
        <v>499</v>
      </c>
      <c r="E392" s="847"/>
      <c r="F392" s="848" t="s">
        <v>494</v>
      </c>
      <c r="G392" s="856" t="s">
        <v>728</v>
      </c>
      <c r="H392" s="857" t="s">
        <v>1338</v>
      </c>
      <c r="I392" s="850" t="s">
        <v>500</v>
      </c>
      <c r="J392" s="851" t="s">
        <v>310</v>
      </c>
      <c r="K392" s="852">
        <v>0.34210526315789475</v>
      </c>
      <c r="L392" s="864"/>
      <c r="M392" s="532">
        <v>152</v>
      </c>
      <c r="N392" s="284">
        <v>50</v>
      </c>
      <c r="O392" s="778">
        <f t="shared" si="18"/>
        <v>0.32894736842105265</v>
      </c>
      <c r="P392" s="533">
        <f t="shared" si="19"/>
        <v>0.96153846153846156</v>
      </c>
      <c r="Q392" s="534">
        <f t="shared" si="20"/>
        <v>96.153846153846146</v>
      </c>
      <c r="R392" s="535" t="s">
        <v>1327</v>
      </c>
    </row>
    <row r="393" spans="1:18" ht="25.5" x14ac:dyDescent="0.2">
      <c r="A393" s="843" t="s">
        <v>303</v>
      </c>
      <c r="B393" s="844" t="s">
        <v>321</v>
      </c>
      <c r="C393" s="845" t="s">
        <v>1312</v>
      </c>
      <c r="D393" s="846" t="s">
        <v>499</v>
      </c>
      <c r="E393" s="847"/>
      <c r="F393" s="848" t="s">
        <v>494</v>
      </c>
      <c r="G393" s="856" t="s">
        <v>729</v>
      </c>
      <c r="H393" s="857" t="s">
        <v>1338</v>
      </c>
      <c r="I393" s="850" t="s">
        <v>500</v>
      </c>
      <c r="J393" s="851" t="s">
        <v>310</v>
      </c>
      <c r="K393" s="852">
        <v>0.34210526315789475</v>
      </c>
      <c r="L393" s="864"/>
      <c r="M393" s="532">
        <v>152</v>
      </c>
      <c r="N393" s="284">
        <v>50</v>
      </c>
      <c r="O393" s="778">
        <f t="shared" si="18"/>
        <v>0.32894736842105265</v>
      </c>
      <c r="P393" s="533">
        <f t="shared" si="19"/>
        <v>0.96153846153846156</v>
      </c>
      <c r="Q393" s="534">
        <f t="shared" si="20"/>
        <v>96.153846153846146</v>
      </c>
      <c r="R393" s="535" t="s">
        <v>1327</v>
      </c>
    </row>
    <row r="394" spans="1:18" ht="25.5" x14ac:dyDescent="0.2">
      <c r="A394" s="843" t="s">
        <v>303</v>
      </c>
      <c r="B394" s="844" t="s">
        <v>321</v>
      </c>
      <c r="C394" s="845" t="s">
        <v>1312</v>
      </c>
      <c r="D394" s="846" t="s">
        <v>499</v>
      </c>
      <c r="E394" s="847"/>
      <c r="F394" s="848" t="s">
        <v>494</v>
      </c>
      <c r="G394" s="856" t="s">
        <v>1337</v>
      </c>
      <c r="H394" s="857" t="s">
        <v>1338</v>
      </c>
      <c r="I394" s="850" t="s">
        <v>500</v>
      </c>
      <c r="J394" s="851" t="s">
        <v>310</v>
      </c>
      <c r="K394" s="852">
        <v>0.34210526315789475</v>
      </c>
      <c r="L394" s="864"/>
      <c r="M394" s="532">
        <v>152</v>
      </c>
      <c r="N394" s="284">
        <v>50</v>
      </c>
      <c r="O394" s="778">
        <f t="shared" si="18"/>
        <v>0.32894736842105265</v>
      </c>
      <c r="P394" s="533">
        <f t="shared" si="19"/>
        <v>0.96153846153846156</v>
      </c>
      <c r="Q394" s="534">
        <f t="shared" si="20"/>
        <v>96.153846153846146</v>
      </c>
      <c r="R394" s="535" t="s">
        <v>1327</v>
      </c>
    </row>
    <row r="395" spans="1:18" ht="25.5" x14ac:dyDescent="0.2">
      <c r="A395" s="843" t="s">
        <v>303</v>
      </c>
      <c r="B395" s="844" t="s">
        <v>321</v>
      </c>
      <c r="C395" s="845" t="s">
        <v>511</v>
      </c>
      <c r="D395" s="855" t="s">
        <v>493</v>
      </c>
      <c r="E395" s="847"/>
      <c r="F395" s="848" t="s">
        <v>494</v>
      </c>
      <c r="G395" s="849" t="s">
        <v>723</v>
      </c>
      <c r="H395" s="857" t="s">
        <v>1338</v>
      </c>
      <c r="I395" s="863" t="s">
        <v>500</v>
      </c>
      <c r="J395" s="851" t="s">
        <v>310</v>
      </c>
      <c r="K395" s="852">
        <v>0.10114503816793893</v>
      </c>
      <c r="L395" s="853"/>
      <c r="M395" s="532">
        <v>1048</v>
      </c>
      <c r="N395" s="284">
        <v>104</v>
      </c>
      <c r="O395" s="778">
        <f t="shared" si="18"/>
        <v>9.9236641221374045E-2</v>
      </c>
      <c r="P395" s="533">
        <f t="shared" si="19"/>
        <v>0.98113207547169812</v>
      </c>
      <c r="Q395" s="534">
        <f t="shared" si="20"/>
        <v>98.113207547169807</v>
      </c>
      <c r="R395" s="535" t="s">
        <v>1327</v>
      </c>
    </row>
    <row r="396" spans="1:18" ht="25.5" x14ac:dyDescent="0.2">
      <c r="A396" s="843" t="s">
        <v>303</v>
      </c>
      <c r="B396" s="844" t="s">
        <v>321</v>
      </c>
      <c r="C396" s="845" t="s">
        <v>511</v>
      </c>
      <c r="D396" s="855" t="s">
        <v>493</v>
      </c>
      <c r="E396" s="847"/>
      <c r="F396" s="865" t="s">
        <v>494</v>
      </c>
      <c r="G396" s="856" t="s">
        <v>1330</v>
      </c>
      <c r="H396" s="857" t="s">
        <v>1338</v>
      </c>
      <c r="I396" s="850" t="s">
        <v>500</v>
      </c>
      <c r="J396" s="851" t="s">
        <v>310</v>
      </c>
      <c r="K396" s="852">
        <v>0.10114503816793893</v>
      </c>
      <c r="L396" s="853"/>
      <c r="M396" s="532">
        <v>1048</v>
      </c>
      <c r="N396" s="284">
        <v>104</v>
      </c>
      <c r="O396" s="778">
        <f t="shared" si="18"/>
        <v>9.9236641221374045E-2</v>
      </c>
      <c r="P396" s="533">
        <f t="shared" si="19"/>
        <v>0.98113207547169812</v>
      </c>
      <c r="Q396" s="534">
        <f t="shared" si="20"/>
        <v>98.113207547169807</v>
      </c>
      <c r="R396" s="535" t="s">
        <v>1327</v>
      </c>
    </row>
    <row r="397" spans="1:18" ht="25.5" x14ac:dyDescent="0.2">
      <c r="A397" s="843" t="s">
        <v>303</v>
      </c>
      <c r="B397" s="844" t="s">
        <v>321</v>
      </c>
      <c r="C397" s="845" t="s">
        <v>511</v>
      </c>
      <c r="D397" s="855" t="s">
        <v>493</v>
      </c>
      <c r="E397" s="847"/>
      <c r="F397" s="848" t="s">
        <v>494</v>
      </c>
      <c r="G397" s="856" t="s">
        <v>1332</v>
      </c>
      <c r="H397" s="857" t="s">
        <v>1338</v>
      </c>
      <c r="I397" s="850" t="s">
        <v>500</v>
      </c>
      <c r="J397" s="851" t="s">
        <v>310</v>
      </c>
      <c r="K397" s="852">
        <v>0.10114503816793893</v>
      </c>
      <c r="L397" s="853"/>
      <c r="M397" s="532">
        <v>1048</v>
      </c>
      <c r="N397" s="284">
        <v>104</v>
      </c>
      <c r="O397" s="778">
        <f t="shared" si="18"/>
        <v>9.9236641221374045E-2</v>
      </c>
      <c r="P397" s="533">
        <f t="shared" si="19"/>
        <v>0.98113207547169812</v>
      </c>
      <c r="Q397" s="534">
        <f t="shared" si="20"/>
        <v>98.113207547169807</v>
      </c>
      <c r="R397" s="535" t="s">
        <v>1327</v>
      </c>
    </row>
    <row r="398" spans="1:18" ht="25.5" x14ac:dyDescent="0.2">
      <c r="A398" s="843" t="s">
        <v>303</v>
      </c>
      <c r="B398" s="844" t="s">
        <v>321</v>
      </c>
      <c r="C398" s="845" t="s">
        <v>511</v>
      </c>
      <c r="D398" s="855" t="s">
        <v>493</v>
      </c>
      <c r="E398" s="847"/>
      <c r="F398" s="848" t="s">
        <v>494</v>
      </c>
      <c r="G398" s="856" t="s">
        <v>1333</v>
      </c>
      <c r="H398" s="857" t="s">
        <v>1338</v>
      </c>
      <c r="I398" s="850" t="s">
        <v>500</v>
      </c>
      <c r="J398" s="851" t="s">
        <v>310</v>
      </c>
      <c r="K398" s="852">
        <v>0.10114503816793893</v>
      </c>
      <c r="L398" s="853"/>
      <c r="M398" s="532">
        <v>1048</v>
      </c>
      <c r="N398" s="284">
        <v>104</v>
      </c>
      <c r="O398" s="778">
        <f t="shared" si="18"/>
        <v>9.9236641221374045E-2</v>
      </c>
      <c r="P398" s="533">
        <f t="shared" si="19"/>
        <v>0.98113207547169812</v>
      </c>
      <c r="Q398" s="534">
        <f t="shared" si="20"/>
        <v>98.113207547169807</v>
      </c>
      <c r="R398" s="535" t="s">
        <v>1327</v>
      </c>
    </row>
    <row r="399" spans="1:18" ht="25.5" x14ac:dyDescent="0.2">
      <c r="A399" s="843" t="s">
        <v>303</v>
      </c>
      <c r="B399" s="844" t="s">
        <v>321</v>
      </c>
      <c r="C399" s="845" t="s">
        <v>511</v>
      </c>
      <c r="D399" s="855" t="s">
        <v>493</v>
      </c>
      <c r="E399" s="847"/>
      <c r="F399" s="848" t="s">
        <v>494</v>
      </c>
      <c r="G399" s="856" t="s">
        <v>1334</v>
      </c>
      <c r="H399" s="857" t="s">
        <v>1338</v>
      </c>
      <c r="I399" s="850" t="s">
        <v>500</v>
      </c>
      <c r="J399" s="851" t="s">
        <v>310</v>
      </c>
      <c r="K399" s="852">
        <v>0.10114503816793893</v>
      </c>
      <c r="L399" s="853"/>
      <c r="M399" s="532">
        <v>1048</v>
      </c>
      <c r="N399" s="284">
        <v>104</v>
      </c>
      <c r="O399" s="778">
        <f t="shared" si="18"/>
        <v>9.9236641221374045E-2</v>
      </c>
      <c r="P399" s="533">
        <f t="shared" si="19"/>
        <v>0.98113207547169812</v>
      </c>
      <c r="Q399" s="534">
        <f t="shared" si="20"/>
        <v>98.113207547169807</v>
      </c>
      <c r="R399" s="535" t="s">
        <v>1327</v>
      </c>
    </row>
    <row r="400" spans="1:18" ht="25.5" x14ac:dyDescent="0.2">
      <c r="A400" s="843" t="s">
        <v>303</v>
      </c>
      <c r="B400" s="844" t="s">
        <v>321</v>
      </c>
      <c r="C400" s="845" t="s">
        <v>511</v>
      </c>
      <c r="D400" s="855" t="s">
        <v>493</v>
      </c>
      <c r="E400" s="847"/>
      <c r="F400" s="848" t="s">
        <v>494</v>
      </c>
      <c r="G400" s="856" t="s">
        <v>725</v>
      </c>
      <c r="H400" s="857" t="s">
        <v>1338</v>
      </c>
      <c r="I400" s="850" t="s">
        <v>500</v>
      </c>
      <c r="J400" s="851" t="s">
        <v>310</v>
      </c>
      <c r="K400" s="852">
        <v>0.10114503816793893</v>
      </c>
      <c r="L400" s="853"/>
      <c r="M400" s="532">
        <v>1048</v>
      </c>
      <c r="N400" s="284">
        <v>104</v>
      </c>
      <c r="O400" s="778">
        <f t="shared" si="18"/>
        <v>9.9236641221374045E-2</v>
      </c>
      <c r="P400" s="533">
        <f t="shared" si="19"/>
        <v>0.98113207547169812</v>
      </c>
      <c r="Q400" s="534">
        <f t="shared" si="20"/>
        <v>98.113207547169807</v>
      </c>
      <c r="R400" s="535" t="s">
        <v>1327</v>
      </c>
    </row>
    <row r="401" spans="1:18" ht="25.5" x14ac:dyDescent="0.2">
      <c r="A401" s="843" t="s">
        <v>303</v>
      </c>
      <c r="B401" s="844" t="s">
        <v>321</v>
      </c>
      <c r="C401" s="845" t="s">
        <v>511</v>
      </c>
      <c r="D401" s="855" t="s">
        <v>493</v>
      </c>
      <c r="E401" s="847"/>
      <c r="F401" s="848" t="s">
        <v>494</v>
      </c>
      <c r="G401" s="856" t="s">
        <v>726</v>
      </c>
      <c r="H401" s="857" t="s">
        <v>1338</v>
      </c>
      <c r="I401" s="850" t="s">
        <v>500</v>
      </c>
      <c r="J401" s="851" t="s">
        <v>310</v>
      </c>
      <c r="K401" s="852">
        <v>0.10114503816793893</v>
      </c>
      <c r="L401" s="853"/>
      <c r="M401" s="532">
        <v>1048</v>
      </c>
      <c r="N401" s="284">
        <v>104</v>
      </c>
      <c r="O401" s="778">
        <f t="shared" si="18"/>
        <v>9.9236641221374045E-2</v>
      </c>
      <c r="P401" s="533">
        <f t="shared" si="19"/>
        <v>0.98113207547169812</v>
      </c>
      <c r="Q401" s="534">
        <f t="shared" si="20"/>
        <v>98.113207547169807</v>
      </c>
      <c r="R401" s="535" t="s">
        <v>1327</v>
      </c>
    </row>
    <row r="402" spans="1:18" ht="25.5" x14ac:dyDescent="0.2">
      <c r="A402" s="843" t="s">
        <v>303</v>
      </c>
      <c r="B402" s="844" t="s">
        <v>321</v>
      </c>
      <c r="C402" s="845" t="s">
        <v>511</v>
      </c>
      <c r="D402" s="855" t="s">
        <v>493</v>
      </c>
      <c r="E402" s="847"/>
      <c r="F402" s="848" t="s">
        <v>494</v>
      </c>
      <c r="G402" s="856" t="s">
        <v>1335</v>
      </c>
      <c r="H402" s="857" t="s">
        <v>1338</v>
      </c>
      <c r="I402" s="850" t="s">
        <v>500</v>
      </c>
      <c r="J402" s="851" t="s">
        <v>310</v>
      </c>
      <c r="K402" s="852">
        <v>0.10114503816793893</v>
      </c>
      <c r="L402" s="853"/>
      <c r="M402" s="532">
        <v>1048</v>
      </c>
      <c r="N402" s="284">
        <v>104</v>
      </c>
      <c r="O402" s="778">
        <f t="shared" si="18"/>
        <v>9.9236641221374045E-2</v>
      </c>
      <c r="P402" s="533">
        <f t="shared" si="19"/>
        <v>0.98113207547169812</v>
      </c>
      <c r="Q402" s="534">
        <f t="shared" si="20"/>
        <v>98.113207547169807</v>
      </c>
      <c r="R402" s="535" t="s">
        <v>1327</v>
      </c>
    </row>
    <row r="403" spans="1:18" ht="25.5" x14ac:dyDescent="0.2">
      <c r="A403" s="843" t="s">
        <v>303</v>
      </c>
      <c r="B403" s="844" t="s">
        <v>321</v>
      </c>
      <c r="C403" s="845" t="s">
        <v>511</v>
      </c>
      <c r="D403" s="855" t="s">
        <v>493</v>
      </c>
      <c r="E403" s="861"/>
      <c r="F403" s="848" t="s">
        <v>494</v>
      </c>
      <c r="G403" s="856" t="s">
        <v>1336</v>
      </c>
      <c r="H403" s="857" t="s">
        <v>1338</v>
      </c>
      <c r="I403" s="850" t="s">
        <v>500</v>
      </c>
      <c r="J403" s="851" t="s">
        <v>310</v>
      </c>
      <c r="K403" s="852">
        <v>0.10114503816793893</v>
      </c>
      <c r="L403" s="853"/>
      <c r="M403" s="532">
        <v>1048</v>
      </c>
      <c r="N403" s="284">
        <v>104</v>
      </c>
      <c r="O403" s="778">
        <f t="shared" si="18"/>
        <v>9.9236641221374045E-2</v>
      </c>
      <c r="P403" s="533">
        <f t="shared" si="19"/>
        <v>0.98113207547169812</v>
      </c>
      <c r="Q403" s="534">
        <f t="shared" si="20"/>
        <v>98.113207547169807</v>
      </c>
      <c r="R403" s="535" t="s">
        <v>1327</v>
      </c>
    </row>
    <row r="404" spans="1:18" ht="25.5" x14ac:dyDescent="0.2">
      <c r="A404" s="843" t="s">
        <v>303</v>
      </c>
      <c r="B404" s="844" t="s">
        <v>321</v>
      </c>
      <c r="C404" s="845" t="s">
        <v>511</v>
      </c>
      <c r="D404" s="855" t="s">
        <v>493</v>
      </c>
      <c r="E404" s="847"/>
      <c r="F404" s="848" t="s">
        <v>494</v>
      </c>
      <c r="G404" s="856" t="s">
        <v>728</v>
      </c>
      <c r="H404" s="857" t="s">
        <v>1338</v>
      </c>
      <c r="I404" s="850" t="s">
        <v>500</v>
      </c>
      <c r="J404" s="851" t="s">
        <v>310</v>
      </c>
      <c r="K404" s="852">
        <v>0.10114503816793893</v>
      </c>
      <c r="L404" s="853"/>
      <c r="M404" s="532">
        <v>1048</v>
      </c>
      <c r="N404" s="284">
        <v>104</v>
      </c>
      <c r="O404" s="778">
        <f t="shared" si="18"/>
        <v>9.9236641221374045E-2</v>
      </c>
      <c r="P404" s="533">
        <f t="shared" si="19"/>
        <v>0.98113207547169812</v>
      </c>
      <c r="Q404" s="534">
        <f t="shared" si="20"/>
        <v>98.113207547169807</v>
      </c>
      <c r="R404" s="535" t="s">
        <v>1327</v>
      </c>
    </row>
    <row r="405" spans="1:18" ht="25.5" x14ac:dyDescent="0.2">
      <c r="A405" s="843" t="s">
        <v>303</v>
      </c>
      <c r="B405" s="844" t="s">
        <v>321</v>
      </c>
      <c r="C405" s="845" t="s">
        <v>511</v>
      </c>
      <c r="D405" s="855" t="s">
        <v>493</v>
      </c>
      <c r="E405" s="847"/>
      <c r="F405" s="848" t="s">
        <v>494</v>
      </c>
      <c r="G405" s="856" t="s">
        <v>729</v>
      </c>
      <c r="H405" s="857" t="s">
        <v>1338</v>
      </c>
      <c r="I405" s="850" t="s">
        <v>500</v>
      </c>
      <c r="J405" s="851" t="s">
        <v>310</v>
      </c>
      <c r="K405" s="852">
        <v>0.10114503816793893</v>
      </c>
      <c r="L405" s="853"/>
      <c r="M405" s="532">
        <v>1048</v>
      </c>
      <c r="N405" s="284">
        <v>104</v>
      </c>
      <c r="O405" s="778">
        <f t="shared" si="18"/>
        <v>9.9236641221374045E-2</v>
      </c>
      <c r="P405" s="533">
        <f t="shared" si="19"/>
        <v>0.98113207547169812</v>
      </c>
      <c r="Q405" s="534">
        <f t="shared" si="20"/>
        <v>98.113207547169807</v>
      </c>
      <c r="R405" s="535" t="s">
        <v>1327</v>
      </c>
    </row>
    <row r="406" spans="1:18" ht="25.5" x14ac:dyDescent="0.2">
      <c r="A406" s="843" t="s">
        <v>303</v>
      </c>
      <c r="B406" s="844" t="s">
        <v>321</v>
      </c>
      <c r="C406" s="845" t="s">
        <v>511</v>
      </c>
      <c r="D406" s="855" t="s">
        <v>493</v>
      </c>
      <c r="E406" s="847"/>
      <c r="F406" s="848" t="s">
        <v>494</v>
      </c>
      <c r="G406" s="856" t="s">
        <v>1337</v>
      </c>
      <c r="H406" s="857" t="s">
        <v>1338</v>
      </c>
      <c r="I406" s="850" t="s">
        <v>500</v>
      </c>
      <c r="J406" s="851" t="s">
        <v>310</v>
      </c>
      <c r="K406" s="852">
        <v>0.10114503816793893</v>
      </c>
      <c r="L406" s="853"/>
      <c r="M406" s="532">
        <v>1048</v>
      </c>
      <c r="N406" s="284">
        <v>104</v>
      </c>
      <c r="O406" s="778">
        <f t="shared" si="18"/>
        <v>9.9236641221374045E-2</v>
      </c>
      <c r="P406" s="533">
        <f t="shared" si="19"/>
        <v>0.98113207547169812</v>
      </c>
      <c r="Q406" s="534">
        <f t="shared" si="20"/>
        <v>98.113207547169807</v>
      </c>
      <c r="R406" s="535" t="s">
        <v>1327</v>
      </c>
    </row>
    <row r="407" spans="1:18" ht="25.5" x14ac:dyDescent="0.2">
      <c r="A407" s="843" t="s">
        <v>303</v>
      </c>
      <c r="B407" s="844" t="s">
        <v>321</v>
      </c>
      <c r="C407" s="845" t="s">
        <v>1324</v>
      </c>
      <c r="D407" s="846" t="s">
        <v>499</v>
      </c>
      <c r="E407" s="847"/>
      <c r="F407" s="848" t="s">
        <v>494</v>
      </c>
      <c r="G407" s="849" t="s">
        <v>723</v>
      </c>
      <c r="H407" s="857" t="s">
        <v>1338</v>
      </c>
      <c r="I407" s="863" t="s">
        <v>500</v>
      </c>
      <c r="J407" s="851" t="s">
        <v>310</v>
      </c>
      <c r="K407" s="852">
        <v>7.4510629341191334E-2</v>
      </c>
      <c r="L407" s="853"/>
      <c r="M407" s="532">
        <v>4751</v>
      </c>
      <c r="N407" s="284">
        <v>351</v>
      </c>
      <c r="O407" s="778">
        <f t="shared" si="18"/>
        <v>7.3879183329825293E-2</v>
      </c>
      <c r="P407" s="533">
        <f t="shared" si="19"/>
        <v>0.99152542372881336</v>
      </c>
      <c r="Q407" s="534">
        <f t="shared" si="20"/>
        <v>99.152542372881356</v>
      </c>
      <c r="R407" s="535" t="s">
        <v>1327</v>
      </c>
    </row>
    <row r="408" spans="1:18" ht="25.5" x14ac:dyDescent="0.2">
      <c r="A408" s="843" t="s">
        <v>303</v>
      </c>
      <c r="B408" s="844" t="s">
        <v>321</v>
      </c>
      <c r="C408" s="845" t="s">
        <v>1324</v>
      </c>
      <c r="D408" s="846" t="s">
        <v>499</v>
      </c>
      <c r="E408" s="847"/>
      <c r="F408" s="848" t="s">
        <v>494</v>
      </c>
      <c r="G408" s="856" t="s">
        <v>1330</v>
      </c>
      <c r="H408" s="857" t="s">
        <v>1338</v>
      </c>
      <c r="I408" s="850" t="s">
        <v>500</v>
      </c>
      <c r="J408" s="851" t="s">
        <v>310</v>
      </c>
      <c r="K408" s="852">
        <v>7.4510629341191334E-2</v>
      </c>
      <c r="L408" s="853"/>
      <c r="M408" s="532">
        <v>4751</v>
      </c>
      <c r="N408" s="284">
        <v>351</v>
      </c>
      <c r="O408" s="778">
        <f t="shared" si="18"/>
        <v>7.3879183329825293E-2</v>
      </c>
      <c r="P408" s="533">
        <f t="shared" si="19"/>
        <v>0.99152542372881336</v>
      </c>
      <c r="Q408" s="534">
        <f t="shared" si="20"/>
        <v>99.152542372881356</v>
      </c>
      <c r="R408" s="535" t="s">
        <v>1327</v>
      </c>
    </row>
    <row r="409" spans="1:18" ht="25.5" x14ac:dyDescent="0.2">
      <c r="A409" s="843" t="s">
        <v>303</v>
      </c>
      <c r="B409" s="844" t="s">
        <v>321</v>
      </c>
      <c r="C409" s="845" t="s">
        <v>1324</v>
      </c>
      <c r="D409" s="846" t="s">
        <v>499</v>
      </c>
      <c r="E409" s="847"/>
      <c r="F409" s="848" t="s">
        <v>494</v>
      </c>
      <c r="G409" s="856" t="s">
        <v>1332</v>
      </c>
      <c r="H409" s="857" t="s">
        <v>1338</v>
      </c>
      <c r="I409" s="850" t="s">
        <v>500</v>
      </c>
      <c r="J409" s="851" t="s">
        <v>310</v>
      </c>
      <c r="K409" s="852">
        <v>7.4510629341191334E-2</v>
      </c>
      <c r="L409" s="853"/>
      <c r="M409" s="532">
        <v>4751</v>
      </c>
      <c r="N409" s="284">
        <v>351</v>
      </c>
      <c r="O409" s="778">
        <f t="shared" si="18"/>
        <v>7.3879183329825293E-2</v>
      </c>
      <c r="P409" s="533">
        <f t="shared" si="19"/>
        <v>0.99152542372881336</v>
      </c>
      <c r="Q409" s="534">
        <f t="shared" si="20"/>
        <v>99.152542372881356</v>
      </c>
      <c r="R409" s="535" t="s">
        <v>1327</v>
      </c>
    </row>
    <row r="410" spans="1:18" ht="25.5" x14ac:dyDescent="0.2">
      <c r="A410" s="843" t="s">
        <v>303</v>
      </c>
      <c r="B410" s="844" t="s">
        <v>321</v>
      </c>
      <c r="C410" s="845" t="s">
        <v>1324</v>
      </c>
      <c r="D410" s="846" t="s">
        <v>499</v>
      </c>
      <c r="E410" s="847"/>
      <c r="F410" s="848" t="s">
        <v>494</v>
      </c>
      <c r="G410" s="856" t="s">
        <v>1333</v>
      </c>
      <c r="H410" s="857" t="s">
        <v>1338</v>
      </c>
      <c r="I410" s="850" t="s">
        <v>500</v>
      </c>
      <c r="J410" s="851" t="s">
        <v>310</v>
      </c>
      <c r="K410" s="852">
        <v>7.4510629341191334E-2</v>
      </c>
      <c r="L410" s="853"/>
      <c r="M410" s="532">
        <v>4751</v>
      </c>
      <c r="N410" s="284">
        <v>351</v>
      </c>
      <c r="O410" s="778">
        <f t="shared" si="18"/>
        <v>7.3879183329825293E-2</v>
      </c>
      <c r="P410" s="533">
        <f t="shared" si="19"/>
        <v>0.99152542372881336</v>
      </c>
      <c r="Q410" s="534">
        <f t="shared" si="20"/>
        <v>99.152542372881356</v>
      </c>
      <c r="R410" s="535" t="s">
        <v>1327</v>
      </c>
    </row>
    <row r="411" spans="1:18" ht="25.5" x14ac:dyDescent="0.2">
      <c r="A411" s="843" t="s">
        <v>303</v>
      </c>
      <c r="B411" s="844" t="s">
        <v>321</v>
      </c>
      <c r="C411" s="845" t="s">
        <v>1324</v>
      </c>
      <c r="D411" s="846" t="s">
        <v>499</v>
      </c>
      <c r="E411" s="847"/>
      <c r="F411" s="848" t="s">
        <v>494</v>
      </c>
      <c r="G411" s="856" t="s">
        <v>1334</v>
      </c>
      <c r="H411" s="857" t="s">
        <v>1338</v>
      </c>
      <c r="I411" s="850" t="s">
        <v>500</v>
      </c>
      <c r="J411" s="851" t="s">
        <v>310</v>
      </c>
      <c r="K411" s="852">
        <v>7.4510629341191334E-2</v>
      </c>
      <c r="L411" s="853"/>
      <c r="M411" s="532">
        <v>4751</v>
      </c>
      <c r="N411" s="284">
        <v>351</v>
      </c>
      <c r="O411" s="778">
        <f t="shared" si="18"/>
        <v>7.3879183329825293E-2</v>
      </c>
      <c r="P411" s="533">
        <f t="shared" si="19"/>
        <v>0.99152542372881336</v>
      </c>
      <c r="Q411" s="534">
        <f t="shared" si="20"/>
        <v>99.152542372881356</v>
      </c>
      <c r="R411" s="535" t="s">
        <v>1327</v>
      </c>
    </row>
    <row r="412" spans="1:18" ht="25.5" x14ac:dyDescent="0.2">
      <c r="A412" s="843" t="s">
        <v>303</v>
      </c>
      <c r="B412" s="844" t="s">
        <v>321</v>
      </c>
      <c r="C412" s="845" t="s">
        <v>1324</v>
      </c>
      <c r="D412" s="846" t="s">
        <v>499</v>
      </c>
      <c r="E412" s="847"/>
      <c r="F412" s="848" t="s">
        <v>494</v>
      </c>
      <c r="G412" s="856" t="s">
        <v>725</v>
      </c>
      <c r="H412" s="857" t="s">
        <v>1338</v>
      </c>
      <c r="I412" s="850" t="s">
        <v>500</v>
      </c>
      <c r="J412" s="851" t="s">
        <v>310</v>
      </c>
      <c r="K412" s="852">
        <v>7.4510629341191334E-2</v>
      </c>
      <c r="L412" s="853"/>
      <c r="M412" s="532">
        <v>4751</v>
      </c>
      <c r="N412" s="284">
        <v>351</v>
      </c>
      <c r="O412" s="778">
        <f t="shared" si="18"/>
        <v>7.3879183329825293E-2</v>
      </c>
      <c r="P412" s="533">
        <f t="shared" si="19"/>
        <v>0.99152542372881336</v>
      </c>
      <c r="Q412" s="534">
        <f t="shared" si="20"/>
        <v>99.152542372881356</v>
      </c>
      <c r="R412" s="535" t="s">
        <v>1327</v>
      </c>
    </row>
    <row r="413" spans="1:18" ht="25.5" x14ac:dyDescent="0.2">
      <c r="A413" s="843" t="s">
        <v>303</v>
      </c>
      <c r="B413" s="844" t="s">
        <v>321</v>
      </c>
      <c r="C413" s="845" t="s">
        <v>1324</v>
      </c>
      <c r="D413" s="846" t="s">
        <v>499</v>
      </c>
      <c r="E413" s="847"/>
      <c r="F413" s="848" t="s">
        <v>494</v>
      </c>
      <c r="G413" s="856" t="s">
        <v>726</v>
      </c>
      <c r="H413" s="857" t="s">
        <v>1338</v>
      </c>
      <c r="I413" s="850" t="s">
        <v>500</v>
      </c>
      <c r="J413" s="851" t="s">
        <v>310</v>
      </c>
      <c r="K413" s="852">
        <v>7.4510629341191334E-2</v>
      </c>
      <c r="L413" s="853"/>
      <c r="M413" s="532">
        <v>4751</v>
      </c>
      <c r="N413" s="284">
        <v>351</v>
      </c>
      <c r="O413" s="778">
        <f t="shared" si="18"/>
        <v>7.3879183329825293E-2</v>
      </c>
      <c r="P413" s="533">
        <f t="shared" si="19"/>
        <v>0.99152542372881336</v>
      </c>
      <c r="Q413" s="534">
        <f t="shared" si="20"/>
        <v>99.152542372881356</v>
      </c>
      <c r="R413" s="535" t="s">
        <v>1327</v>
      </c>
    </row>
    <row r="414" spans="1:18" ht="25.5" x14ac:dyDescent="0.2">
      <c r="A414" s="843" t="s">
        <v>303</v>
      </c>
      <c r="B414" s="844" t="s">
        <v>321</v>
      </c>
      <c r="C414" s="845" t="s">
        <v>1324</v>
      </c>
      <c r="D414" s="846" t="s">
        <v>499</v>
      </c>
      <c r="E414" s="847"/>
      <c r="F414" s="848" t="s">
        <v>494</v>
      </c>
      <c r="G414" s="856" t="s">
        <v>1335</v>
      </c>
      <c r="H414" s="857" t="s">
        <v>1338</v>
      </c>
      <c r="I414" s="850" t="s">
        <v>500</v>
      </c>
      <c r="J414" s="851" t="s">
        <v>310</v>
      </c>
      <c r="K414" s="852">
        <v>7.4510629341191334E-2</v>
      </c>
      <c r="L414" s="853"/>
      <c r="M414" s="532">
        <v>4751</v>
      </c>
      <c r="N414" s="284">
        <v>351</v>
      </c>
      <c r="O414" s="778">
        <f t="shared" si="18"/>
        <v>7.3879183329825293E-2</v>
      </c>
      <c r="P414" s="533">
        <f t="shared" si="19"/>
        <v>0.99152542372881336</v>
      </c>
      <c r="Q414" s="534">
        <f t="shared" si="20"/>
        <v>99.152542372881356</v>
      </c>
      <c r="R414" s="535" t="s">
        <v>1327</v>
      </c>
    </row>
    <row r="415" spans="1:18" ht="25.5" x14ac:dyDescent="0.2">
      <c r="A415" s="843" t="s">
        <v>303</v>
      </c>
      <c r="B415" s="844" t="s">
        <v>321</v>
      </c>
      <c r="C415" s="845" t="s">
        <v>1324</v>
      </c>
      <c r="D415" s="846" t="s">
        <v>499</v>
      </c>
      <c r="E415" s="847"/>
      <c r="F415" s="848" t="s">
        <v>494</v>
      </c>
      <c r="G415" s="856" t="s">
        <v>1336</v>
      </c>
      <c r="H415" s="857" t="s">
        <v>1338</v>
      </c>
      <c r="I415" s="850" t="s">
        <v>500</v>
      </c>
      <c r="J415" s="851" t="s">
        <v>310</v>
      </c>
      <c r="K415" s="852">
        <v>7.4510629341191334E-2</v>
      </c>
      <c r="L415" s="853"/>
      <c r="M415" s="532">
        <v>4751</v>
      </c>
      <c r="N415" s="284">
        <v>351</v>
      </c>
      <c r="O415" s="778">
        <f t="shared" si="18"/>
        <v>7.3879183329825293E-2</v>
      </c>
      <c r="P415" s="533">
        <f t="shared" si="19"/>
        <v>0.99152542372881336</v>
      </c>
      <c r="Q415" s="534">
        <f t="shared" si="20"/>
        <v>99.152542372881356</v>
      </c>
      <c r="R415" s="535" t="s">
        <v>1327</v>
      </c>
    </row>
    <row r="416" spans="1:18" ht="25.5" x14ac:dyDescent="0.2">
      <c r="A416" s="843" t="s">
        <v>303</v>
      </c>
      <c r="B416" s="844" t="s">
        <v>321</v>
      </c>
      <c r="C416" s="845" t="s">
        <v>1324</v>
      </c>
      <c r="D416" s="846" t="s">
        <v>499</v>
      </c>
      <c r="E416" s="847"/>
      <c r="F416" s="848" t="s">
        <v>494</v>
      </c>
      <c r="G416" s="856" t="s">
        <v>728</v>
      </c>
      <c r="H416" s="857" t="s">
        <v>1338</v>
      </c>
      <c r="I416" s="850" t="s">
        <v>500</v>
      </c>
      <c r="J416" s="851" t="s">
        <v>310</v>
      </c>
      <c r="K416" s="852">
        <v>7.4510629341191334E-2</v>
      </c>
      <c r="L416" s="853"/>
      <c r="M416" s="532">
        <v>4751</v>
      </c>
      <c r="N416" s="284">
        <v>351</v>
      </c>
      <c r="O416" s="778">
        <f t="shared" si="18"/>
        <v>7.3879183329825293E-2</v>
      </c>
      <c r="P416" s="533">
        <f t="shared" si="19"/>
        <v>0.99152542372881336</v>
      </c>
      <c r="Q416" s="534">
        <f t="shared" si="20"/>
        <v>99.152542372881356</v>
      </c>
      <c r="R416" s="535" t="s">
        <v>1327</v>
      </c>
    </row>
    <row r="417" spans="1:18" ht="25.5" x14ac:dyDescent="0.2">
      <c r="A417" s="843" t="s">
        <v>303</v>
      </c>
      <c r="B417" s="844" t="s">
        <v>321</v>
      </c>
      <c r="C417" s="845" t="s">
        <v>1324</v>
      </c>
      <c r="D417" s="846" t="s">
        <v>499</v>
      </c>
      <c r="E417" s="847"/>
      <c r="F417" s="848" t="s">
        <v>494</v>
      </c>
      <c r="G417" s="856" t="s">
        <v>729</v>
      </c>
      <c r="H417" s="857" t="s">
        <v>1338</v>
      </c>
      <c r="I417" s="850" t="s">
        <v>500</v>
      </c>
      <c r="J417" s="851" t="s">
        <v>310</v>
      </c>
      <c r="K417" s="852">
        <v>7.4510629341191334E-2</v>
      </c>
      <c r="L417" s="853"/>
      <c r="M417" s="532">
        <v>4751</v>
      </c>
      <c r="N417" s="284">
        <v>351</v>
      </c>
      <c r="O417" s="778">
        <f t="shared" si="18"/>
        <v>7.3879183329825293E-2</v>
      </c>
      <c r="P417" s="533">
        <f t="shared" si="19"/>
        <v>0.99152542372881336</v>
      </c>
      <c r="Q417" s="534">
        <f t="shared" si="20"/>
        <v>99.152542372881356</v>
      </c>
      <c r="R417" s="535" t="s">
        <v>1327</v>
      </c>
    </row>
    <row r="418" spans="1:18" ht="25.5" x14ac:dyDescent="0.2">
      <c r="A418" s="843" t="s">
        <v>303</v>
      </c>
      <c r="B418" s="844" t="s">
        <v>321</v>
      </c>
      <c r="C418" s="845" t="s">
        <v>1324</v>
      </c>
      <c r="D418" s="846" t="s">
        <v>499</v>
      </c>
      <c r="E418" s="847"/>
      <c r="F418" s="848" t="s">
        <v>494</v>
      </c>
      <c r="G418" s="856" t="s">
        <v>1337</v>
      </c>
      <c r="H418" s="857" t="s">
        <v>1338</v>
      </c>
      <c r="I418" s="850" t="s">
        <v>500</v>
      </c>
      <c r="J418" s="851" t="s">
        <v>310</v>
      </c>
      <c r="K418" s="852">
        <v>7.4510629341191334E-2</v>
      </c>
      <c r="L418" s="853"/>
      <c r="M418" s="532">
        <v>4751</v>
      </c>
      <c r="N418" s="284">
        <v>351</v>
      </c>
      <c r="O418" s="778">
        <f t="shared" si="18"/>
        <v>7.3879183329825293E-2</v>
      </c>
      <c r="P418" s="533">
        <f t="shared" si="19"/>
        <v>0.99152542372881336</v>
      </c>
      <c r="Q418" s="534">
        <f t="shared" si="20"/>
        <v>99.152542372881356</v>
      </c>
      <c r="R418" s="535" t="s">
        <v>1327</v>
      </c>
    </row>
    <row r="419" spans="1:18" ht="25.5" x14ac:dyDescent="0.2">
      <c r="A419" s="843" t="s">
        <v>303</v>
      </c>
      <c r="B419" s="844" t="s">
        <v>321</v>
      </c>
      <c r="C419" s="845" t="s">
        <v>1324</v>
      </c>
      <c r="D419" s="846" t="s">
        <v>505</v>
      </c>
      <c r="E419" s="847"/>
      <c r="F419" s="848" t="s">
        <v>494</v>
      </c>
      <c r="G419" s="849" t="s">
        <v>723</v>
      </c>
      <c r="H419" s="857" t="s">
        <v>1338</v>
      </c>
      <c r="I419" s="863" t="s">
        <v>500</v>
      </c>
      <c r="J419" s="851" t="s">
        <v>310</v>
      </c>
      <c r="K419" s="852">
        <v>6.8777832756061349E-2</v>
      </c>
      <c r="L419" s="853"/>
      <c r="M419" s="532">
        <v>2021</v>
      </c>
      <c r="N419" s="284">
        <v>138</v>
      </c>
      <c r="O419" s="778">
        <f t="shared" si="18"/>
        <v>6.828302820385948E-2</v>
      </c>
      <c r="P419" s="533">
        <f t="shared" si="19"/>
        <v>0.99280575539568361</v>
      </c>
      <c r="Q419" s="534">
        <f t="shared" si="20"/>
        <v>99.280575539568346</v>
      </c>
      <c r="R419" s="535" t="s">
        <v>1327</v>
      </c>
    </row>
    <row r="420" spans="1:18" ht="25.5" x14ac:dyDescent="0.2">
      <c r="A420" s="843" t="s">
        <v>303</v>
      </c>
      <c r="B420" s="844" t="s">
        <v>321</v>
      </c>
      <c r="C420" s="845" t="s">
        <v>1324</v>
      </c>
      <c r="D420" s="846" t="s">
        <v>505</v>
      </c>
      <c r="E420" s="847"/>
      <c r="F420" s="848" t="s">
        <v>494</v>
      </c>
      <c r="G420" s="856" t="s">
        <v>1330</v>
      </c>
      <c r="H420" s="857" t="s">
        <v>1338</v>
      </c>
      <c r="I420" s="850" t="s">
        <v>500</v>
      </c>
      <c r="J420" s="851" t="s">
        <v>310</v>
      </c>
      <c r="K420" s="852">
        <v>6.8777832756061349E-2</v>
      </c>
      <c r="L420" s="853"/>
      <c r="M420" s="532">
        <v>2021</v>
      </c>
      <c r="N420" s="284">
        <v>138</v>
      </c>
      <c r="O420" s="778">
        <f t="shared" si="18"/>
        <v>6.828302820385948E-2</v>
      </c>
      <c r="P420" s="533">
        <f t="shared" si="19"/>
        <v>0.99280575539568361</v>
      </c>
      <c r="Q420" s="534">
        <f t="shared" si="20"/>
        <v>99.280575539568346</v>
      </c>
      <c r="R420" s="535" t="s">
        <v>1327</v>
      </c>
    </row>
    <row r="421" spans="1:18" ht="25.5" x14ac:dyDescent="0.2">
      <c r="A421" s="843" t="s">
        <v>303</v>
      </c>
      <c r="B421" s="844" t="s">
        <v>321</v>
      </c>
      <c r="C421" s="845" t="s">
        <v>1324</v>
      </c>
      <c r="D421" s="846" t="s">
        <v>505</v>
      </c>
      <c r="E421" s="847"/>
      <c r="F421" s="848" t="s">
        <v>494</v>
      </c>
      <c r="G421" s="856" t="s">
        <v>1332</v>
      </c>
      <c r="H421" s="857" t="s">
        <v>1338</v>
      </c>
      <c r="I421" s="850" t="s">
        <v>500</v>
      </c>
      <c r="J421" s="851" t="s">
        <v>310</v>
      </c>
      <c r="K421" s="852">
        <v>6.8777832756061349E-2</v>
      </c>
      <c r="L421" s="853"/>
      <c r="M421" s="532">
        <v>2021</v>
      </c>
      <c r="N421" s="284">
        <v>138</v>
      </c>
      <c r="O421" s="778">
        <f t="shared" si="18"/>
        <v>6.828302820385948E-2</v>
      </c>
      <c r="P421" s="533">
        <f t="shared" si="19"/>
        <v>0.99280575539568361</v>
      </c>
      <c r="Q421" s="534">
        <f t="shared" si="20"/>
        <v>99.280575539568346</v>
      </c>
      <c r="R421" s="535" t="s">
        <v>1327</v>
      </c>
    </row>
    <row r="422" spans="1:18" ht="25.5" x14ac:dyDescent="0.2">
      <c r="A422" s="843" t="s">
        <v>303</v>
      </c>
      <c r="B422" s="844" t="s">
        <v>321</v>
      </c>
      <c r="C422" s="845" t="s">
        <v>1324</v>
      </c>
      <c r="D422" s="846" t="s">
        <v>505</v>
      </c>
      <c r="E422" s="847"/>
      <c r="F422" s="848" t="s">
        <v>494</v>
      </c>
      <c r="G422" s="856" t="s">
        <v>1333</v>
      </c>
      <c r="H422" s="857" t="s">
        <v>1338</v>
      </c>
      <c r="I422" s="850" t="s">
        <v>500</v>
      </c>
      <c r="J422" s="851" t="s">
        <v>310</v>
      </c>
      <c r="K422" s="852">
        <v>6.8777832756061349E-2</v>
      </c>
      <c r="L422" s="853"/>
      <c r="M422" s="532">
        <v>2021</v>
      </c>
      <c r="N422" s="284">
        <v>138</v>
      </c>
      <c r="O422" s="778">
        <f t="shared" si="18"/>
        <v>6.828302820385948E-2</v>
      </c>
      <c r="P422" s="533">
        <f t="shared" si="19"/>
        <v>0.99280575539568361</v>
      </c>
      <c r="Q422" s="534">
        <f t="shared" si="20"/>
        <v>99.280575539568346</v>
      </c>
      <c r="R422" s="535" t="s">
        <v>1327</v>
      </c>
    </row>
    <row r="423" spans="1:18" ht="25.5" x14ac:dyDescent="0.2">
      <c r="A423" s="843" t="s">
        <v>303</v>
      </c>
      <c r="B423" s="844" t="s">
        <v>321</v>
      </c>
      <c r="C423" s="845" t="s">
        <v>1324</v>
      </c>
      <c r="D423" s="846" t="s">
        <v>505</v>
      </c>
      <c r="E423" s="847"/>
      <c r="F423" s="848" t="s">
        <v>494</v>
      </c>
      <c r="G423" s="856" t="s">
        <v>1334</v>
      </c>
      <c r="H423" s="857" t="s">
        <v>1338</v>
      </c>
      <c r="I423" s="850" t="s">
        <v>500</v>
      </c>
      <c r="J423" s="851" t="s">
        <v>310</v>
      </c>
      <c r="K423" s="852">
        <v>6.8777832756061349E-2</v>
      </c>
      <c r="L423" s="853"/>
      <c r="M423" s="532">
        <v>2021</v>
      </c>
      <c r="N423" s="284">
        <v>138</v>
      </c>
      <c r="O423" s="778">
        <f t="shared" si="18"/>
        <v>6.828302820385948E-2</v>
      </c>
      <c r="P423" s="533">
        <f t="shared" si="19"/>
        <v>0.99280575539568361</v>
      </c>
      <c r="Q423" s="534">
        <f t="shared" si="20"/>
        <v>99.280575539568346</v>
      </c>
      <c r="R423" s="535" t="s">
        <v>1327</v>
      </c>
    </row>
    <row r="424" spans="1:18" ht="25.5" x14ac:dyDescent="0.2">
      <c r="A424" s="843" t="s">
        <v>303</v>
      </c>
      <c r="B424" s="844" t="s">
        <v>321</v>
      </c>
      <c r="C424" s="845" t="s">
        <v>1324</v>
      </c>
      <c r="D424" s="846" t="s">
        <v>505</v>
      </c>
      <c r="E424" s="847"/>
      <c r="F424" s="848" t="s">
        <v>494</v>
      </c>
      <c r="G424" s="856" t="s">
        <v>725</v>
      </c>
      <c r="H424" s="857" t="s">
        <v>1338</v>
      </c>
      <c r="I424" s="850" t="s">
        <v>500</v>
      </c>
      <c r="J424" s="851" t="s">
        <v>310</v>
      </c>
      <c r="K424" s="852">
        <v>6.8777832756061349E-2</v>
      </c>
      <c r="L424" s="853"/>
      <c r="M424" s="532">
        <v>2021</v>
      </c>
      <c r="N424" s="284">
        <v>138</v>
      </c>
      <c r="O424" s="778">
        <f t="shared" si="18"/>
        <v>6.828302820385948E-2</v>
      </c>
      <c r="P424" s="533">
        <f t="shared" si="19"/>
        <v>0.99280575539568361</v>
      </c>
      <c r="Q424" s="534">
        <f t="shared" si="20"/>
        <v>99.280575539568346</v>
      </c>
      <c r="R424" s="535" t="s">
        <v>1327</v>
      </c>
    </row>
    <row r="425" spans="1:18" ht="25.5" x14ac:dyDescent="0.2">
      <c r="A425" s="843" t="s">
        <v>303</v>
      </c>
      <c r="B425" s="844" t="s">
        <v>321</v>
      </c>
      <c r="C425" s="845" t="s">
        <v>1324</v>
      </c>
      <c r="D425" s="846" t="s">
        <v>505</v>
      </c>
      <c r="E425" s="847"/>
      <c r="F425" s="848" t="s">
        <v>494</v>
      </c>
      <c r="G425" s="856" t="s">
        <v>726</v>
      </c>
      <c r="H425" s="857" t="s">
        <v>1338</v>
      </c>
      <c r="I425" s="850" t="s">
        <v>500</v>
      </c>
      <c r="J425" s="851" t="s">
        <v>310</v>
      </c>
      <c r="K425" s="852">
        <v>6.8777832756061349E-2</v>
      </c>
      <c r="L425" s="853"/>
      <c r="M425" s="532">
        <v>2021</v>
      </c>
      <c r="N425" s="284">
        <v>138</v>
      </c>
      <c r="O425" s="778">
        <f t="shared" si="18"/>
        <v>6.828302820385948E-2</v>
      </c>
      <c r="P425" s="533">
        <f t="shared" si="19"/>
        <v>0.99280575539568361</v>
      </c>
      <c r="Q425" s="534">
        <f t="shared" si="20"/>
        <v>99.280575539568346</v>
      </c>
      <c r="R425" s="535" t="s">
        <v>1327</v>
      </c>
    </row>
    <row r="426" spans="1:18" ht="25.5" x14ac:dyDescent="0.2">
      <c r="A426" s="843" t="s">
        <v>303</v>
      </c>
      <c r="B426" s="844" t="s">
        <v>321</v>
      </c>
      <c r="C426" s="845" t="s">
        <v>1324</v>
      </c>
      <c r="D426" s="846" t="s">
        <v>505</v>
      </c>
      <c r="E426" s="847"/>
      <c r="F426" s="848" t="s">
        <v>494</v>
      </c>
      <c r="G426" s="856" t="s">
        <v>1335</v>
      </c>
      <c r="H426" s="857" t="s">
        <v>1338</v>
      </c>
      <c r="I426" s="850" t="s">
        <v>500</v>
      </c>
      <c r="J426" s="851" t="s">
        <v>310</v>
      </c>
      <c r="K426" s="852">
        <v>6.8777832756061349E-2</v>
      </c>
      <c r="L426" s="853"/>
      <c r="M426" s="532">
        <v>2021</v>
      </c>
      <c r="N426" s="284">
        <v>138</v>
      </c>
      <c r="O426" s="778">
        <f t="shared" si="18"/>
        <v>6.828302820385948E-2</v>
      </c>
      <c r="P426" s="533">
        <f t="shared" si="19"/>
        <v>0.99280575539568361</v>
      </c>
      <c r="Q426" s="534">
        <f t="shared" si="20"/>
        <v>99.280575539568346</v>
      </c>
      <c r="R426" s="535" t="s">
        <v>1327</v>
      </c>
    </row>
    <row r="427" spans="1:18" ht="25.5" x14ac:dyDescent="0.2">
      <c r="A427" s="843" t="s">
        <v>303</v>
      </c>
      <c r="B427" s="844" t="s">
        <v>321</v>
      </c>
      <c r="C427" s="845" t="s">
        <v>1324</v>
      </c>
      <c r="D427" s="846" t="s">
        <v>505</v>
      </c>
      <c r="E427" s="847"/>
      <c r="F427" s="848" t="s">
        <v>494</v>
      </c>
      <c r="G427" s="856" t="s">
        <v>1336</v>
      </c>
      <c r="H427" s="857" t="s">
        <v>1338</v>
      </c>
      <c r="I427" s="850" t="s">
        <v>500</v>
      </c>
      <c r="J427" s="851" t="s">
        <v>310</v>
      </c>
      <c r="K427" s="852">
        <v>6.8777832756061349E-2</v>
      </c>
      <c r="L427" s="853"/>
      <c r="M427" s="532">
        <v>2021</v>
      </c>
      <c r="N427" s="284">
        <v>138</v>
      </c>
      <c r="O427" s="778">
        <f t="shared" si="18"/>
        <v>6.828302820385948E-2</v>
      </c>
      <c r="P427" s="533">
        <f t="shared" si="19"/>
        <v>0.99280575539568361</v>
      </c>
      <c r="Q427" s="534">
        <f t="shared" si="20"/>
        <v>99.280575539568346</v>
      </c>
      <c r="R427" s="535" t="s">
        <v>1327</v>
      </c>
    </row>
    <row r="428" spans="1:18" ht="25.5" x14ac:dyDescent="0.2">
      <c r="A428" s="843" t="s">
        <v>303</v>
      </c>
      <c r="B428" s="844" t="s">
        <v>321</v>
      </c>
      <c r="C428" s="845" t="s">
        <v>1324</v>
      </c>
      <c r="D428" s="846" t="s">
        <v>505</v>
      </c>
      <c r="E428" s="847"/>
      <c r="F428" s="848" t="s">
        <v>494</v>
      </c>
      <c r="G428" s="856" t="s">
        <v>728</v>
      </c>
      <c r="H428" s="857" t="s">
        <v>1338</v>
      </c>
      <c r="I428" s="850" t="s">
        <v>500</v>
      </c>
      <c r="J428" s="851" t="s">
        <v>310</v>
      </c>
      <c r="K428" s="852">
        <v>6.8777832756061349E-2</v>
      </c>
      <c r="L428" s="853"/>
      <c r="M428" s="532">
        <v>2021</v>
      </c>
      <c r="N428" s="284">
        <v>138</v>
      </c>
      <c r="O428" s="778">
        <f t="shared" si="18"/>
        <v>6.828302820385948E-2</v>
      </c>
      <c r="P428" s="533">
        <f t="shared" si="19"/>
        <v>0.99280575539568361</v>
      </c>
      <c r="Q428" s="534">
        <f t="shared" si="20"/>
        <v>99.280575539568346</v>
      </c>
      <c r="R428" s="535" t="s">
        <v>1327</v>
      </c>
    </row>
    <row r="429" spans="1:18" ht="25.5" x14ac:dyDescent="0.2">
      <c r="A429" s="843" t="s">
        <v>303</v>
      </c>
      <c r="B429" s="844" t="s">
        <v>321</v>
      </c>
      <c r="C429" s="845" t="s">
        <v>1324</v>
      </c>
      <c r="D429" s="846" t="s">
        <v>505</v>
      </c>
      <c r="E429" s="847"/>
      <c r="F429" s="848" t="s">
        <v>494</v>
      </c>
      <c r="G429" s="856" t="s">
        <v>729</v>
      </c>
      <c r="H429" s="857" t="s">
        <v>1338</v>
      </c>
      <c r="I429" s="850" t="s">
        <v>500</v>
      </c>
      <c r="J429" s="851" t="s">
        <v>310</v>
      </c>
      <c r="K429" s="852">
        <v>6.8777832756061349E-2</v>
      </c>
      <c r="L429" s="853"/>
      <c r="M429" s="532">
        <v>2021</v>
      </c>
      <c r="N429" s="284">
        <v>138</v>
      </c>
      <c r="O429" s="778">
        <f t="shared" si="18"/>
        <v>6.828302820385948E-2</v>
      </c>
      <c r="P429" s="533">
        <f t="shared" si="19"/>
        <v>0.99280575539568361</v>
      </c>
      <c r="Q429" s="534">
        <f t="shared" si="20"/>
        <v>99.280575539568346</v>
      </c>
      <c r="R429" s="535" t="s">
        <v>1327</v>
      </c>
    </row>
    <row r="430" spans="1:18" ht="25.5" x14ac:dyDescent="0.2">
      <c r="A430" s="843" t="s">
        <v>303</v>
      </c>
      <c r="B430" s="844" t="s">
        <v>321</v>
      </c>
      <c r="C430" s="845" t="s">
        <v>1324</v>
      </c>
      <c r="D430" s="846" t="s">
        <v>505</v>
      </c>
      <c r="E430" s="847"/>
      <c r="F430" s="848" t="s">
        <v>494</v>
      </c>
      <c r="G430" s="856" t="s">
        <v>1337</v>
      </c>
      <c r="H430" s="857" t="s">
        <v>1338</v>
      </c>
      <c r="I430" s="850" t="s">
        <v>500</v>
      </c>
      <c r="J430" s="851" t="s">
        <v>310</v>
      </c>
      <c r="K430" s="852">
        <v>6.8777832756061349E-2</v>
      </c>
      <c r="L430" s="853"/>
      <c r="M430" s="532">
        <v>2021</v>
      </c>
      <c r="N430" s="284">
        <v>138</v>
      </c>
      <c r="O430" s="778">
        <f t="shared" si="18"/>
        <v>6.828302820385948E-2</v>
      </c>
      <c r="P430" s="533">
        <f t="shared" si="19"/>
        <v>0.99280575539568361</v>
      </c>
      <c r="Q430" s="534">
        <f t="shared" si="20"/>
        <v>99.280575539568346</v>
      </c>
      <c r="R430" s="535" t="s">
        <v>1327</v>
      </c>
    </row>
    <row r="431" spans="1:18" ht="25.5" x14ac:dyDescent="0.2">
      <c r="A431" s="843" t="s">
        <v>303</v>
      </c>
      <c r="B431" s="844" t="s">
        <v>321</v>
      </c>
      <c r="C431" s="845" t="s">
        <v>1328</v>
      </c>
      <c r="D431" s="855" t="s">
        <v>493</v>
      </c>
      <c r="E431" s="847" t="s">
        <v>1329</v>
      </c>
      <c r="F431" s="848" t="s">
        <v>494</v>
      </c>
      <c r="G431" s="849" t="s">
        <v>723</v>
      </c>
      <c r="H431" s="857" t="s">
        <v>1338</v>
      </c>
      <c r="I431" s="863" t="s">
        <v>500</v>
      </c>
      <c r="J431" s="851" t="s">
        <v>310</v>
      </c>
      <c r="K431" s="852">
        <v>9.5541401273885357E-2</v>
      </c>
      <c r="L431" s="853"/>
      <c r="M431" s="532">
        <v>628</v>
      </c>
      <c r="N431" s="284">
        <v>60</v>
      </c>
      <c r="O431" s="778">
        <f t="shared" si="18"/>
        <v>9.5541401273885357E-2</v>
      </c>
      <c r="P431" s="533">
        <f t="shared" si="19"/>
        <v>1</v>
      </c>
      <c r="Q431" s="534">
        <f t="shared" si="20"/>
        <v>99.999999999999986</v>
      </c>
      <c r="R431" s="535" t="s">
        <v>1327</v>
      </c>
    </row>
    <row r="432" spans="1:18" ht="25.5" x14ac:dyDescent="0.2">
      <c r="A432" s="843" t="s">
        <v>303</v>
      </c>
      <c r="B432" s="844" t="s">
        <v>321</v>
      </c>
      <c r="C432" s="845" t="s">
        <v>1328</v>
      </c>
      <c r="D432" s="855" t="s">
        <v>493</v>
      </c>
      <c r="E432" s="847" t="s">
        <v>1329</v>
      </c>
      <c r="F432" s="848" t="s">
        <v>494</v>
      </c>
      <c r="G432" s="856" t="s">
        <v>1330</v>
      </c>
      <c r="H432" s="857" t="s">
        <v>1338</v>
      </c>
      <c r="I432" s="850" t="s">
        <v>500</v>
      </c>
      <c r="J432" s="851" t="s">
        <v>310</v>
      </c>
      <c r="K432" s="852">
        <v>9.5541401273885357E-2</v>
      </c>
      <c r="L432" s="853"/>
      <c r="M432" s="532">
        <v>628</v>
      </c>
      <c r="N432" s="284">
        <v>60</v>
      </c>
      <c r="O432" s="778">
        <f t="shared" si="18"/>
        <v>9.5541401273885357E-2</v>
      </c>
      <c r="P432" s="533">
        <f t="shared" si="19"/>
        <v>1</v>
      </c>
      <c r="Q432" s="534">
        <f t="shared" si="20"/>
        <v>99.999999999999986</v>
      </c>
      <c r="R432" s="535" t="s">
        <v>1327</v>
      </c>
    </row>
    <row r="433" spans="1:18" ht="25.5" x14ac:dyDescent="0.2">
      <c r="A433" s="843" t="s">
        <v>303</v>
      </c>
      <c r="B433" s="844" t="s">
        <v>321</v>
      </c>
      <c r="C433" s="845" t="s">
        <v>1328</v>
      </c>
      <c r="D433" s="855" t="s">
        <v>493</v>
      </c>
      <c r="E433" s="847" t="s">
        <v>1329</v>
      </c>
      <c r="F433" s="848" t="s">
        <v>494</v>
      </c>
      <c r="G433" s="856" t="s">
        <v>1332</v>
      </c>
      <c r="H433" s="857" t="s">
        <v>1338</v>
      </c>
      <c r="I433" s="850" t="s">
        <v>500</v>
      </c>
      <c r="J433" s="851" t="s">
        <v>310</v>
      </c>
      <c r="K433" s="852">
        <v>9.5541401273885357E-2</v>
      </c>
      <c r="L433" s="853"/>
      <c r="M433" s="532">
        <v>628</v>
      </c>
      <c r="N433" s="284">
        <v>60</v>
      </c>
      <c r="O433" s="778">
        <f t="shared" si="18"/>
        <v>9.5541401273885357E-2</v>
      </c>
      <c r="P433" s="533">
        <f t="shared" si="19"/>
        <v>1</v>
      </c>
      <c r="Q433" s="534">
        <f t="shared" si="20"/>
        <v>99.999999999999986</v>
      </c>
      <c r="R433" s="535" t="s">
        <v>1327</v>
      </c>
    </row>
    <row r="434" spans="1:18" ht="25.5" x14ac:dyDescent="0.2">
      <c r="A434" s="843" t="s">
        <v>303</v>
      </c>
      <c r="B434" s="844" t="s">
        <v>321</v>
      </c>
      <c r="C434" s="845" t="s">
        <v>1328</v>
      </c>
      <c r="D434" s="855" t="s">
        <v>493</v>
      </c>
      <c r="E434" s="847" t="s">
        <v>1329</v>
      </c>
      <c r="F434" s="848" t="s">
        <v>494</v>
      </c>
      <c r="G434" s="856" t="s">
        <v>1333</v>
      </c>
      <c r="H434" s="857" t="s">
        <v>1338</v>
      </c>
      <c r="I434" s="850" t="s">
        <v>500</v>
      </c>
      <c r="J434" s="851" t="s">
        <v>310</v>
      </c>
      <c r="K434" s="852">
        <v>9.5541401273885357E-2</v>
      </c>
      <c r="L434" s="853"/>
      <c r="M434" s="532">
        <v>628</v>
      </c>
      <c r="N434" s="284">
        <v>60</v>
      </c>
      <c r="O434" s="778">
        <f t="shared" si="18"/>
        <v>9.5541401273885357E-2</v>
      </c>
      <c r="P434" s="533">
        <f t="shared" si="19"/>
        <v>1</v>
      </c>
      <c r="Q434" s="534">
        <f t="shared" si="20"/>
        <v>99.999999999999986</v>
      </c>
      <c r="R434" s="535" t="s">
        <v>1327</v>
      </c>
    </row>
    <row r="435" spans="1:18" ht="25.5" x14ac:dyDescent="0.2">
      <c r="A435" s="843" t="s">
        <v>303</v>
      </c>
      <c r="B435" s="844" t="s">
        <v>321</v>
      </c>
      <c r="C435" s="845" t="s">
        <v>1328</v>
      </c>
      <c r="D435" s="855" t="s">
        <v>493</v>
      </c>
      <c r="E435" s="847" t="s">
        <v>1329</v>
      </c>
      <c r="F435" s="848" t="s">
        <v>494</v>
      </c>
      <c r="G435" s="856" t="s">
        <v>1334</v>
      </c>
      <c r="H435" s="857" t="s">
        <v>1338</v>
      </c>
      <c r="I435" s="850" t="s">
        <v>500</v>
      </c>
      <c r="J435" s="851" t="s">
        <v>310</v>
      </c>
      <c r="K435" s="852">
        <v>9.5541401273885357E-2</v>
      </c>
      <c r="L435" s="853"/>
      <c r="M435" s="532">
        <v>628</v>
      </c>
      <c r="N435" s="284">
        <v>60</v>
      </c>
      <c r="O435" s="778">
        <f t="shared" si="18"/>
        <v>9.5541401273885357E-2</v>
      </c>
      <c r="P435" s="533">
        <f t="shared" si="19"/>
        <v>1</v>
      </c>
      <c r="Q435" s="534">
        <f t="shared" si="20"/>
        <v>99.999999999999986</v>
      </c>
      <c r="R435" s="535" t="s">
        <v>1327</v>
      </c>
    </row>
    <row r="436" spans="1:18" ht="25.5" x14ac:dyDescent="0.2">
      <c r="A436" s="843" t="s">
        <v>303</v>
      </c>
      <c r="B436" s="844" t="s">
        <v>321</v>
      </c>
      <c r="C436" s="845" t="s">
        <v>1328</v>
      </c>
      <c r="D436" s="855" t="s">
        <v>493</v>
      </c>
      <c r="E436" s="847" t="s">
        <v>1329</v>
      </c>
      <c r="F436" s="848" t="s">
        <v>494</v>
      </c>
      <c r="G436" s="856" t="s">
        <v>725</v>
      </c>
      <c r="H436" s="857" t="s">
        <v>1338</v>
      </c>
      <c r="I436" s="850" t="s">
        <v>500</v>
      </c>
      <c r="J436" s="851" t="s">
        <v>310</v>
      </c>
      <c r="K436" s="852">
        <v>9.5541401273885357E-2</v>
      </c>
      <c r="L436" s="853"/>
      <c r="M436" s="532">
        <v>628</v>
      </c>
      <c r="N436" s="284">
        <v>60</v>
      </c>
      <c r="O436" s="778">
        <f t="shared" si="18"/>
        <v>9.5541401273885357E-2</v>
      </c>
      <c r="P436" s="533">
        <f t="shared" si="19"/>
        <v>1</v>
      </c>
      <c r="Q436" s="534">
        <f t="shared" si="20"/>
        <v>99.999999999999986</v>
      </c>
      <c r="R436" s="535" t="s">
        <v>1327</v>
      </c>
    </row>
    <row r="437" spans="1:18" ht="25.5" x14ac:dyDescent="0.2">
      <c r="A437" s="843" t="s">
        <v>303</v>
      </c>
      <c r="B437" s="844" t="s">
        <v>321</v>
      </c>
      <c r="C437" s="845" t="s">
        <v>1328</v>
      </c>
      <c r="D437" s="855" t="s">
        <v>493</v>
      </c>
      <c r="E437" s="847" t="s">
        <v>1329</v>
      </c>
      <c r="F437" s="848" t="s">
        <v>494</v>
      </c>
      <c r="G437" s="856" t="s">
        <v>726</v>
      </c>
      <c r="H437" s="857" t="s">
        <v>1338</v>
      </c>
      <c r="I437" s="850" t="s">
        <v>500</v>
      </c>
      <c r="J437" s="851" t="s">
        <v>310</v>
      </c>
      <c r="K437" s="852">
        <v>9.5541401273885357E-2</v>
      </c>
      <c r="L437" s="853"/>
      <c r="M437" s="532">
        <v>628</v>
      </c>
      <c r="N437" s="284">
        <v>60</v>
      </c>
      <c r="O437" s="778">
        <f t="shared" si="18"/>
        <v>9.5541401273885357E-2</v>
      </c>
      <c r="P437" s="533">
        <f t="shared" si="19"/>
        <v>1</v>
      </c>
      <c r="Q437" s="534">
        <f t="shared" si="20"/>
        <v>99.999999999999986</v>
      </c>
      <c r="R437" s="535" t="s">
        <v>1327</v>
      </c>
    </row>
    <row r="438" spans="1:18" ht="25.5" x14ac:dyDescent="0.2">
      <c r="A438" s="843" t="s">
        <v>303</v>
      </c>
      <c r="B438" s="844" t="s">
        <v>321</v>
      </c>
      <c r="C438" s="845" t="s">
        <v>1328</v>
      </c>
      <c r="D438" s="855" t="s">
        <v>493</v>
      </c>
      <c r="E438" s="847" t="s">
        <v>1329</v>
      </c>
      <c r="F438" s="848" t="s">
        <v>494</v>
      </c>
      <c r="G438" s="856" t="s">
        <v>1335</v>
      </c>
      <c r="H438" s="857" t="s">
        <v>1338</v>
      </c>
      <c r="I438" s="850" t="s">
        <v>500</v>
      </c>
      <c r="J438" s="851" t="s">
        <v>310</v>
      </c>
      <c r="K438" s="852">
        <v>9.5541401273885357E-2</v>
      </c>
      <c r="L438" s="853"/>
      <c r="M438" s="532">
        <v>628</v>
      </c>
      <c r="N438" s="284">
        <v>60</v>
      </c>
      <c r="O438" s="778">
        <f t="shared" si="18"/>
        <v>9.5541401273885357E-2</v>
      </c>
      <c r="P438" s="533">
        <f t="shared" si="19"/>
        <v>1</v>
      </c>
      <c r="Q438" s="534">
        <f t="shared" si="20"/>
        <v>99.999999999999986</v>
      </c>
      <c r="R438" s="535" t="s">
        <v>1327</v>
      </c>
    </row>
    <row r="439" spans="1:18" ht="25.5" x14ac:dyDescent="0.2">
      <c r="A439" s="843" t="s">
        <v>303</v>
      </c>
      <c r="B439" s="844" t="s">
        <v>321</v>
      </c>
      <c r="C439" s="845" t="s">
        <v>1328</v>
      </c>
      <c r="D439" s="855" t="s">
        <v>493</v>
      </c>
      <c r="E439" s="847" t="s">
        <v>1329</v>
      </c>
      <c r="F439" s="848" t="s">
        <v>494</v>
      </c>
      <c r="G439" s="856" t="s">
        <v>1336</v>
      </c>
      <c r="H439" s="857" t="s">
        <v>1338</v>
      </c>
      <c r="I439" s="850" t="s">
        <v>500</v>
      </c>
      <c r="J439" s="851" t="s">
        <v>310</v>
      </c>
      <c r="K439" s="852">
        <v>9.5541401273885357E-2</v>
      </c>
      <c r="L439" s="853"/>
      <c r="M439" s="532">
        <v>628</v>
      </c>
      <c r="N439" s="284">
        <v>60</v>
      </c>
      <c r="O439" s="778">
        <f t="shared" si="18"/>
        <v>9.5541401273885357E-2</v>
      </c>
      <c r="P439" s="533">
        <f t="shared" si="19"/>
        <v>1</v>
      </c>
      <c r="Q439" s="534">
        <f t="shared" si="20"/>
        <v>99.999999999999986</v>
      </c>
      <c r="R439" s="535" t="s">
        <v>1327</v>
      </c>
    </row>
    <row r="440" spans="1:18" ht="25.5" x14ac:dyDescent="0.2">
      <c r="A440" s="843" t="s">
        <v>303</v>
      </c>
      <c r="B440" s="844" t="s">
        <v>321</v>
      </c>
      <c r="C440" s="845" t="s">
        <v>1328</v>
      </c>
      <c r="D440" s="855" t="s">
        <v>493</v>
      </c>
      <c r="E440" s="847" t="s">
        <v>1329</v>
      </c>
      <c r="F440" s="848" t="s">
        <v>494</v>
      </c>
      <c r="G440" s="856" t="s">
        <v>728</v>
      </c>
      <c r="H440" s="857" t="s">
        <v>1338</v>
      </c>
      <c r="I440" s="850" t="s">
        <v>500</v>
      </c>
      <c r="J440" s="851" t="s">
        <v>310</v>
      </c>
      <c r="K440" s="852">
        <v>9.5541401273885357E-2</v>
      </c>
      <c r="L440" s="853"/>
      <c r="M440" s="532">
        <v>628</v>
      </c>
      <c r="N440" s="284">
        <v>60</v>
      </c>
      <c r="O440" s="778">
        <f t="shared" si="18"/>
        <v>9.5541401273885357E-2</v>
      </c>
      <c r="P440" s="533">
        <f t="shared" si="19"/>
        <v>1</v>
      </c>
      <c r="Q440" s="534">
        <f t="shared" si="20"/>
        <v>99.999999999999986</v>
      </c>
      <c r="R440" s="535" t="s">
        <v>1327</v>
      </c>
    </row>
    <row r="441" spans="1:18" ht="25.5" x14ac:dyDescent="0.2">
      <c r="A441" s="843" t="s">
        <v>303</v>
      </c>
      <c r="B441" s="844" t="s">
        <v>321</v>
      </c>
      <c r="C441" s="845" t="s">
        <v>1328</v>
      </c>
      <c r="D441" s="855" t="s">
        <v>493</v>
      </c>
      <c r="E441" s="847" t="s">
        <v>1329</v>
      </c>
      <c r="F441" s="848" t="s">
        <v>494</v>
      </c>
      <c r="G441" s="856" t="s">
        <v>729</v>
      </c>
      <c r="H441" s="857" t="s">
        <v>1338</v>
      </c>
      <c r="I441" s="850" t="s">
        <v>500</v>
      </c>
      <c r="J441" s="851" t="s">
        <v>310</v>
      </c>
      <c r="K441" s="852">
        <v>9.5541401273885357E-2</v>
      </c>
      <c r="L441" s="853"/>
      <c r="M441" s="532">
        <v>628</v>
      </c>
      <c r="N441" s="284">
        <v>60</v>
      </c>
      <c r="O441" s="778">
        <f t="shared" si="18"/>
        <v>9.5541401273885357E-2</v>
      </c>
      <c r="P441" s="533">
        <f t="shared" si="19"/>
        <v>1</v>
      </c>
      <c r="Q441" s="534">
        <f t="shared" si="20"/>
        <v>99.999999999999986</v>
      </c>
      <c r="R441" s="535" t="s">
        <v>1327</v>
      </c>
    </row>
    <row r="442" spans="1:18" ht="25.5" x14ac:dyDescent="0.2">
      <c r="A442" s="843" t="s">
        <v>303</v>
      </c>
      <c r="B442" s="844" t="s">
        <v>321</v>
      </c>
      <c r="C442" s="845" t="s">
        <v>1328</v>
      </c>
      <c r="D442" s="855" t="s">
        <v>493</v>
      </c>
      <c r="E442" s="847" t="s">
        <v>1329</v>
      </c>
      <c r="F442" s="848" t="s">
        <v>494</v>
      </c>
      <c r="G442" s="856" t="s">
        <v>1337</v>
      </c>
      <c r="H442" s="857" t="s">
        <v>1338</v>
      </c>
      <c r="I442" s="850" t="s">
        <v>500</v>
      </c>
      <c r="J442" s="851" t="s">
        <v>310</v>
      </c>
      <c r="K442" s="852">
        <v>9.5541401273885357E-2</v>
      </c>
      <c r="L442" s="853"/>
      <c r="M442" s="532">
        <v>628</v>
      </c>
      <c r="N442" s="284">
        <v>60</v>
      </c>
      <c r="O442" s="778">
        <f t="shared" si="18"/>
        <v>9.5541401273885357E-2</v>
      </c>
      <c r="P442" s="533">
        <f t="shared" si="19"/>
        <v>1</v>
      </c>
      <c r="Q442" s="534">
        <f t="shared" si="20"/>
        <v>99.999999999999986</v>
      </c>
      <c r="R442" s="535" t="s">
        <v>1327</v>
      </c>
    </row>
    <row r="443" spans="1:18" ht="25.5" x14ac:dyDescent="0.2">
      <c r="A443" s="843" t="s">
        <v>303</v>
      </c>
      <c r="B443" s="844" t="s">
        <v>321</v>
      </c>
      <c r="C443" s="854" t="s">
        <v>1313</v>
      </c>
      <c r="D443" s="855" t="s">
        <v>501</v>
      </c>
      <c r="E443" s="847"/>
      <c r="F443" s="848" t="s">
        <v>494</v>
      </c>
      <c r="G443" s="856" t="s">
        <v>1330</v>
      </c>
      <c r="H443" s="857" t="s">
        <v>1338</v>
      </c>
      <c r="I443" s="850" t="s">
        <v>500</v>
      </c>
      <c r="J443" s="851" t="s">
        <v>310</v>
      </c>
      <c r="K443" s="852">
        <v>0.30434782608695654</v>
      </c>
      <c r="L443" s="853"/>
      <c r="M443" s="532">
        <v>23</v>
      </c>
      <c r="N443" s="284">
        <v>7</v>
      </c>
      <c r="O443" s="778">
        <f t="shared" si="18"/>
        <v>0.30434782608695654</v>
      </c>
      <c r="P443" s="533">
        <f t="shared" si="19"/>
        <v>1</v>
      </c>
      <c r="Q443" s="534">
        <f t="shared" si="20"/>
        <v>99.999999999999986</v>
      </c>
      <c r="R443" s="535" t="s">
        <v>1327</v>
      </c>
    </row>
    <row r="444" spans="1:18" ht="25.5" x14ac:dyDescent="0.2">
      <c r="A444" s="843" t="s">
        <v>303</v>
      </c>
      <c r="B444" s="844" t="s">
        <v>321</v>
      </c>
      <c r="C444" s="854" t="s">
        <v>1313</v>
      </c>
      <c r="D444" s="855" t="s">
        <v>501</v>
      </c>
      <c r="E444" s="847"/>
      <c r="F444" s="848" t="s">
        <v>494</v>
      </c>
      <c r="G444" s="856" t="s">
        <v>1332</v>
      </c>
      <c r="H444" s="857" t="s">
        <v>1338</v>
      </c>
      <c r="I444" s="850" t="s">
        <v>500</v>
      </c>
      <c r="J444" s="851" t="s">
        <v>310</v>
      </c>
      <c r="K444" s="852">
        <v>0.30434782608695654</v>
      </c>
      <c r="L444" s="853"/>
      <c r="M444" s="532">
        <v>23</v>
      </c>
      <c r="N444" s="284">
        <v>7</v>
      </c>
      <c r="O444" s="778">
        <f t="shared" si="18"/>
        <v>0.30434782608695654</v>
      </c>
      <c r="P444" s="533">
        <f t="shared" si="19"/>
        <v>1</v>
      </c>
      <c r="Q444" s="534">
        <f t="shared" si="20"/>
        <v>99.999999999999986</v>
      </c>
      <c r="R444" s="535" t="s">
        <v>1327</v>
      </c>
    </row>
    <row r="445" spans="1:18" ht="25.5" x14ac:dyDescent="0.2">
      <c r="A445" s="843" t="s">
        <v>303</v>
      </c>
      <c r="B445" s="844" t="s">
        <v>321</v>
      </c>
      <c r="C445" s="854" t="s">
        <v>1313</v>
      </c>
      <c r="D445" s="855" t="s">
        <v>501</v>
      </c>
      <c r="E445" s="847"/>
      <c r="F445" s="848" t="s">
        <v>494</v>
      </c>
      <c r="G445" s="856" t="s">
        <v>1333</v>
      </c>
      <c r="H445" s="857" t="s">
        <v>1338</v>
      </c>
      <c r="I445" s="850" t="s">
        <v>500</v>
      </c>
      <c r="J445" s="851" t="s">
        <v>310</v>
      </c>
      <c r="K445" s="852">
        <v>0.30434782608695654</v>
      </c>
      <c r="L445" s="853"/>
      <c r="M445" s="532">
        <v>23</v>
      </c>
      <c r="N445" s="284">
        <v>7</v>
      </c>
      <c r="O445" s="778">
        <f t="shared" si="18"/>
        <v>0.30434782608695654</v>
      </c>
      <c r="P445" s="533">
        <f t="shared" si="19"/>
        <v>1</v>
      </c>
      <c r="Q445" s="534">
        <f t="shared" si="20"/>
        <v>99.999999999999986</v>
      </c>
      <c r="R445" s="535" t="s">
        <v>1327</v>
      </c>
    </row>
    <row r="446" spans="1:18" ht="25.5" x14ac:dyDescent="0.2">
      <c r="A446" s="843" t="s">
        <v>303</v>
      </c>
      <c r="B446" s="844" t="s">
        <v>321</v>
      </c>
      <c r="C446" s="854" t="s">
        <v>1313</v>
      </c>
      <c r="D446" s="855" t="s">
        <v>501</v>
      </c>
      <c r="E446" s="847"/>
      <c r="F446" s="848" t="s">
        <v>494</v>
      </c>
      <c r="G446" s="856" t="s">
        <v>1334</v>
      </c>
      <c r="H446" s="857" t="s">
        <v>1338</v>
      </c>
      <c r="I446" s="850" t="s">
        <v>500</v>
      </c>
      <c r="J446" s="851" t="s">
        <v>310</v>
      </c>
      <c r="K446" s="852">
        <v>0.30434782608695654</v>
      </c>
      <c r="L446" s="853"/>
      <c r="M446" s="532">
        <v>23</v>
      </c>
      <c r="N446" s="284">
        <v>7</v>
      </c>
      <c r="O446" s="778">
        <f t="shared" si="18"/>
        <v>0.30434782608695654</v>
      </c>
      <c r="P446" s="533">
        <f t="shared" si="19"/>
        <v>1</v>
      </c>
      <c r="Q446" s="534">
        <f t="shared" si="20"/>
        <v>99.999999999999986</v>
      </c>
      <c r="R446" s="535" t="s">
        <v>1327</v>
      </c>
    </row>
    <row r="447" spans="1:18" ht="25.5" x14ac:dyDescent="0.2">
      <c r="A447" s="843" t="s">
        <v>303</v>
      </c>
      <c r="B447" s="844" t="s">
        <v>321</v>
      </c>
      <c r="C447" s="854" t="s">
        <v>1313</v>
      </c>
      <c r="D447" s="855" t="s">
        <v>501</v>
      </c>
      <c r="E447" s="847"/>
      <c r="F447" s="848" t="s">
        <v>494</v>
      </c>
      <c r="G447" s="856" t="s">
        <v>725</v>
      </c>
      <c r="H447" s="857" t="s">
        <v>1338</v>
      </c>
      <c r="I447" s="850" t="s">
        <v>500</v>
      </c>
      <c r="J447" s="851" t="s">
        <v>310</v>
      </c>
      <c r="K447" s="852">
        <v>0.30434782608695654</v>
      </c>
      <c r="L447" s="853"/>
      <c r="M447" s="532">
        <v>23</v>
      </c>
      <c r="N447" s="284">
        <v>7</v>
      </c>
      <c r="O447" s="778">
        <f t="shared" si="18"/>
        <v>0.30434782608695654</v>
      </c>
      <c r="P447" s="533">
        <f t="shared" si="19"/>
        <v>1</v>
      </c>
      <c r="Q447" s="534">
        <f t="shared" si="20"/>
        <v>99.999999999999986</v>
      </c>
      <c r="R447" s="535" t="s">
        <v>1327</v>
      </c>
    </row>
    <row r="448" spans="1:18" ht="25.5" x14ac:dyDescent="0.2">
      <c r="A448" s="843" t="s">
        <v>303</v>
      </c>
      <c r="B448" s="844" t="s">
        <v>321</v>
      </c>
      <c r="C448" s="854" t="s">
        <v>1313</v>
      </c>
      <c r="D448" s="855" t="s">
        <v>501</v>
      </c>
      <c r="E448" s="861"/>
      <c r="F448" s="848" t="s">
        <v>494</v>
      </c>
      <c r="G448" s="856" t="s">
        <v>726</v>
      </c>
      <c r="H448" s="857" t="s">
        <v>1338</v>
      </c>
      <c r="I448" s="850" t="s">
        <v>500</v>
      </c>
      <c r="J448" s="851" t="s">
        <v>310</v>
      </c>
      <c r="K448" s="852">
        <v>0.30434782608695654</v>
      </c>
      <c r="L448" s="853"/>
      <c r="M448" s="532">
        <v>23</v>
      </c>
      <c r="N448" s="284">
        <v>7</v>
      </c>
      <c r="O448" s="778">
        <f t="shared" si="18"/>
        <v>0.30434782608695654</v>
      </c>
      <c r="P448" s="533">
        <f t="shared" si="19"/>
        <v>1</v>
      </c>
      <c r="Q448" s="534">
        <f t="shared" si="20"/>
        <v>99.999999999999986</v>
      </c>
      <c r="R448" s="535" t="s">
        <v>1327</v>
      </c>
    </row>
    <row r="449" spans="1:18" ht="25.5" x14ac:dyDescent="0.2">
      <c r="A449" s="843" t="s">
        <v>303</v>
      </c>
      <c r="B449" s="844" t="s">
        <v>321</v>
      </c>
      <c r="C449" s="854" t="s">
        <v>1313</v>
      </c>
      <c r="D449" s="855" t="s">
        <v>501</v>
      </c>
      <c r="E449" s="847"/>
      <c r="F449" s="848" t="s">
        <v>494</v>
      </c>
      <c r="G449" s="856" t="s">
        <v>1335</v>
      </c>
      <c r="H449" s="857" t="s">
        <v>1338</v>
      </c>
      <c r="I449" s="850" t="s">
        <v>500</v>
      </c>
      <c r="J449" s="851" t="s">
        <v>310</v>
      </c>
      <c r="K449" s="852">
        <v>0.30434782608695654</v>
      </c>
      <c r="L449" s="853"/>
      <c r="M449" s="532">
        <v>23</v>
      </c>
      <c r="N449" s="284">
        <v>7</v>
      </c>
      <c r="O449" s="778">
        <f t="shared" si="18"/>
        <v>0.30434782608695654</v>
      </c>
      <c r="P449" s="533">
        <f t="shared" si="19"/>
        <v>1</v>
      </c>
      <c r="Q449" s="534">
        <f t="shared" si="20"/>
        <v>99.999999999999986</v>
      </c>
      <c r="R449" s="535" t="s">
        <v>1327</v>
      </c>
    </row>
    <row r="450" spans="1:18" ht="25.5" x14ac:dyDescent="0.2">
      <c r="A450" s="843" t="s">
        <v>303</v>
      </c>
      <c r="B450" s="844" t="s">
        <v>321</v>
      </c>
      <c r="C450" s="854" t="s">
        <v>1313</v>
      </c>
      <c r="D450" s="855" t="s">
        <v>501</v>
      </c>
      <c r="E450" s="847"/>
      <c r="F450" s="848" t="s">
        <v>494</v>
      </c>
      <c r="G450" s="856" t="s">
        <v>1336</v>
      </c>
      <c r="H450" s="857" t="s">
        <v>1338</v>
      </c>
      <c r="I450" s="850" t="s">
        <v>500</v>
      </c>
      <c r="J450" s="851" t="s">
        <v>310</v>
      </c>
      <c r="K450" s="852">
        <v>0.30434782608695654</v>
      </c>
      <c r="L450" s="853"/>
      <c r="M450" s="532">
        <v>23</v>
      </c>
      <c r="N450" s="284">
        <v>7</v>
      </c>
      <c r="O450" s="778">
        <f t="shared" si="18"/>
        <v>0.30434782608695654</v>
      </c>
      <c r="P450" s="533">
        <f t="shared" si="19"/>
        <v>1</v>
      </c>
      <c r="Q450" s="534">
        <f t="shared" si="20"/>
        <v>99.999999999999986</v>
      </c>
      <c r="R450" s="535" t="s">
        <v>1327</v>
      </c>
    </row>
    <row r="451" spans="1:18" ht="25.5" x14ac:dyDescent="0.2">
      <c r="A451" s="843" t="s">
        <v>303</v>
      </c>
      <c r="B451" s="844" t="s">
        <v>321</v>
      </c>
      <c r="C451" s="854" t="s">
        <v>1313</v>
      </c>
      <c r="D451" s="855" t="s">
        <v>501</v>
      </c>
      <c r="E451" s="847"/>
      <c r="F451" s="848" t="s">
        <v>494</v>
      </c>
      <c r="G451" s="856" t="s">
        <v>728</v>
      </c>
      <c r="H451" s="857" t="s">
        <v>1338</v>
      </c>
      <c r="I451" s="850" t="s">
        <v>500</v>
      </c>
      <c r="J451" s="851" t="s">
        <v>310</v>
      </c>
      <c r="K451" s="852">
        <v>0.30434782608695654</v>
      </c>
      <c r="L451" s="853"/>
      <c r="M451" s="532">
        <v>23</v>
      </c>
      <c r="N451" s="284">
        <v>7</v>
      </c>
      <c r="O451" s="778">
        <f t="shared" si="18"/>
        <v>0.30434782608695654</v>
      </c>
      <c r="P451" s="533">
        <f t="shared" si="19"/>
        <v>1</v>
      </c>
      <c r="Q451" s="534">
        <f t="shared" si="20"/>
        <v>99.999999999999986</v>
      </c>
      <c r="R451" s="535" t="s">
        <v>1327</v>
      </c>
    </row>
    <row r="452" spans="1:18" ht="25.5" x14ac:dyDescent="0.2">
      <c r="A452" s="843" t="s">
        <v>303</v>
      </c>
      <c r="B452" s="844" t="s">
        <v>321</v>
      </c>
      <c r="C452" s="854" t="s">
        <v>1313</v>
      </c>
      <c r="D452" s="855" t="s">
        <v>501</v>
      </c>
      <c r="E452" s="847"/>
      <c r="F452" s="848" t="s">
        <v>494</v>
      </c>
      <c r="G452" s="856" t="s">
        <v>729</v>
      </c>
      <c r="H452" s="857" t="s">
        <v>1338</v>
      </c>
      <c r="I452" s="850" t="s">
        <v>500</v>
      </c>
      <c r="J452" s="851" t="s">
        <v>310</v>
      </c>
      <c r="K452" s="852">
        <v>0.30434782608695654</v>
      </c>
      <c r="L452" s="853"/>
      <c r="M452" s="532">
        <v>23</v>
      </c>
      <c r="N452" s="284">
        <v>7</v>
      </c>
      <c r="O452" s="778">
        <f t="shared" si="18"/>
        <v>0.30434782608695654</v>
      </c>
      <c r="P452" s="533">
        <f t="shared" si="19"/>
        <v>1</v>
      </c>
      <c r="Q452" s="534">
        <f t="shared" si="20"/>
        <v>99.999999999999986</v>
      </c>
      <c r="R452" s="535" t="s">
        <v>1327</v>
      </c>
    </row>
    <row r="453" spans="1:18" ht="25.5" x14ac:dyDescent="0.2">
      <c r="A453" s="843" t="s">
        <v>303</v>
      </c>
      <c r="B453" s="844" t="s">
        <v>321</v>
      </c>
      <c r="C453" s="854" t="s">
        <v>1313</v>
      </c>
      <c r="D453" s="855" t="s">
        <v>501</v>
      </c>
      <c r="E453" s="847"/>
      <c r="F453" s="848" t="s">
        <v>494</v>
      </c>
      <c r="G453" s="856" t="s">
        <v>1337</v>
      </c>
      <c r="H453" s="857" t="s">
        <v>1338</v>
      </c>
      <c r="I453" s="850" t="s">
        <v>500</v>
      </c>
      <c r="J453" s="851" t="s">
        <v>310</v>
      </c>
      <c r="K453" s="852">
        <v>0.30434782608695654</v>
      </c>
      <c r="L453" s="853"/>
      <c r="M453" s="532">
        <v>23</v>
      </c>
      <c r="N453" s="284">
        <v>7</v>
      </c>
      <c r="O453" s="778">
        <f t="shared" si="18"/>
        <v>0.30434782608695654</v>
      </c>
      <c r="P453" s="533">
        <f t="shared" si="19"/>
        <v>1</v>
      </c>
      <c r="Q453" s="534">
        <f t="shared" si="20"/>
        <v>99.999999999999986</v>
      </c>
      <c r="R453" s="535" t="s">
        <v>1327</v>
      </c>
    </row>
    <row r="454" spans="1:18" ht="25.5" x14ac:dyDescent="0.2">
      <c r="A454" s="843" t="s">
        <v>303</v>
      </c>
      <c r="B454" s="844" t="s">
        <v>321</v>
      </c>
      <c r="C454" s="854" t="s">
        <v>1313</v>
      </c>
      <c r="D454" s="855" t="s">
        <v>501</v>
      </c>
      <c r="E454" s="847"/>
      <c r="F454" s="848" t="s">
        <v>494</v>
      </c>
      <c r="G454" s="849" t="s">
        <v>723</v>
      </c>
      <c r="H454" s="857" t="s">
        <v>1338</v>
      </c>
      <c r="I454" s="863" t="s">
        <v>500</v>
      </c>
      <c r="J454" s="851" t="s">
        <v>310</v>
      </c>
      <c r="K454" s="852">
        <v>0.30434782608695654</v>
      </c>
      <c r="L454" s="853"/>
      <c r="M454" s="532">
        <v>23</v>
      </c>
      <c r="N454" s="284">
        <v>7</v>
      </c>
      <c r="O454" s="778">
        <f t="shared" ref="O454:O517" si="21">N454/M454</f>
        <v>0.30434782608695654</v>
      </c>
      <c r="P454" s="533">
        <f t="shared" ref="P454:P517" si="22">O454/K454</f>
        <v>1</v>
      </c>
      <c r="Q454" s="534">
        <f t="shared" ref="Q454:Q517" si="23">N454/(M454*K454/100)</f>
        <v>99.999999999999986</v>
      </c>
      <c r="R454" s="535" t="s">
        <v>1327</v>
      </c>
    </row>
    <row r="455" spans="1:18" ht="25.5" x14ac:dyDescent="0.2">
      <c r="A455" s="843" t="s">
        <v>303</v>
      </c>
      <c r="B455" s="844" t="s">
        <v>321</v>
      </c>
      <c r="C455" s="845" t="s">
        <v>722</v>
      </c>
      <c r="D455" s="855" t="s">
        <v>502</v>
      </c>
      <c r="E455" s="847"/>
      <c r="F455" s="848" t="s">
        <v>494</v>
      </c>
      <c r="G455" s="849" t="s">
        <v>723</v>
      </c>
      <c r="H455" s="857" t="s">
        <v>1338</v>
      </c>
      <c r="I455" s="863" t="s">
        <v>500</v>
      </c>
      <c r="J455" s="851" t="s">
        <v>310</v>
      </c>
      <c r="K455" s="852">
        <v>0.16216216216216217</v>
      </c>
      <c r="L455" s="853"/>
      <c r="M455" s="532">
        <v>37</v>
      </c>
      <c r="N455" s="284">
        <v>6</v>
      </c>
      <c r="O455" s="778">
        <f t="shared" si="21"/>
        <v>0.16216216216216217</v>
      </c>
      <c r="P455" s="533">
        <f t="shared" si="22"/>
        <v>1</v>
      </c>
      <c r="Q455" s="534">
        <f t="shared" si="23"/>
        <v>100</v>
      </c>
      <c r="R455" s="535" t="s">
        <v>1327</v>
      </c>
    </row>
    <row r="456" spans="1:18" ht="25.5" x14ac:dyDescent="0.2">
      <c r="A456" s="843" t="s">
        <v>303</v>
      </c>
      <c r="B456" s="844" t="s">
        <v>321</v>
      </c>
      <c r="C456" s="845" t="s">
        <v>722</v>
      </c>
      <c r="D456" s="855" t="s">
        <v>502</v>
      </c>
      <c r="E456" s="847"/>
      <c r="F456" s="848" t="s">
        <v>494</v>
      </c>
      <c r="G456" s="856" t="s">
        <v>1330</v>
      </c>
      <c r="H456" s="857" t="s">
        <v>1338</v>
      </c>
      <c r="I456" s="850" t="s">
        <v>500</v>
      </c>
      <c r="J456" s="851" t="s">
        <v>310</v>
      </c>
      <c r="K456" s="852">
        <v>0.16216216216216217</v>
      </c>
      <c r="L456" s="853"/>
      <c r="M456" s="532">
        <v>37</v>
      </c>
      <c r="N456" s="284">
        <v>6</v>
      </c>
      <c r="O456" s="778">
        <f t="shared" si="21"/>
        <v>0.16216216216216217</v>
      </c>
      <c r="P456" s="533">
        <f t="shared" si="22"/>
        <v>1</v>
      </c>
      <c r="Q456" s="534">
        <f t="shared" si="23"/>
        <v>100</v>
      </c>
      <c r="R456" s="535" t="s">
        <v>1327</v>
      </c>
    </row>
    <row r="457" spans="1:18" ht="25.5" x14ac:dyDescent="0.2">
      <c r="A457" s="843" t="s">
        <v>303</v>
      </c>
      <c r="B457" s="844" t="s">
        <v>321</v>
      </c>
      <c r="C457" s="845" t="s">
        <v>722</v>
      </c>
      <c r="D457" s="855" t="s">
        <v>502</v>
      </c>
      <c r="E457" s="847"/>
      <c r="F457" s="848" t="s">
        <v>494</v>
      </c>
      <c r="G457" s="856" t="s">
        <v>1332</v>
      </c>
      <c r="H457" s="857" t="s">
        <v>1338</v>
      </c>
      <c r="I457" s="850" t="s">
        <v>500</v>
      </c>
      <c r="J457" s="851" t="s">
        <v>310</v>
      </c>
      <c r="K457" s="852">
        <v>0.16216216216216217</v>
      </c>
      <c r="L457" s="853"/>
      <c r="M457" s="532">
        <v>37</v>
      </c>
      <c r="N457" s="284">
        <v>6</v>
      </c>
      <c r="O457" s="778">
        <f t="shared" si="21"/>
        <v>0.16216216216216217</v>
      </c>
      <c r="P457" s="533">
        <f t="shared" si="22"/>
        <v>1</v>
      </c>
      <c r="Q457" s="534">
        <f t="shared" si="23"/>
        <v>100</v>
      </c>
      <c r="R457" s="535" t="s">
        <v>1327</v>
      </c>
    </row>
    <row r="458" spans="1:18" ht="25.5" x14ac:dyDescent="0.2">
      <c r="A458" s="843" t="s">
        <v>303</v>
      </c>
      <c r="B458" s="844" t="s">
        <v>321</v>
      </c>
      <c r="C458" s="845" t="s">
        <v>722</v>
      </c>
      <c r="D458" s="855" t="s">
        <v>502</v>
      </c>
      <c r="E458" s="847"/>
      <c r="F458" s="848" t="s">
        <v>494</v>
      </c>
      <c r="G458" s="856" t="s">
        <v>1333</v>
      </c>
      <c r="H458" s="857" t="s">
        <v>1338</v>
      </c>
      <c r="I458" s="850" t="s">
        <v>500</v>
      </c>
      <c r="J458" s="851" t="s">
        <v>310</v>
      </c>
      <c r="K458" s="852">
        <v>0.16216216216216217</v>
      </c>
      <c r="L458" s="853"/>
      <c r="M458" s="532">
        <v>37</v>
      </c>
      <c r="N458" s="284">
        <v>6</v>
      </c>
      <c r="O458" s="778">
        <f t="shared" si="21"/>
        <v>0.16216216216216217</v>
      </c>
      <c r="P458" s="533">
        <f t="shared" si="22"/>
        <v>1</v>
      </c>
      <c r="Q458" s="534">
        <f t="shared" si="23"/>
        <v>100</v>
      </c>
      <c r="R458" s="535" t="s">
        <v>1327</v>
      </c>
    </row>
    <row r="459" spans="1:18" ht="25.5" x14ac:dyDescent="0.2">
      <c r="A459" s="843" t="s">
        <v>303</v>
      </c>
      <c r="B459" s="844" t="s">
        <v>321</v>
      </c>
      <c r="C459" s="845" t="s">
        <v>722</v>
      </c>
      <c r="D459" s="855" t="s">
        <v>502</v>
      </c>
      <c r="E459" s="847"/>
      <c r="F459" s="848" t="s">
        <v>494</v>
      </c>
      <c r="G459" s="856" t="s">
        <v>1334</v>
      </c>
      <c r="H459" s="857" t="s">
        <v>1338</v>
      </c>
      <c r="I459" s="850" t="s">
        <v>500</v>
      </c>
      <c r="J459" s="851" t="s">
        <v>310</v>
      </c>
      <c r="K459" s="852">
        <v>0.16216216216216217</v>
      </c>
      <c r="L459" s="853"/>
      <c r="M459" s="532">
        <v>37</v>
      </c>
      <c r="N459" s="284">
        <v>6</v>
      </c>
      <c r="O459" s="778">
        <f t="shared" si="21"/>
        <v>0.16216216216216217</v>
      </c>
      <c r="P459" s="533">
        <f t="shared" si="22"/>
        <v>1</v>
      </c>
      <c r="Q459" s="534">
        <f t="shared" si="23"/>
        <v>100</v>
      </c>
      <c r="R459" s="535" t="s">
        <v>1327</v>
      </c>
    </row>
    <row r="460" spans="1:18" ht="25.5" x14ac:dyDescent="0.2">
      <c r="A460" s="843" t="s">
        <v>303</v>
      </c>
      <c r="B460" s="844" t="s">
        <v>321</v>
      </c>
      <c r="C460" s="845" t="s">
        <v>722</v>
      </c>
      <c r="D460" s="855" t="s">
        <v>502</v>
      </c>
      <c r="E460" s="861"/>
      <c r="F460" s="848" t="s">
        <v>494</v>
      </c>
      <c r="G460" s="856" t="s">
        <v>725</v>
      </c>
      <c r="H460" s="857" t="s">
        <v>1338</v>
      </c>
      <c r="I460" s="850" t="s">
        <v>500</v>
      </c>
      <c r="J460" s="851" t="s">
        <v>310</v>
      </c>
      <c r="K460" s="852">
        <v>0.16216216216216217</v>
      </c>
      <c r="L460" s="853"/>
      <c r="M460" s="532">
        <v>37</v>
      </c>
      <c r="N460" s="284">
        <v>6</v>
      </c>
      <c r="O460" s="778">
        <f t="shared" si="21"/>
        <v>0.16216216216216217</v>
      </c>
      <c r="P460" s="533">
        <f t="shared" si="22"/>
        <v>1</v>
      </c>
      <c r="Q460" s="534">
        <f t="shared" si="23"/>
        <v>100</v>
      </c>
      <c r="R460" s="535" t="s">
        <v>1327</v>
      </c>
    </row>
    <row r="461" spans="1:18" ht="25.5" x14ac:dyDescent="0.2">
      <c r="A461" s="843" t="s">
        <v>303</v>
      </c>
      <c r="B461" s="844" t="s">
        <v>321</v>
      </c>
      <c r="C461" s="845" t="s">
        <v>722</v>
      </c>
      <c r="D461" s="855" t="s">
        <v>502</v>
      </c>
      <c r="E461" s="847"/>
      <c r="F461" s="848" t="s">
        <v>494</v>
      </c>
      <c r="G461" s="856" t="s">
        <v>726</v>
      </c>
      <c r="H461" s="857" t="s">
        <v>1338</v>
      </c>
      <c r="I461" s="850" t="s">
        <v>500</v>
      </c>
      <c r="J461" s="851" t="s">
        <v>310</v>
      </c>
      <c r="K461" s="852">
        <v>0.16216216216216217</v>
      </c>
      <c r="L461" s="853"/>
      <c r="M461" s="532">
        <v>37</v>
      </c>
      <c r="N461" s="284">
        <v>6</v>
      </c>
      <c r="O461" s="778">
        <f t="shared" si="21"/>
        <v>0.16216216216216217</v>
      </c>
      <c r="P461" s="533">
        <f t="shared" si="22"/>
        <v>1</v>
      </c>
      <c r="Q461" s="534">
        <f t="shared" si="23"/>
        <v>100</v>
      </c>
      <c r="R461" s="535" t="s">
        <v>1327</v>
      </c>
    </row>
    <row r="462" spans="1:18" ht="25.5" x14ac:dyDescent="0.2">
      <c r="A462" s="843" t="s">
        <v>303</v>
      </c>
      <c r="B462" s="844" t="s">
        <v>321</v>
      </c>
      <c r="C462" s="845" t="s">
        <v>722</v>
      </c>
      <c r="D462" s="855" t="s">
        <v>502</v>
      </c>
      <c r="E462" s="847"/>
      <c r="F462" s="848" t="s">
        <v>494</v>
      </c>
      <c r="G462" s="856" t="s">
        <v>1335</v>
      </c>
      <c r="H462" s="857" t="s">
        <v>1338</v>
      </c>
      <c r="I462" s="850" t="s">
        <v>500</v>
      </c>
      <c r="J462" s="851" t="s">
        <v>310</v>
      </c>
      <c r="K462" s="852">
        <v>0.16216216216216217</v>
      </c>
      <c r="L462" s="853"/>
      <c r="M462" s="532">
        <v>37</v>
      </c>
      <c r="N462" s="284">
        <v>6</v>
      </c>
      <c r="O462" s="778">
        <f t="shared" si="21"/>
        <v>0.16216216216216217</v>
      </c>
      <c r="P462" s="533">
        <f t="shared" si="22"/>
        <v>1</v>
      </c>
      <c r="Q462" s="534">
        <f t="shared" si="23"/>
        <v>100</v>
      </c>
      <c r="R462" s="535" t="s">
        <v>1327</v>
      </c>
    </row>
    <row r="463" spans="1:18" ht="25.5" x14ac:dyDescent="0.2">
      <c r="A463" s="843" t="s">
        <v>303</v>
      </c>
      <c r="B463" s="844" t="s">
        <v>321</v>
      </c>
      <c r="C463" s="845" t="s">
        <v>722</v>
      </c>
      <c r="D463" s="855" t="s">
        <v>502</v>
      </c>
      <c r="E463" s="861"/>
      <c r="F463" s="848" t="s">
        <v>494</v>
      </c>
      <c r="G463" s="856" t="s">
        <v>1336</v>
      </c>
      <c r="H463" s="857" t="s">
        <v>1338</v>
      </c>
      <c r="I463" s="850" t="s">
        <v>500</v>
      </c>
      <c r="J463" s="851" t="s">
        <v>310</v>
      </c>
      <c r="K463" s="852">
        <v>0.16216216216216217</v>
      </c>
      <c r="L463" s="853"/>
      <c r="M463" s="532">
        <v>37</v>
      </c>
      <c r="N463" s="284">
        <v>6</v>
      </c>
      <c r="O463" s="778">
        <f t="shared" si="21"/>
        <v>0.16216216216216217</v>
      </c>
      <c r="P463" s="533">
        <f t="shared" si="22"/>
        <v>1</v>
      </c>
      <c r="Q463" s="534">
        <f t="shared" si="23"/>
        <v>100</v>
      </c>
      <c r="R463" s="535" t="s">
        <v>1327</v>
      </c>
    </row>
    <row r="464" spans="1:18" ht="25.5" x14ac:dyDescent="0.2">
      <c r="A464" s="843" t="s">
        <v>303</v>
      </c>
      <c r="B464" s="844" t="s">
        <v>321</v>
      </c>
      <c r="C464" s="845" t="s">
        <v>722</v>
      </c>
      <c r="D464" s="855" t="s">
        <v>502</v>
      </c>
      <c r="E464" s="847"/>
      <c r="F464" s="848" t="s">
        <v>494</v>
      </c>
      <c r="G464" s="856" t="s">
        <v>728</v>
      </c>
      <c r="H464" s="857" t="s">
        <v>1338</v>
      </c>
      <c r="I464" s="850" t="s">
        <v>500</v>
      </c>
      <c r="J464" s="851" t="s">
        <v>310</v>
      </c>
      <c r="K464" s="852">
        <v>0.16216216216216217</v>
      </c>
      <c r="L464" s="853"/>
      <c r="M464" s="532">
        <v>37</v>
      </c>
      <c r="N464" s="284">
        <v>6</v>
      </c>
      <c r="O464" s="778">
        <f t="shared" si="21"/>
        <v>0.16216216216216217</v>
      </c>
      <c r="P464" s="533">
        <f t="shared" si="22"/>
        <v>1</v>
      </c>
      <c r="Q464" s="534">
        <f t="shared" si="23"/>
        <v>100</v>
      </c>
      <c r="R464" s="535" t="s">
        <v>1327</v>
      </c>
    </row>
    <row r="465" spans="1:18" ht="25.5" x14ac:dyDescent="0.2">
      <c r="A465" s="843" t="s">
        <v>303</v>
      </c>
      <c r="B465" s="844" t="s">
        <v>321</v>
      </c>
      <c r="C465" s="845" t="s">
        <v>722</v>
      </c>
      <c r="D465" s="855" t="s">
        <v>502</v>
      </c>
      <c r="E465" s="847"/>
      <c r="F465" s="848" t="s">
        <v>494</v>
      </c>
      <c r="G465" s="856" t="s">
        <v>729</v>
      </c>
      <c r="H465" s="857" t="s">
        <v>1338</v>
      </c>
      <c r="I465" s="850" t="s">
        <v>500</v>
      </c>
      <c r="J465" s="851" t="s">
        <v>310</v>
      </c>
      <c r="K465" s="852">
        <v>0.16216216216216217</v>
      </c>
      <c r="L465" s="853"/>
      <c r="M465" s="532">
        <v>37</v>
      </c>
      <c r="N465" s="284">
        <v>6</v>
      </c>
      <c r="O465" s="778">
        <f t="shared" si="21"/>
        <v>0.16216216216216217</v>
      </c>
      <c r="P465" s="533">
        <f t="shared" si="22"/>
        <v>1</v>
      </c>
      <c r="Q465" s="534">
        <f t="shared" si="23"/>
        <v>100</v>
      </c>
      <c r="R465" s="535" t="s">
        <v>1327</v>
      </c>
    </row>
    <row r="466" spans="1:18" ht="25.5" x14ac:dyDescent="0.2">
      <c r="A466" s="843" t="s">
        <v>303</v>
      </c>
      <c r="B466" s="844" t="s">
        <v>321</v>
      </c>
      <c r="C466" s="845" t="s">
        <v>722</v>
      </c>
      <c r="D466" s="855" t="s">
        <v>502</v>
      </c>
      <c r="E466" s="847"/>
      <c r="F466" s="848" t="s">
        <v>494</v>
      </c>
      <c r="G466" s="856" t="s">
        <v>1337</v>
      </c>
      <c r="H466" s="857" t="s">
        <v>1338</v>
      </c>
      <c r="I466" s="850" t="s">
        <v>500</v>
      </c>
      <c r="J466" s="851" t="s">
        <v>310</v>
      </c>
      <c r="K466" s="852">
        <v>0.16216216216216217</v>
      </c>
      <c r="L466" s="853"/>
      <c r="M466" s="532">
        <v>37</v>
      </c>
      <c r="N466" s="284">
        <v>6</v>
      </c>
      <c r="O466" s="778">
        <f t="shared" si="21"/>
        <v>0.16216216216216217</v>
      </c>
      <c r="P466" s="533">
        <f t="shared" si="22"/>
        <v>1</v>
      </c>
      <c r="Q466" s="534">
        <f t="shared" si="23"/>
        <v>100</v>
      </c>
      <c r="R466" s="535" t="s">
        <v>1327</v>
      </c>
    </row>
    <row r="467" spans="1:18" ht="25.5" x14ac:dyDescent="0.2">
      <c r="A467" s="843" t="s">
        <v>303</v>
      </c>
      <c r="B467" s="844" t="s">
        <v>321</v>
      </c>
      <c r="C467" s="854" t="s">
        <v>1325</v>
      </c>
      <c r="D467" s="855" t="s">
        <v>493</v>
      </c>
      <c r="E467" s="847" t="s">
        <v>1326</v>
      </c>
      <c r="F467" s="848" t="s">
        <v>494</v>
      </c>
      <c r="G467" s="849" t="s">
        <v>723</v>
      </c>
      <c r="H467" s="857" t="s">
        <v>1338</v>
      </c>
      <c r="I467" s="863" t="s">
        <v>500</v>
      </c>
      <c r="J467" s="851" t="s">
        <v>310</v>
      </c>
      <c r="K467" s="852">
        <v>0.21428571428571427</v>
      </c>
      <c r="L467" s="853"/>
      <c r="M467" s="532">
        <v>14</v>
      </c>
      <c r="N467" s="284">
        <v>3</v>
      </c>
      <c r="O467" s="778">
        <f t="shared" si="21"/>
        <v>0.21428571428571427</v>
      </c>
      <c r="P467" s="533">
        <f t="shared" si="22"/>
        <v>1</v>
      </c>
      <c r="Q467" s="534">
        <f t="shared" si="23"/>
        <v>100</v>
      </c>
      <c r="R467" s="535" t="s">
        <v>1327</v>
      </c>
    </row>
    <row r="468" spans="1:18" ht="25.5" x14ac:dyDescent="0.2">
      <c r="A468" s="843" t="s">
        <v>303</v>
      </c>
      <c r="B468" s="844" t="s">
        <v>321</v>
      </c>
      <c r="C468" s="854" t="s">
        <v>1325</v>
      </c>
      <c r="D468" s="855" t="s">
        <v>493</v>
      </c>
      <c r="E468" s="847" t="s">
        <v>1326</v>
      </c>
      <c r="F468" s="848" t="s">
        <v>494</v>
      </c>
      <c r="G468" s="856" t="s">
        <v>1330</v>
      </c>
      <c r="H468" s="857" t="s">
        <v>1338</v>
      </c>
      <c r="I468" s="850" t="s">
        <v>500</v>
      </c>
      <c r="J468" s="851" t="s">
        <v>310</v>
      </c>
      <c r="K468" s="852">
        <v>0.21428571428571427</v>
      </c>
      <c r="L468" s="853"/>
      <c r="M468" s="532">
        <v>14</v>
      </c>
      <c r="N468" s="284">
        <v>3</v>
      </c>
      <c r="O468" s="778">
        <f t="shared" si="21"/>
        <v>0.21428571428571427</v>
      </c>
      <c r="P468" s="533">
        <f t="shared" si="22"/>
        <v>1</v>
      </c>
      <c r="Q468" s="534">
        <f t="shared" si="23"/>
        <v>100</v>
      </c>
      <c r="R468" s="535" t="s">
        <v>1327</v>
      </c>
    </row>
    <row r="469" spans="1:18" ht="25.5" x14ac:dyDescent="0.2">
      <c r="A469" s="843" t="s">
        <v>303</v>
      </c>
      <c r="B469" s="844" t="s">
        <v>321</v>
      </c>
      <c r="C469" s="854" t="s">
        <v>1325</v>
      </c>
      <c r="D469" s="855" t="s">
        <v>493</v>
      </c>
      <c r="E469" s="847" t="s">
        <v>1326</v>
      </c>
      <c r="F469" s="848" t="s">
        <v>494</v>
      </c>
      <c r="G469" s="856" t="s">
        <v>1332</v>
      </c>
      <c r="H469" s="857" t="s">
        <v>1338</v>
      </c>
      <c r="I469" s="850" t="s">
        <v>500</v>
      </c>
      <c r="J469" s="851" t="s">
        <v>310</v>
      </c>
      <c r="K469" s="852">
        <v>0.21428571428571427</v>
      </c>
      <c r="L469" s="853"/>
      <c r="M469" s="532">
        <v>14</v>
      </c>
      <c r="N469" s="284">
        <v>3</v>
      </c>
      <c r="O469" s="778">
        <f t="shared" si="21"/>
        <v>0.21428571428571427</v>
      </c>
      <c r="P469" s="533">
        <f t="shared" si="22"/>
        <v>1</v>
      </c>
      <c r="Q469" s="534">
        <f t="shared" si="23"/>
        <v>100</v>
      </c>
      <c r="R469" s="535" t="s">
        <v>1327</v>
      </c>
    </row>
    <row r="470" spans="1:18" ht="25.5" x14ac:dyDescent="0.2">
      <c r="A470" s="843" t="s">
        <v>303</v>
      </c>
      <c r="B470" s="844" t="s">
        <v>321</v>
      </c>
      <c r="C470" s="854" t="s">
        <v>1325</v>
      </c>
      <c r="D470" s="855" t="s">
        <v>493</v>
      </c>
      <c r="E470" s="847" t="s">
        <v>1326</v>
      </c>
      <c r="F470" s="848" t="s">
        <v>494</v>
      </c>
      <c r="G470" s="856" t="s">
        <v>1333</v>
      </c>
      <c r="H470" s="857" t="s">
        <v>1338</v>
      </c>
      <c r="I470" s="850" t="s">
        <v>500</v>
      </c>
      <c r="J470" s="851" t="s">
        <v>310</v>
      </c>
      <c r="K470" s="852">
        <v>0.21428571428571427</v>
      </c>
      <c r="L470" s="853"/>
      <c r="M470" s="532">
        <v>14</v>
      </c>
      <c r="N470" s="284">
        <v>3</v>
      </c>
      <c r="O470" s="778">
        <f t="shared" si="21"/>
        <v>0.21428571428571427</v>
      </c>
      <c r="P470" s="533">
        <f t="shared" si="22"/>
        <v>1</v>
      </c>
      <c r="Q470" s="534">
        <f t="shared" si="23"/>
        <v>100</v>
      </c>
      <c r="R470" s="535" t="s">
        <v>1327</v>
      </c>
    </row>
    <row r="471" spans="1:18" ht="25.5" x14ac:dyDescent="0.2">
      <c r="A471" s="843" t="s">
        <v>303</v>
      </c>
      <c r="B471" s="844" t="s">
        <v>321</v>
      </c>
      <c r="C471" s="854" t="s">
        <v>1325</v>
      </c>
      <c r="D471" s="855" t="s">
        <v>493</v>
      </c>
      <c r="E471" s="847" t="s">
        <v>1326</v>
      </c>
      <c r="F471" s="848" t="s">
        <v>494</v>
      </c>
      <c r="G471" s="856" t="s">
        <v>1334</v>
      </c>
      <c r="H471" s="857" t="s">
        <v>1338</v>
      </c>
      <c r="I471" s="850" t="s">
        <v>500</v>
      </c>
      <c r="J471" s="851" t="s">
        <v>310</v>
      </c>
      <c r="K471" s="852">
        <v>0.21428571428571427</v>
      </c>
      <c r="L471" s="853"/>
      <c r="M471" s="532">
        <v>14</v>
      </c>
      <c r="N471" s="284">
        <v>3</v>
      </c>
      <c r="O471" s="778">
        <f t="shared" si="21"/>
        <v>0.21428571428571427</v>
      </c>
      <c r="P471" s="533">
        <f t="shared" si="22"/>
        <v>1</v>
      </c>
      <c r="Q471" s="534">
        <f t="shared" si="23"/>
        <v>100</v>
      </c>
      <c r="R471" s="535" t="s">
        <v>1327</v>
      </c>
    </row>
    <row r="472" spans="1:18" ht="25.5" x14ac:dyDescent="0.2">
      <c r="A472" s="843" t="s">
        <v>303</v>
      </c>
      <c r="B472" s="844" t="s">
        <v>321</v>
      </c>
      <c r="C472" s="854" t="s">
        <v>1325</v>
      </c>
      <c r="D472" s="855" t="s">
        <v>493</v>
      </c>
      <c r="E472" s="847" t="s">
        <v>1326</v>
      </c>
      <c r="F472" s="848" t="s">
        <v>494</v>
      </c>
      <c r="G472" s="856" t="s">
        <v>725</v>
      </c>
      <c r="H472" s="857" t="s">
        <v>1338</v>
      </c>
      <c r="I472" s="850" t="s">
        <v>500</v>
      </c>
      <c r="J472" s="851" t="s">
        <v>310</v>
      </c>
      <c r="K472" s="852">
        <v>0.21428571428571427</v>
      </c>
      <c r="L472" s="853"/>
      <c r="M472" s="532">
        <v>14</v>
      </c>
      <c r="N472" s="284">
        <v>3</v>
      </c>
      <c r="O472" s="778">
        <f t="shared" si="21"/>
        <v>0.21428571428571427</v>
      </c>
      <c r="P472" s="533">
        <f t="shared" si="22"/>
        <v>1</v>
      </c>
      <c r="Q472" s="534">
        <f t="shared" si="23"/>
        <v>100</v>
      </c>
      <c r="R472" s="535" t="s">
        <v>1327</v>
      </c>
    </row>
    <row r="473" spans="1:18" ht="25.5" x14ac:dyDescent="0.2">
      <c r="A473" s="843" t="s">
        <v>303</v>
      </c>
      <c r="B473" s="844" t="s">
        <v>321</v>
      </c>
      <c r="C473" s="854" t="s">
        <v>1325</v>
      </c>
      <c r="D473" s="855" t="s">
        <v>493</v>
      </c>
      <c r="E473" s="847" t="s">
        <v>1326</v>
      </c>
      <c r="F473" s="848" t="s">
        <v>494</v>
      </c>
      <c r="G473" s="856" t="s">
        <v>726</v>
      </c>
      <c r="H473" s="857" t="s">
        <v>1338</v>
      </c>
      <c r="I473" s="850" t="s">
        <v>500</v>
      </c>
      <c r="J473" s="851" t="s">
        <v>310</v>
      </c>
      <c r="K473" s="852">
        <v>0.21428571428571427</v>
      </c>
      <c r="L473" s="853"/>
      <c r="M473" s="532">
        <v>14</v>
      </c>
      <c r="N473" s="284">
        <v>3</v>
      </c>
      <c r="O473" s="778">
        <f t="shared" si="21"/>
        <v>0.21428571428571427</v>
      </c>
      <c r="P473" s="533">
        <f t="shared" si="22"/>
        <v>1</v>
      </c>
      <c r="Q473" s="534">
        <f t="shared" si="23"/>
        <v>100</v>
      </c>
      <c r="R473" s="535" t="s">
        <v>1327</v>
      </c>
    </row>
    <row r="474" spans="1:18" ht="25.5" x14ac:dyDescent="0.2">
      <c r="A474" s="843" t="s">
        <v>303</v>
      </c>
      <c r="B474" s="844" t="s">
        <v>321</v>
      </c>
      <c r="C474" s="854" t="s">
        <v>1325</v>
      </c>
      <c r="D474" s="855" t="s">
        <v>493</v>
      </c>
      <c r="E474" s="847" t="s">
        <v>1326</v>
      </c>
      <c r="F474" s="848" t="s">
        <v>494</v>
      </c>
      <c r="G474" s="856" t="s">
        <v>1335</v>
      </c>
      <c r="H474" s="857" t="s">
        <v>1338</v>
      </c>
      <c r="I474" s="850" t="s">
        <v>500</v>
      </c>
      <c r="J474" s="851" t="s">
        <v>310</v>
      </c>
      <c r="K474" s="852">
        <v>0.21428571428571427</v>
      </c>
      <c r="L474" s="853"/>
      <c r="M474" s="532">
        <v>14</v>
      </c>
      <c r="N474" s="284">
        <v>3</v>
      </c>
      <c r="O474" s="778">
        <f t="shared" si="21"/>
        <v>0.21428571428571427</v>
      </c>
      <c r="P474" s="533">
        <f t="shared" si="22"/>
        <v>1</v>
      </c>
      <c r="Q474" s="534">
        <f t="shared" si="23"/>
        <v>100</v>
      </c>
      <c r="R474" s="535" t="s">
        <v>1327</v>
      </c>
    </row>
    <row r="475" spans="1:18" ht="25.5" x14ac:dyDescent="0.2">
      <c r="A475" s="843" t="s">
        <v>303</v>
      </c>
      <c r="B475" s="844" t="s">
        <v>321</v>
      </c>
      <c r="C475" s="854" t="s">
        <v>1325</v>
      </c>
      <c r="D475" s="855" t="s">
        <v>493</v>
      </c>
      <c r="E475" s="847" t="s">
        <v>1326</v>
      </c>
      <c r="F475" s="848" t="s">
        <v>494</v>
      </c>
      <c r="G475" s="856" t="s">
        <v>1336</v>
      </c>
      <c r="H475" s="857" t="s">
        <v>1338</v>
      </c>
      <c r="I475" s="850" t="s">
        <v>500</v>
      </c>
      <c r="J475" s="851" t="s">
        <v>310</v>
      </c>
      <c r="K475" s="852">
        <v>0.21428571428571427</v>
      </c>
      <c r="L475" s="853"/>
      <c r="M475" s="532">
        <v>14</v>
      </c>
      <c r="N475" s="284">
        <v>3</v>
      </c>
      <c r="O475" s="778">
        <f t="shared" si="21"/>
        <v>0.21428571428571427</v>
      </c>
      <c r="P475" s="533">
        <f t="shared" si="22"/>
        <v>1</v>
      </c>
      <c r="Q475" s="534">
        <f t="shared" si="23"/>
        <v>100</v>
      </c>
      <c r="R475" s="535" t="s">
        <v>1327</v>
      </c>
    </row>
    <row r="476" spans="1:18" ht="25.5" x14ac:dyDescent="0.2">
      <c r="A476" s="843" t="s">
        <v>303</v>
      </c>
      <c r="B476" s="844" t="s">
        <v>321</v>
      </c>
      <c r="C476" s="854" t="s">
        <v>1325</v>
      </c>
      <c r="D476" s="855" t="s">
        <v>493</v>
      </c>
      <c r="E476" s="847" t="s">
        <v>1326</v>
      </c>
      <c r="F476" s="848" t="s">
        <v>494</v>
      </c>
      <c r="G476" s="856" t="s">
        <v>728</v>
      </c>
      <c r="H476" s="857" t="s">
        <v>1338</v>
      </c>
      <c r="I476" s="850" t="s">
        <v>500</v>
      </c>
      <c r="J476" s="851" t="s">
        <v>310</v>
      </c>
      <c r="K476" s="852">
        <v>0.21428571428571427</v>
      </c>
      <c r="L476" s="853"/>
      <c r="M476" s="532">
        <v>14</v>
      </c>
      <c r="N476" s="284">
        <v>3</v>
      </c>
      <c r="O476" s="778">
        <f t="shared" si="21"/>
        <v>0.21428571428571427</v>
      </c>
      <c r="P476" s="533">
        <f t="shared" si="22"/>
        <v>1</v>
      </c>
      <c r="Q476" s="534">
        <f t="shared" si="23"/>
        <v>100</v>
      </c>
      <c r="R476" s="535" t="s">
        <v>1327</v>
      </c>
    </row>
    <row r="477" spans="1:18" ht="25.5" x14ac:dyDescent="0.2">
      <c r="A477" s="843" t="s">
        <v>303</v>
      </c>
      <c r="B477" s="844" t="s">
        <v>321</v>
      </c>
      <c r="C477" s="854" t="s">
        <v>1325</v>
      </c>
      <c r="D477" s="855" t="s">
        <v>493</v>
      </c>
      <c r="E477" s="847" t="s">
        <v>1326</v>
      </c>
      <c r="F477" s="848" t="s">
        <v>494</v>
      </c>
      <c r="G477" s="856" t="s">
        <v>729</v>
      </c>
      <c r="H477" s="857" t="s">
        <v>1338</v>
      </c>
      <c r="I477" s="850" t="s">
        <v>500</v>
      </c>
      <c r="J477" s="851" t="s">
        <v>310</v>
      </c>
      <c r="K477" s="852">
        <v>0.21428571428571427</v>
      </c>
      <c r="L477" s="853"/>
      <c r="M477" s="532">
        <v>14</v>
      </c>
      <c r="N477" s="284">
        <v>3</v>
      </c>
      <c r="O477" s="778">
        <f t="shared" si="21"/>
        <v>0.21428571428571427</v>
      </c>
      <c r="P477" s="533">
        <f t="shared" si="22"/>
        <v>1</v>
      </c>
      <c r="Q477" s="534">
        <f t="shared" si="23"/>
        <v>100</v>
      </c>
      <c r="R477" s="535" t="s">
        <v>1327</v>
      </c>
    </row>
    <row r="478" spans="1:18" ht="25.5" x14ac:dyDescent="0.2">
      <c r="A478" s="843" t="s">
        <v>303</v>
      </c>
      <c r="B478" s="844" t="s">
        <v>321</v>
      </c>
      <c r="C478" s="854" t="s">
        <v>1325</v>
      </c>
      <c r="D478" s="855" t="s">
        <v>493</v>
      </c>
      <c r="E478" s="847" t="s">
        <v>1326</v>
      </c>
      <c r="F478" s="848" t="s">
        <v>494</v>
      </c>
      <c r="G478" s="856" t="s">
        <v>1337</v>
      </c>
      <c r="H478" s="857" t="s">
        <v>1338</v>
      </c>
      <c r="I478" s="850" t="s">
        <v>500</v>
      </c>
      <c r="J478" s="851" t="s">
        <v>310</v>
      </c>
      <c r="K478" s="852">
        <v>0.21428571428571427</v>
      </c>
      <c r="L478" s="853"/>
      <c r="M478" s="532">
        <v>14</v>
      </c>
      <c r="N478" s="284">
        <v>3</v>
      </c>
      <c r="O478" s="778">
        <f t="shared" si="21"/>
        <v>0.21428571428571427</v>
      </c>
      <c r="P478" s="533">
        <f t="shared" si="22"/>
        <v>1</v>
      </c>
      <c r="Q478" s="534">
        <f t="shared" si="23"/>
        <v>100</v>
      </c>
      <c r="R478" s="535" t="s">
        <v>1327</v>
      </c>
    </row>
    <row r="479" spans="1:18" ht="25.5" x14ac:dyDescent="0.2">
      <c r="A479" s="843" t="s">
        <v>303</v>
      </c>
      <c r="B479" s="844" t="s">
        <v>321</v>
      </c>
      <c r="C479" s="845" t="s">
        <v>722</v>
      </c>
      <c r="D479" s="855" t="s">
        <v>501</v>
      </c>
      <c r="E479" s="847"/>
      <c r="F479" s="848" t="s">
        <v>494</v>
      </c>
      <c r="G479" s="849" t="s">
        <v>723</v>
      </c>
      <c r="H479" s="857" t="s">
        <v>1338</v>
      </c>
      <c r="I479" s="863" t="s">
        <v>500</v>
      </c>
      <c r="J479" s="851" t="s">
        <v>310</v>
      </c>
      <c r="K479" s="852">
        <v>0.22727272727272727</v>
      </c>
      <c r="L479" s="853"/>
      <c r="M479" s="532">
        <v>22</v>
      </c>
      <c r="N479" s="284">
        <v>5</v>
      </c>
      <c r="O479" s="778">
        <f t="shared" si="21"/>
        <v>0.22727272727272727</v>
      </c>
      <c r="P479" s="533">
        <f t="shared" si="22"/>
        <v>1</v>
      </c>
      <c r="Q479" s="534">
        <f t="shared" si="23"/>
        <v>100</v>
      </c>
      <c r="R479" s="535" t="s">
        <v>1327</v>
      </c>
    </row>
    <row r="480" spans="1:18" ht="25.5" x14ac:dyDescent="0.2">
      <c r="A480" s="843" t="s">
        <v>303</v>
      </c>
      <c r="B480" s="844" t="s">
        <v>321</v>
      </c>
      <c r="C480" s="845" t="s">
        <v>722</v>
      </c>
      <c r="D480" s="855" t="s">
        <v>501</v>
      </c>
      <c r="E480" s="847"/>
      <c r="F480" s="848" t="s">
        <v>494</v>
      </c>
      <c r="G480" s="856" t="s">
        <v>1330</v>
      </c>
      <c r="H480" s="857" t="s">
        <v>1338</v>
      </c>
      <c r="I480" s="850" t="s">
        <v>500</v>
      </c>
      <c r="J480" s="851" t="s">
        <v>310</v>
      </c>
      <c r="K480" s="852">
        <v>0.22727272727272727</v>
      </c>
      <c r="L480" s="853"/>
      <c r="M480" s="532">
        <v>22</v>
      </c>
      <c r="N480" s="284">
        <v>5</v>
      </c>
      <c r="O480" s="778">
        <f t="shared" si="21"/>
        <v>0.22727272727272727</v>
      </c>
      <c r="P480" s="533">
        <f t="shared" si="22"/>
        <v>1</v>
      </c>
      <c r="Q480" s="534">
        <f t="shared" si="23"/>
        <v>100</v>
      </c>
      <c r="R480" s="535" t="s">
        <v>1327</v>
      </c>
    </row>
    <row r="481" spans="1:18" ht="25.5" x14ac:dyDescent="0.2">
      <c r="A481" s="843" t="s">
        <v>303</v>
      </c>
      <c r="B481" s="844" t="s">
        <v>321</v>
      </c>
      <c r="C481" s="845" t="s">
        <v>722</v>
      </c>
      <c r="D481" s="855" t="s">
        <v>501</v>
      </c>
      <c r="E481" s="847"/>
      <c r="F481" s="848" t="s">
        <v>494</v>
      </c>
      <c r="G481" s="856" t="s">
        <v>1332</v>
      </c>
      <c r="H481" s="857" t="s">
        <v>1338</v>
      </c>
      <c r="I481" s="850" t="s">
        <v>500</v>
      </c>
      <c r="J481" s="851" t="s">
        <v>310</v>
      </c>
      <c r="K481" s="852">
        <v>0.22727272727272727</v>
      </c>
      <c r="L481" s="853"/>
      <c r="M481" s="532">
        <v>22</v>
      </c>
      <c r="N481" s="284">
        <v>5</v>
      </c>
      <c r="O481" s="778">
        <f t="shared" si="21"/>
        <v>0.22727272727272727</v>
      </c>
      <c r="P481" s="533">
        <f t="shared" si="22"/>
        <v>1</v>
      </c>
      <c r="Q481" s="534">
        <f t="shared" si="23"/>
        <v>100</v>
      </c>
      <c r="R481" s="535" t="s">
        <v>1327</v>
      </c>
    </row>
    <row r="482" spans="1:18" ht="25.5" x14ac:dyDescent="0.2">
      <c r="A482" s="843" t="s">
        <v>303</v>
      </c>
      <c r="B482" s="844" t="s">
        <v>321</v>
      </c>
      <c r="C482" s="845" t="s">
        <v>722</v>
      </c>
      <c r="D482" s="855" t="s">
        <v>501</v>
      </c>
      <c r="E482" s="847"/>
      <c r="F482" s="848" t="s">
        <v>494</v>
      </c>
      <c r="G482" s="856" t="s">
        <v>1333</v>
      </c>
      <c r="H482" s="857" t="s">
        <v>1338</v>
      </c>
      <c r="I482" s="850" t="s">
        <v>500</v>
      </c>
      <c r="J482" s="851" t="s">
        <v>310</v>
      </c>
      <c r="K482" s="852">
        <v>0.22727272727272727</v>
      </c>
      <c r="L482" s="853"/>
      <c r="M482" s="532">
        <v>22</v>
      </c>
      <c r="N482" s="284">
        <v>5</v>
      </c>
      <c r="O482" s="778">
        <f t="shared" si="21"/>
        <v>0.22727272727272727</v>
      </c>
      <c r="P482" s="533">
        <f t="shared" si="22"/>
        <v>1</v>
      </c>
      <c r="Q482" s="534">
        <f t="shared" si="23"/>
        <v>100</v>
      </c>
      <c r="R482" s="535" t="s">
        <v>1327</v>
      </c>
    </row>
    <row r="483" spans="1:18" ht="25.5" x14ac:dyDescent="0.2">
      <c r="A483" s="843" t="s">
        <v>303</v>
      </c>
      <c r="B483" s="844" t="s">
        <v>321</v>
      </c>
      <c r="C483" s="845" t="s">
        <v>722</v>
      </c>
      <c r="D483" s="855" t="s">
        <v>501</v>
      </c>
      <c r="E483" s="847"/>
      <c r="F483" s="848" t="s">
        <v>494</v>
      </c>
      <c r="G483" s="856" t="s">
        <v>1334</v>
      </c>
      <c r="H483" s="857" t="s">
        <v>1338</v>
      </c>
      <c r="I483" s="850" t="s">
        <v>500</v>
      </c>
      <c r="J483" s="851" t="s">
        <v>310</v>
      </c>
      <c r="K483" s="852">
        <v>0.22727272727272727</v>
      </c>
      <c r="L483" s="853"/>
      <c r="M483" s="532">
        <v>22</v>
      </c>
      <c r="N483" s="284">
        <v>5</v>
      </c>
      <c r="O483" s="778">
        <f t="shared" si="21"/>
        <v>0.22727272727272727</v>
      </c>
      <c r="P483" s="533">
        <f t="shared" si="22"/>
        <v>1</v>
      </c>
      <c r="Q483" s="534">
        <f t="shared" si="23"/>
        <v>100</v>
      </c>
      <c r="R483" s="535" t="s">
        <v>1327</v>
      </c>
    </row>
    <row r="484" spans="1:18" ht="25.5" x14ac:dyDescent="0.2">
      <c r="A484" s="843" t="s">
        <v>303</v>
      </c>
      <c r="B484" s="844" t="s">
        <v>321</v>
      </c>
      <c r="C484" s="845" t="s">
        <v>722</v>
      </c>
      <c r="D484" s="855" t="s">
        <v>501</v>
      </c>
      <c r="E484" s="847"/>
      <c r="F484" s="848" t="s">
        <v>494</v>
      </c>
      <c r="G484" s="856" t="s">
        <v>725</v>
      </c>
      <c r="H484" s="857" t="s">
        <v>1338</v>
      </c>
      <c r="I484" s="850" t="s">
        <v>500</v>
      </c>
      <c r="J484" s="851" t="s">
        <v>310</v>
      </c>
      <c r="K484" s="852">
        <v>0.22727272727272727</v>
      </c>
      <c r="L484" s="853"/>
      <c r="M484" s="532">
        <v>22</v>
      </c>
      <c r="N484" s="284">
        <v>5</v>
      </c>
      <c r="O484" s="778">
        <f t="shared" si="21"/>
        <v>0.22727272727272727</v>
      </c>
      <c r="P484" s="533">
        <f t="shared" si="22"/>
        <v>1</v>
      </c>
      <c r="Q484" s="534">
        <f t="shared" si="23"/>
        <v>100</v>
      </c>
      <c r="R484" s="535" t="s">
        <v>1327</v>
      </c>
    </row>
    <row r="485" spans="1:18" ht="25.5" x14ac:dyDescent="0.2">
      <c r="A485" s="843" t="s">
        <v>303</v>
      </c>
      <c r="B485" s="844" t="s">
        <v>321</v>
      </c>
      <c r="C485" s="845" t="s">
        <v>722</v>
      </c>
      <c r="D485" s="855" t="s">
        <v>501</v>
      </c>
      <c r="E485" s="861"/>
      <c r="F485" s="848" t="s">
        <v>494</v>
      </c>
      <c r="G485" s="856" t="s">
        <v>726</v>
      </c>
      <c r="H485" s="857" t="s">
        <v>1338</v>
      </c>
      <c r="I485" s="850" t="s">
        <v>500</v>
      </c>
      <c r="J485" s="851" t="s">
        <v>310</v>
      </c>
      <c r="K485" s="852">
        <v>0.22727272727272727</v>
      </c>
      <c r="L485" s="853"/>
      <c r="M485" s="532">
        <v>22</v>
      </c>
      <c r="N485" s="284">
        <v>5</v>
      </c>
      <c r="O485" s="778">
        <f t="shared" si="21"/>
        <v>0.22727272727272727</v>
      </c>
      <c r="P485" s="533">
        <f t="shared" si="22"/>
        <v>1</v>
      </c>
      <c r="Q485" s="534">
        <f t="shared" si="23"/>
        <v>100</v>
      </c>
      <c r="R485" s="535" t="s">
        <v>1327</v>
      </c>
    </row>
    <row r="486" spans="1:18" ht="25.5" x14ac:dyDescent="0.2">
      <c r="A486" s="843" t="s">
        <v>303</v>
      </c>
      <c r="B486" s="844" t="s">
        <v>321</v>
      </c>
      <c r="C486" s="845" t="s">
        <v>722</v>
      </c>
      <c r="D486" s="855" t="s">
        <v>501</v>
      </c>
      <c r="E486" s="847"/>
      <c r="F486" s="848" t="s">
        <v>494</v>
      </c>
      <c r="G486" s="856" t="s">
        <v>1335</v>
      </c>
      <c r="H486" s="857" t="s">
        <v>1338</v>
      </c>
      <c r="I486" s="850" t="s">
        <v>500</v>
      </c>
      <c r="J486" s="851" t="s">
        <v>310</v>
      </c>
      <c r="K486" s="852">
        <v>0.22727272727272727</v>
      </c>
      <c r="L486" s="853"/>
      <c r="M486" s="532">
        <v>22</v>
      </c>
      <c r="N486" s="284">
        <v>5</v>
      </c>
      <c r="O486" s="778">
        <f t="shared" si="21"/>
        <v>0.22727272727272727</v>
      </c>
      <c r="P486" s="533">
        <f t="shared" si="22"/>
        <v>1</v>
      </c>
      <c r="Q486" s="534">
        <f t="shared" si="23"/>
        <v>100</v>
      </c>
      <c r="R486" s="535" t="s">
        <v>1327</v>
      </c>
    </row>
    <row r="487" spans="1:18" ht="25.5" x14ac:dyDescent="0.2">
      <c r="A487" s="843" t="s">
        <v>303</v>
      </c>
      <c r="B487" s="844" t="s">
        <v>321</v>
      </c>
      <c r="C487" s="845" t="s">
        <v>722</v>
      </c>
      <c r="D487" s="855" t="s">
        <v>501</v>
      </c>
      <c r="E487" s="847"/>
      <c r="F487" s="848" t="s">
        <v>494</v>
      </c>
      <c r="G487" s="856" t="s">
        <v>1336</v>
      </c>
      <c r="H487" s="857" t="s">
        <v>1338</v>
      </c>
      <c r="I487" s="850" t="s">
        <v>500</v>
      </c>
      <c r="J487" s="851" t="s">
        <v>310</v>
      </c>
      <c r="K487" s="852">
        <v>0.22727272727272727</v>
      </c>
      <c r="L487" s="853"/>
      <c r="M487" s="532">
        <v>22</v>
      </c>
      <c r="N487" s="284">
        <v>5</v>
      </c>
      <c r="O487" s="778">
        <f t="shared" si="21"/>
        <v>0.22727272727272727</v>
      </c>
      <c r="P487" s="533">
        <f t="shared" si="22"/>
        <v>1</v>
      </c>
      <c r="Q487" s="534">
        <f t="shared" si="23"/>
        <v>100</v>
      </c>
      <c r="R487" s="535" t="s">
        <v>1327</v>
      </c>
    </row>
    <row r="488" spans="1:18" ht="25.5" x14ac:dyDescent="0.2">
      <c r="A488" s="843" t="s">
        <v>303</v>
      </c>
      <c r="B488" s="844" t="s">
        <v>321</v>
      </c>
      <c r="C488" s="845" t="s">
        <v>722</v>
      </c>
      <c r="D488" s="855" t="s">
        <v>501</v>
      </c>
      <c r="E488" s="847"/>
      <c r="F488" s="848" t="s">
        <v>494</v>
      </c>
      <c r="G488" s="856" t="s">
        <v>728</v>
      </c>
      <c r="H488" s="857" t="s">
        <v>1338</v>
      </c>
      <c r="I488" s="850" t="s">
        <v>500</v>
      </c>
      <c r="J488" s="851" t="s">
        <v>310</v>
      </c>
      <c r="K488" s="852">
        <v>0.22727272727272727</v>
      </c>
      <c r="L488" s="853"/>
      <c r="M488" s="532">
        <v>22</v>
      </c>
      <c r="N488" s="284">
        <v>5</v>
      </c>
      <c r="O488" s="778">
        <f t="shared" si="21"/>
        <v>0.22727272727272727</v>
      </c>
      <c r="P488" s="533">
        <f t="shared" si="22"/>
        <v>1</v>
      </c>
      <c r="Q488" s="534">
        <f t="shared" si="23"/>
        <v>100</v>
      </c>
      <c r="R488" s="535" t="s">
        <v>1327</v>
      </c>
    </row>
    <row r="489" spans="1:18" ht="25.5" x14ac:dyDescent="0.2">
      <c r="A489" s="843" t="s">
        <v>303</v>
      </c>
      <c r="B489" s="844" t="s">
        <v>321</v>
      </c>
      <c r="C489" s="845" t="s">
        <v>722</v>
      </c>
      <c r="D489" s="855" t="s">
        <v>501</v>
      </c>
      <c r="E489" s="847"/>
      <c r="F489" s="848" t="s">
        <v>494</v>
      </c>
      <c r="G489" s="856" t="s">
        <v>729</v>
      </c>
      <c r="H489" s="857" t="s">
        <v>1338</v>
      </c>
      <c r="I489" s="850" t="s">
        <v>500</v>
      </c>
      <c r="J489" s="851" t="s">
        <v>310</v>
      </c>
      <c r="K489" s="852">
        <v>0.22727272727272727</v>
      </c>
      <c r="L489" s="853"/>
      <c r="M489" s="532">
        <v>22</v>
      </c>
      <c r="N489" s="284">
        <v>5</v>
      </c>
      <c r="O489" s="778">
        <f t="shared" si="21"/>
        <v>0.22727272727272727</v>
      </c>
      <c r="P489" s="533">
        <f t="shared" si="22"/>
        <v>1</v>
      </c>
      <c r="Q489" s="534">
        <f t="shared" si="23"/>
        <v>100</v>
      </c>
      <c r="R489" s="535" t="s">
        <v>1327</v>
      </c>
    </row>
    <row r="490" spans="1:18" ht="25.5" x14ac:dyDescent="0.2">
      <c r="A490" s="843" t="s">
        <v>303</v>
      </c>
      <c r="B490" s="844" t="s">
        <v>321</v>
      </c>
      <c r="C490" s="845" t="s">
        <v>722</v>
      </c>
      <c r="D490" s="855" t="s">
        <v>501</v>
      </c>
      <c r="E490" s="847"/>
      <c r="F490" s="848" t="s">
        <v>494</v>
      </c>
      <c r="G490" s="856" t="s">
        <v>1337</v>
      </c>
      <c r="H490" s="857" t="s">
        <v>1338</v>
      </c>
      <c r="I490" s="850" t="s">
        <v>500</v>
      </c>
      <c r="J490" s="851" t="s">
        <v>310</v>
      </c>
      <c r="K490" s="852">
        <v>0.22727272727272727</v>
      </c>
      <c r="L490" s="853"/>
      <c r="M490" s="532">
        <v>22</v>
      </c>
      <c r="N490" s="284">
        <v>5</v>
      </c>
      <c r="O490" s="778">
        <f t="shared" si="21"/>
        <v>0.22727272727272727</v>
      </c>
      <c r="P490" s="533">
        <f t="shared" si="22"/>
        <v>1</v>
      </c>
      <c r="Q490" s="534">
        <f t="shared" si="23"/>
        <v>100</v>
      </c>
      <c r="R490" s="535" t="s">
        <v>1327</v>
      </c>
    </row>
    <row r="491" spans="1:18" ht="25.5" x14ac:dyDescent="0.2">
      <c r="A491" s="843" t="s">
        <v>303</v>
      </c>
      <c r="B491" s="844" t="s">
        <v>321</v>
      </c>
      <c r="C491" s="845" t="s">
        <v>513</v>
      </c>
      <c r="D491" s="855" t="s">
        <v>493</v>
      </c>
      <c r="E491" s="847"/>
      <c r="F491" s="848" t="s">
        <v>494</v>
      </c>
      <c r="G491" s="849" t="s">
        <v>723</v>
      </c>
      <c r="H491" s="857" t="s">
        <v>1338</v>
      </c>
      <c r="I491" s="863" t="s">
        <v>500</v>
      </c>
      <c r="J491" s="851" t="s">
        <v>310</v>
      </c>
      <c r="K491" s="852">
        <v>0.23255813953488372</v>
      </c>
      <c r="L491" s="853"/>
      <c r="M491" s="532">
        <v>172</v>
      </c>
      <c r="N491" s="284">
        <v>40</v>
      </c>
      <c r="O491" s="778">
        <f t="shared" si="21"/>
        <v>0.23255813953488372</v>
      </c>
      <c r="P491" s="533">
        <f t="shared" si="22"/>
        <v>1</v>
      </c>
      <c r="Q491" s="534">
        <f t="shared" si="23"/>
        <v>100</v>
      </c>
      <c r="R491" s="535" t="s">
        <v>1327</v>
      </c>
    </row>
    <row r="492" spans="1:18" ht="25.5" x14ac:dyDescent="0.2">
      <c r="A492" s="843" t="s">
        <v>303</v>
      </c>
      <c r="B492" s="844" t="s">
        <v>321</v>
      </c>
      <c r="C492" s="845" t="s">
        <v>513</v>
      </c>
      <c r="D492" s="855" t="s">
        <v>493</v>
      </c>
      <c r="E492" s="847"/>
      <c r="F492" s="848" t="s">
        <v>494</v>
      </c>
      <c r="G492" s="856" t="s">
        <v>1330</v>
      </c>
      <c r="H492" s="857" t="s">
        <v>1338</v>
      </c>
      <c r="I492" s="850" t="s">
        <v>500</v>
      </c>
      <c r="J492" s="851" t="s">
        <v>310</v>
      </c>
      <c r="K492" s="852">
        <v>0.23255813953488372</v>
      </c>
      <c r="L492" s="853"/>
      <c r="M492" s="532">
        <v>172</v>
      </c>
      <c r="N492" s="284">
        <v>40</v>
      </c>
      <c r="O492" s="778">
        <f t="shared" si="21"/>
        <v>0.23255813953488372</v>
      </c>
      <c r="P492" s="533">
        <f t="shared" si="22"/>
        <v>1</v>
      </c>
      <c r="Q492" s="534">
        <f t="shared" si="23"/>
        <v>100</v>
      </c>
      <c r="R492" s="535" t="s">
        <v>1327</v>
      </c>
    </row>
    <row r="493" spans="1:18" ht="25.5" x14ac:dyDescent="0.2">
      <c r="A493" s="843" t="s">
        <v>303</v>
      </c>
      <c r="B493" s="844" t="s">
        <v>321</v>
      </c>
      <c r="C493" s="845" t="s">
        <v>513</v>
      </c>
      <c r="D493" s="855" t="s">
        <v>493</v>
      </c>
      <c r="E493" s="847"/>
      <c r="F493" s="848" t="s">
        <v>494</v>
      </c>
      <c r="G493" s="856" t="s">
        <v>1332</v>
      </c>
      <c r="H493" s="857" t="s">
        <v>1338</v>
      </c>
      <c r="I493" s="850" t="s">
        <v>500</v>
      </c>
      <c r="J493" s="851" t="s">
        <v>310</v>
      </c>
      <c r="K493" s="852">
        <v>0.23255813953488372</v>
      </c>
      <c r="L493" s="853"/>
      <c r="M493" s="532">
        <v>172</v>
      </c>
      <c r="N493" s="284">
        <v>40</v>
      </c>
      <c r="O493" s="778">
        <f t="shared" si="21"/>
        <v>0.23255813953488372</v>
      </c>
      <c r="P493" s="533">
        <f t="shared" si="22"/>
        <v>1</v>
      </c>
      <c r="Q493" s="534">
        <f t="shared" si="23"/>
        <v>100</v>
      </c>
      <c r="R493" s="535" t="s">
        <v>1327</v>
      </c>
    </row>
    <row r="494" spans="1:18" ht="25.5" x14ac:dyDescent="0.2">
      <c r="A494" s="843" t="s">
        <v>303</v>
      </c>
      <c r="B494" s="844" t="s">
        <v>321</v>
      </c>
      <c r="C494" s="845" t="s">
        <v>513</v>
      </c>
      <c r="D494" s="855" t="s">
        <v>493</v>
      </c>
      <c r="E494" s="847"/>
      <c r="F494" s="848" t="s">
        <v>494</v>
      </c>
      <c r="G494" s="856" t="s">
        <v>1333</v>
      </c>
      <c r="H494" s="857" t="s">
        <v>1338</v>
      </c>
      <c r="I494" s="850" t="s">
        <v>500</v>
      </c>
      <c r="J494" s="851" t="s">
        <v>310</v>
      </c>
      <c r="K494" s="852">
        <v>0.23255813953488372</v>
      </c>
      <c r="L494" s="853"/>
      <c r="M494" s="532">
        <v>172</v>
      </c>
      <c r="N494" s="284">
        <v>40</v>
      </c>
      <c r="O494" s="778">
        <f t="shared" si="21"/>
        <v>0.23255813953488372</v>
      </c>
      <c r="P494" s="533">
        <f t="shared" si="22"/>
        <v>1</v>
      </c>
      <c r="Q494" s="534">
        <f t="shared" si="23"/>
        <v>100</v>
      </c>
      <c r="R494" s="535" t="s">
        <v>1327</v>
      </c>
    </row>
    <row r="495" spans="1:18" ht="25.5" x14ac:dyDescent="0.2">
      <c r="A495" s="843" t="s">
        <v>303</v>
      </c>
      <c r="B495" s="844" t="s">
        <v>321</v>
      </c>
      <c r="C495" s="845" t="s">
        <v>513</v>
      </c>
      <c r="D495" s="855" t="s">
        <v>493</v>
      </c>
      <c r="E495" s="847"/>
      <c r="F495" s="848" t="s">
        <v>494</v>
      </c>
      <c r="G495" s="856" t="s">
        <v>1334</v>
      </c>
      <c r="H495" s="857" t="s">
        <v>1338</v>
      </c>
      <c r="I495" s="850" t="s">
        <v>500</v>
      </c>
      <c r="J495" s="851" t="s">
        <v>310</v>
      </c>
      <c r="K495" s="852">
        <v>0.23255813953488372</v>
      </c>
      <c r="L495" s="853"/>
      <c r="M495" s="532">
        <v>172</v>
      </c>
      <c r="N495" s="284">
        <v>40</v>
      </c>
      <c r="O495" s="778">
        <f t="shared" si="21"/>
        <v>0.23255813953488372</v>
      </c>
      <c r="P495" s="533">
        <f t="shared" si="22"/>
        <v>1</v>
      </c>
      <c r="Q495" s="534">
        <f t="shared" si="23"/>
        <v>100</v>
      </c>
      <c r="R495" s="535" t="s">
        <v>1327</v>
      </c>
    </row>
    <row r="496" spans="1:18" ht="25.5" x14ac:dyDescent="0.2">
      <c r="A496" s="843" t="s">
        <v>303</v>
      </c>
      <c r="B496" s="844" t="s">
        <v>321</v>
      </c>
      <c r="C496" s="845" t="s">
        <v>513</v>
      </c>
      <c r="D496" s="855" t="s">
        <v>493</v>
      </c>
      <c r="E496" s="847"/>
      <c r="F496" s="848" t="s">
        <v>494</v>
      </c>
      <c r="G496" s="856" t="s">
        <v>725</v>
      </c>
      <c r="H496" s="857" t="s">
        <v>1338</v>
      </c>
      <c r="I496" s="850" t="s">
        <v>500</v>
      </c>
      <c r="J496" s="851" t="s">
        <v>310</v>
      </c>
      <c r="K496" s="852">
        <v>0.23255813953488372</v>
      </c>
      <c r="L496" s="853"/>
      <c r="M496" s="532">
        <v>172</v>
      </c>
      <c r="N496" s="284">
        <v>40</v>
      </c>
      <c r="O496" s="778">
        <f t="shared" si="21"/>
        <v>0.23255813953488372</v>
      </c>
      <c r="P496" s="533">
        <f t="shared" si="22"/>
        <v>1</v>
      </c>
      <c r="Q496" s="534">
        <f t="shared" si="23"/>
        <v>100</v>
      </c>
      <c r="R496" s="535" t="s">
        <v>1327</v>
      </c>
    </row>
    <row r="497" spans="1:18" ht="25.5" x14ac:dyDescent="0.2">
      <c r="A497" s="843" t="s">
        <v>303</v>
      </c>
      <c r="B497" s="844" t="s">
        <v>321</v>
      </c>
      <c r="C497" s="845" t="s">
        <v>513</v>
      </c>
      <c r="D497" s="855" t="s">
        <v>493</v>
      </c>
      <c r="E497" s="847"/>
      <c r="F497" s="848" t="s">
        <v>494</v>
      </c>
      <c r="G497" s="856" t="s">
        <v>726</v>
      </c>
      <c r="H497" s="857" t="s">
        <v>1338</v>
      </c>
      <c r="I497" s="850" t="s">
        <v>500</v>
      </c>
      <c r="J497" s="851" t="s">
        <v>310</v>
      </c>
      <c r="K497" s="852">
        <v>0.23255813953488372</v>
      </c>
      <c r="L497" s="853"/>
      <c r="M497" s="532">
        <v>172</v>
      </c>
      <c r="N497" s="284">
        <v>40</v>
      </c>
      <c r="O497" s="778">
        <f t="shared" si="21"/>
        <v>0.23255813953488372</v>
      </c>
      <c r="P497" s="533">
        <f t="shared" si="22"/>
        <v>1</v>
      </c>
      <c r="Q497" s="534">
        <f t="shared" si="23"/>
        <v>100</v>
      </c>
      <c r="R497" s="535" t="s">
        <v>1327</v>
      </c>
    </row>
    <row r="498" spans="1:18" ht="25.5" x14ac:dyDescent="0.2">
      <c r="A498" s="843" t="s">
        <v>303</v>
      </c>
      <c r="B498" s="844" t="s">
        <v>321</v>
      </c>
      <c r="C498" s="845" t="s">
        <v>513</v>
      </c>
      <c r="D498" s="855" t="s">
        <v>493</v>
      </c>
      <c r="E498" s="847"/>
      <c r="F498" s="848" t="s">
        <v>494</v>
      </c>
      <c r="G498" s="856" t="s">
        <v>1335</v>
      </c>
      <c r="H498" s="857" t="s">
        <v>1338</v>
      </c>
      <c r="I498" s="850" t="s">
        <v>500</v>
      </c>
      <c r="J498" s="851" t="s">
        <v>310</v>
      </c>
      <c r="K498" s="852">
        <v>0.23255813953488372</v>
      </c>
      <c r="L498" s="853"/>
      <c r="M498" s="532">
        <v>172</v>
      </c>
      <c r="N498" s="284">
        <v>40</v>
      </c>
      <c r="O498" s="778">
        <f t="shared" si="21"/>
        <v>0.23255813953488372</v>
      </c>
      <c r="P498" s="533">
        <f t="shared" si="22"/>
        <v>1</v>
      </c>
      <c r="Q498" s="534">
        <f t="shared" si="23"/>
        <v>100</v>
      </c>
      <c r="R498" s="535" t="s">
        <v>1327</v>
      </c>
    </row>
    <row r="499" spans="1:18" ht="25.5" x14ac:dyDescent="0.2">
      <c r="A499" s="843" t="s">
        <v>303</v>
      </c>
      <c r="B499" s="844" t="s">
        <v>321</v>
      </c>
      <c r="C499" s="845" t="s">
        <v>513</v>
      </c>
      <c r="D499" s="855" t="s">
        <v>493</v>
      </c>
      <c r="E499" s="847"/>
      <c r="F499" s="848" t="s">
        <v>494</v>
      </c>
      <c r="G499" s="856" t="s">
        <v>1336</v>
      </c>
      <c r="H499" s="857" t="s">
        <v>1338</v>
      </c>
      <c r="I499" s="850" t="s">
        <v>500</v>
      </c>
      <c r="J499" s="851" t="s">
        <v>310</v>
      </c>
      <c r="K499" s="852">
        <v>0.23255813953488372</v>
      </c>
      <c r="L499" s="853"/>
      <c r="M499" s="532">
        <v>172</v>
      </c>
      <c r="N499" s="284">
        <v>40</v>
      </c>
      <c r="O499" s="778">
        <f t="shared" si="21"/>
        <v>0.23255813953488372</v>
      </c>
      <c r="P499" s="533">
        <f t="shared" si="22"/>
        <v>1</v>
      </c>
      <c r="Q499" s="534">
        <f t="shared" si="23"/>
        <v>100</v>
      </c>
      <c r="R499" s="535" t="s">
        <v>1327</v>
      </c>
    </row>
    <row r="500" spans="1:18" ht="25.5" x14ac:dyDescent="0.2">
      <c r="A500" s="843" t="s">
        <v>303</v>
      </c>
      <c r="B500" s="844" t="s">
        <v>321</v>
      </c>
      <c r="C500" s="845" t="s">
        <v>513</v>
      </c>
      <c r="D500" s="855" t="s">
        <v>493</v>
      </c>
      <c r="E500" s="847"/>
      <c r="F500" s="848" t="s">
        <v>494</v>
      </c>
      <c r="G500" s="856" t="s">
        <v>728</v>
      </c>
      <c r="H500" s="857" t="s">
        <v>1338</v>
      </c>
      <c r="I500" s="850" t="s">
        <v>500</v>
      </c>
      <c r="J500" s="851" t="s">
        <v>310</v>
      </c>
      <c r="K500" s="852">
        <v>0.23255813953488372</v>
      </c>
      <c r="L500" s="853"/>
      <c r="M500" s="532">
        <v>172</v>
      </c>
      <c r="N500" s="284">
        <v>40</v>
      </c>
      <c r="O500" s="778">
        <f t="shared" si="21"/>
        <v>0.23255813953488372</v>
      </c>
      <c r="P500" s="533">
        <f t="shared" si="22"/>
        <v>1</v>
      </c>
      <c r="Q500" s="534">
        <f t="shared" si="23"/>
        <v>100</v>
      </c>
      <c r="R500" s="535" t="s">
        <v>1327</v>
      </c>
    </row>
    <row r="501" spans="1:18" ht="25.5" x14ac:dyDescent="0.2">
      <c r="A501" s="843" t="s">
        <v>303</v>
      </c>
      <c r="B501" s="844" t="s">
        <v>321</v>
      </c>
      <c r="C501" s="845" t="s">
        <v>513</v>
      </c>
      <c r="D501" s="855" t="s">
        <v>493</v>
      </c>
      <c r="E501" s="847"/>
      <c r="F501" s="848" t="s">
        <v>494</v>
      </c>
      <c r="G501" s="856" t="s">
        <v>729</v>
      </c>
      <c r="H501" s="857" t="s">
        <v>1338</v>
      </c>
      <c r="I501" s="850" t="s">
        <v>500</v>
      </c>
      <c r="J501" s="851" t="s">
        <v>310</v>
      </c>
      <c r="K501" s="852">
        <v>0.23255813953488372</v>
      </c>
      <c r="L501" s="853"/>
      <c r="M501" s="532">
        <v>172</v>
      </c>
      <c r="N501" s="284">
        <v>40</v>
      </c>
      <c r="O501" s="778">
        <f t="shared" si="21"/>
        <v>0.23255813953488372</v>
      </c>
      <c r="P501" s="533">
        <f t="shared" si="22"/>
        <v>1</v>
      </c>
      <c r="Q501" s="534">
        <f t="shared" si="23"/>
        <v>100</v>
      </c>
      <c r="R501" s="535" t="s">
        <v>1327</v>
      </c>
    </row>
    <row r="502" spans="1:18" ht="25.5" x14ac:dyDescent="0.2">
      <c r="A502" s="843" t="s">
        <v>303</v>
      </c>
      <c r="B502" s="844" t="s">
        <v>321</v>
      </c>
      <c r="C502" s="845" t="s">
        <v>513</v>
      </c>
      <c r="D502" s="855" t="s">
        <v>493</v>
      </c>
      <c r="E502" s="847"/>
      <c r="F502" s="848" t="s">
        <v>494</v>
      </c>
      <c r="G502" s="856" t="s">
        <v>1337</v>
      </c>
      <c r="H502" s="857" t="s">
        <v>1338</v>
      </c>
      <c r="I502" s="850" t="s">
        <v>500</v>
      </c>
      <c r="J502" s="851" t="s">
        <v>310</v>
      </c>
      <c r="K502" s="852">
        <v>0.23255813953488372</v>
      </c>
      <c r="L502" s="853"/>
      <c r="M502" s="532">
        <v>172</v>
      </c>
      <c r="N502" s="284">
        <v>40</v>
      </c>
      <c r="O502" s="778">
        <f t="shared" si="21"/>
        <v>0.23255813953488372</v>
      </c>
      <c r="P502" s="533">
        <f t="shared" si="22"/>
        <v>1</v>
      </c>
      <c r="Q502" s="534">
        <f t="shared" si="23"/>
        <v>100</v>
      </c>
      <c r="R502" s="535" t="s">
        <v>1327</v>
      </c>
    </row>
    <row r="503" spans="1:18" ht="25.5" x14ac:dyDescent="0.2">
      <c r="A503" s="843" t="s">
        <v>303</v>
      </c>
      <c r="B503" s="844" t="s">
        <v>321</v>
      </c>
      <c r="C503" s="845" t="s">
        <v>513</v>
      </c>
      <c r="D503" s="846" t="s">
        <v>508</v>
      </c>
      <c r="E503" s="847"/>
      <c r="F503" s="848" t="s">
        <v>730</v>
      </c>
      <c r="G503" s="856" t="s">
        <v>731</v>
      </c>
      <c r="H503" s="857" t="s">
        <v>1321</v>
      </c>
      <c r="I503" s="850" t="s">
        <v>500</v>
      </c>
      <c r="J503" s="851" t="s">
        <v>1322</v>
      </c>
      <c r="K503" s="852">
        <v>0.23255813953488372</v>
      </c>
      <c r="L503" s="859" t="s">
        <v>1111</v>
      </c>
      <c r="M503" s="532">
        <v>172</v>
      </c>
      <c r="N503" s="284">
        <v>40</v>
      </c>
      <c r="O503" s="778">
        <f t="shared" si="21"/>
        <v>0.23255813953488372</v>
      </c>
      <c r="P503" s="533">
        <f t="shared" si="22"/>
        <v>1</v>
      </c>
      <c r="Q503" s="534">
        <f t="shared" si="23"/>
        <v>100</v>
      </c>
      <c r="R503" s="535" t="s">
        <v>1327</v>
      </c>
    </row>
    <row r="504" spans="1:18" ht="25.5" x14ac:dyDescent="0.2">
      <c r="A504" s="843" t="s">
        <v>303</v>
      </c>
      <c r="B504" s="844" t="s">
        <v>321</v>
      </c>
      <c r="C504" s="845" t="s">
        <v>513</v>
      </c>
      <c r="D504" s="846" t="s">
        <v>508</v>
      </c>
      <c r="E504" s="847"/>
      <c r="F504" s="848" t="s">
        <v>730</v>
      </c>
      <c r="G504" s="856" t="s">
        <v>732</v>
      </c>
      <c r="H504" s="857" t="s">
        <v>1321</v>
      </c>
      <c r="I504" s="850" t="s">
        <v>500</v>
      </c>
      <c r="J504" s="851" t="s">
        <v>1322</v>
      </c>
      <c r="K504" s="852">
        <v>0.23255813953488372</v>
      </c>
      <c r="L504" s="859" t="s">
        <v>1111</v>
      </c>
      <c r="M504" s="532">
        <v>172</v>
      </c>
      <c r="N504" s="284">
        <v>40</v>
      </c>
      <c r="O504" s="778">
        <f t="shared" si="21"/>
        <v>0.23255813953488372</v>
      </c>
      <c r="P504" s="533">
        <f t="shared" si="22"/>
        <v>1</v>
      </c>
      <c r="Q504" s="534">
        <f t="shared" si="23"/>
        <v>100</v>
      </c>
      <c r="R504" s="535" t="s">
        <v>1327</v>
      </c>
    </row>
    <row r="505" spans="1:18" ht="25.5" x14ac:dyDescent="0.2">
      <c r="A505" s="843" t="s">
        <v>303</v>
      </c>
      <c r="B505" s="844" t="s">
        <v>321</v>
      </c>
      <c r="C505" s="845" t="s">
        <v>513</v>
      </c>
      <c r="D505" s="846" t="s">
        <v>508</v>
      </c>
      <c r="E505" s="847"/>
      <c r="F505" s="848" t="s">
        <v>730</v>
      </c>
      <c r="G505" s="856" t="s">
        <v>733</v>
      </c>
      <c r="H505" s="857" t="s">
        <v>1321</v>
      </c>
      <c r="I505" s="850" t="s">
        <v>500</v>
      </c>
      <c r="J505" s="851" t="s">
        <v>1322</v>
      </c>
      <c r="K505" s="852">
        <v>0.23255813953488372</v>
      </c>
      <c r="L505" s="859" t="s">
        <v>1111</v>
      </c>
      <c r="M505" s="532">
        <v>172</v>
      </c>
      <c r="N505" s="284">
        <v>40</v>
      </c>
      <c r="O505" s="778">
        <f t="shared" si="21"/>
        <v>0.23255813953488372</v>
      </c>
      <c r="P505" s="533">
        <f t="shared" si="22"/>
        <v>1</v>
      </c>
      <c r="Q505" s="534">
        <f t="shared" si="23"/>
        <v>100</v>
      </c>
      <c r="R505" s="535" t="s">
        <v>1327</v>
      </c>
    </row>
    <row r="506" spans="1:18" ht="25.5" x14ac:dyDescent="0.2">
      <c r="A506" s="843" t="s">
        <v>303</v>
      </c>
      <c r="B506" s="844" t="s">
        <v>321</v>
      </c>
      <c r="C506" s="845" t="s">
        <v>513</v>
      </c>
      <c r="D506" s="846" t="s">
        <v>508</v>
      </c>
      <c r="E506" s="847"/>
      <c r="F506" s="848" t="s">
        <v>730</v>
      </c>
      <c r="G506" s="856" t="s">
        <v>734</v>
      </c>
      <c r="H506" s="857" t="s">
        <v>1321</v>
      </c>
      <c r="I506" s="850" t="s">
        <v>500</v>
      </c>
      <c r="J506" s="851" t="s">
        <v>1322</v>
      </c>
      <c r="K506" s="852">
        <v>0.23255813953488372</v>
      </c>
      <c r="L506" s="859" t="s">
        <v>1111</v>
      </c>
      <c r="M506" s="532">
        <v>172</v>
      </c>
      <c r="N506" s="284">
        <v>40</v>
      </c>
      <c r="O506" s="778">
        <f t="shared" si="21"/>
        <v>0.23255813953488372</v>
      </c>
      <c r="P506" s="533">
        <f t="shared" si="22"/>
        <v>1</v>
      </c>
      <c r="Q506" s="534">
        <f t="shared" si="23"/>
        <v>100</v>
      </c>
      <c r="R506" s="535" t="s">
        <v>1327</v>
      </c>
    </row>
    <row r="507" spans="1:18" ht="25.5" x14ac:dyDescent="0.2">
      <c r="A507" s="843" t="s">
        <v>303</v>
      </c>
      <c r="B507" s="844" t="s">
        <v>321</v>
      </c>
      <c r="C507" s="845" t="s">
        <v>513</v>
      </c>
      <c r="D507" s="846" t="s">
        <v>508</v>
      </c>
      <c r="E507" s="847"/>
      <c r="F507" s="848" t="s">
        <v>730</v>
      </c>
      <c r="G507" s="856" t="s">
        <v>735</v>
      </c>
      <c r="H507" s="857" t="s">
        <v>1321</v>
      </c>
      <c r="I507" s="850" t="s">
        <v>500</v>
      </c>
      <c r="J507" s="851" t="s">
        <v>1322</v>
      </c>
      <c r="K507" s="852">
        <v>0.23255813953488372</v>
      </c>
      <c r="L507" s="859" t="s">
        <v>1111</v>
      </c>
      <c r="M507" s="532">
        <v>172</v>
      </c>
      <c r="N507" s="284">
        <v>40</v>
      </c>
      <c r="O507" s="778">
        <f t="shared" si="21"/>
        <v>0.23255813953488372</v>
      </c>
      <c r="P507" s="533">
        <f t="shared" si="22"/>
        <v>1</v>
      </c>
      <c r="Q507" s="534">
        <f t="shared" si="23"/>
        <v>100</v>
      </c>
      <c r="R507" s="535" t="s">
        <v>1327</v>
      </c>
    </row>
    <row r="508" spans="1:18" ht="25.5" x14ac:dyDescent="0.2">
      <c r="A508" s="843" t="s">
        <v>303</v>
      </c>
      <c r="B508" s="844" t="s">
        <v>321</v>
      </c>
      <c r="C508" s="845" t="s">
        <v>513</v>
      </c>
      <c r="D508" s="846" t="s">
        <v>508</v>
      </c>
      <c r="E508" s="847"/>
      <c r="F508" s="848" t="s">
        <v>730</v>
      </c>
      <c r="G508" s="856" t="s">
        <v>736</v>
      </c>
      <c r="H508" s="857" t="s">
        <v>1321</v>
      </c>
      <c r="I508" s="850" t="s">
        <v>500</v>
      </c>
      <c r="J508" s="851" t="s">
        <v>1322</v>
      </c>
      <c r="K508" s="852">
        <v>0.23255813953488372</v>
      </c>
      <c r="L508" s="859" t="s">
        <v>1111</v>
      </c>
      <c r="M508" s="532">
        <v>172</v>
      </c>
      <c r="N508" s="284">
        <v>40</v>
      </c>
      <c r="O508" s="778">
        <f t="shared" si="21"/>
        <v>0.23255813953488372</v>
      </c>
      <c r="P508" s="533">
        <f t="shared" si="22"/>
        <v>1</v>
      </c>
      <c r="Q508" s="534">
        <f t="shared" si="23"/>
        <v>100</v>
      </c>
      <c r="R508" s="535" t="s">
        <v>1327</v>
      </c>
    </row>
    <row r="509" spans="1:18" ht="25.5" x14ac:dyDescent="0.2">
      <c r="A509" s="843" t="s">
        <v>303</v>
      </c>
      <c r="B509" s="844" t="s">
        <v>321</v>
      </c>
      <c r="C509" s="845" t="s">
        <v>513</v>
      </c>
      <c r="D509" s="846" t="s">
        <v>508</v>
      </c>
      <c r="E509" s="847"/>
      <c r="F509" s="848" t="s">
        <v>730</v>
      </c>
      <c r="G509" s="856" t="s">
        <v>756</v>
      </c>
      <c r="H509" s="857" t="s">
        <v>1321</v>
      </c>
      <c r="I509" s="850" t="s">
        <v>500</v>
      </c>
      <c r="J509" s="851" t="s">
        <v>1322</v>
      </c>
      <c r="K509" s="852">
        <v>0.23255813953488372</v>
      </c>
      <c r="L509" s="859" t="s">
        <v>1111</v>
      </c>
      <c r="M509" s="532">
        <v>172</v>
      </c>
      <c r="N509" s="284">
        <v>40</v>
      </c>
      <c r="O509" s="778">
        <f t="shared" si="21"/>
        <v>0.23255813953488372</v>
      </c>
      <c r="P509" s="533">
        <f t="shared" si="22"/>
        <v>1</v>
      </c>
      <c r="Q509" s="534">
        <f t="shared" si="23"/>
        <v>100</v>
      </c>
      <c r="R509" s="535" t="s">
        <v>1327</v>
      </c>
    </row>
    <row r="510" spans="1:18" ht="25.5" x14ac:dyDescent="0.2">
      <c r="A510" s="843" t="s">
        <v>303</v>
      </c>
      <c r="B510" s="844" t="s">
        <v>321</v>
      </c>
      <c r="C510" s="845" t="s">
        <v>513</v>
      </c>
      <c r="D510" s="846" t="s">
        <v>508</v>
      </c>
      <c r="E510" s="847"/>
      <c r="F510" s="848" t="s">
        <v>730</v>
      </c>
      <c r="G510" s="856" t="s">
        <v>737</v>
      </c>
      <c r="H510" s="857" t="s">
        <v>1321</v>
      </c>
      <c r="I510" s="850" t="s">
        <v>500</v>
      </c>
      <c r="J510" s="851" t="s">
        <v>1322</v>
      </c>
      <c r="K510" s="852">
        <v>0.23255813953488372</v>
      </c>
      <c r="L510" s="859" t="s">
        <v>1111</v>
      </c>
      <c r="M510" s="532">
        <v>172</v>
      </c>
      <c r="N510" s="284">
        <v>40</v>
      </c>
      <c r="O510" s="778">
        <f t="shared" si="21"/>
        <v>0.23255813953488372</v>
      </c>
      <c r="P510" s="533">
        <f t="shared" si="22"/>
        <v>1</v>
      </c>
      <c r="Q510" s="534">
        <f t="shared" si="23"/>
        <v>100</v>
      </c>
      <c r="R510" s="535" t="s">
        <v>1327</v>
      </c>
    </row>
    <row r="511" spans="1:18" ht="25.5" x14ac:dyDescent="0.2">
      <c r="A511" s="843" t="s">
        <v>303</v>
      </c>
      <c r="B511" s="844" t="s">
        <v>321</v>
      </c>
      <c r="C511" s="845" t="s">
        <v>722</v>
      </c>
      <c r="D511" s="855" t="s">
        <v>493</v>
      </c>
      <c r="E511" s="847"/>
      <c r="F511" s="848" t="s">
        <v>494</v>
      </c>
      <c r="G511" s="849" t="s">
        <v>723</v>
      </c>
      <c r="H511" s="857" t="s">
        <v>1338</v>
      </c>
      <c r="I511" s="863" t="s">
        <v>500</v>
      </c>
      <c r="J511" s="851" t="s">
        <v>310</v>
      </c>
      <c r="K511" s="852">
        <v>0.29032258064516131</v>
      </c>
      <c r="L511" s="853"/>
      <c r="M511" s="532">
        <v>31</v>
      </c>
      <c r="N511" s="284">
        <v>9</v>
      </c>
      <c r="O511" s="778">
        <f t="shared" si="21"/>
        <v>0.29032258064516131</v>
      </c>
      <c r="P511" s="533">
        <f t="shared" si="22"/>
        <v>1</v>
      </c>
      <c r="Q511" s="534">
        <f t="shared" si="23"/>
        <v>100</v>
      </c>
      <c r="R511" s="535" t="s">
        <v>1327</v>
      </c>
    </row>
    <row r="512" spans="1:18" ht="25.5" x14ac:dyDescent="0.2">
      <c r="A512" s="843" t="s">
        <v>303</v>
      </c>
      <c r="B512" s="844" t="s">
        <v>321</v>
      </c>
      <c r="C512" s="845" t="s">
        <v>722</v>
      </c>
      <c r="D512" s="855" t="s">
        <v>493</v>
      </c>
      <c r="E512" s="847"/>
      <c r="F512" s="848" t="s">
        <v>494</v>
      </c>
      <c r="G512" s="856" t="s">
        <v>1330</v>
      </c>
      <c r="H512" s="857" t="s">
        <v>1338</v>
      </c>
      <c r="I512" s="850" t="s">
        <v>500</v>
      </c>
      <c r="J512" s="851" t="s">
        <v>310</v>
      </c>
      <c r="K512" s="852">
        <v>0.29032258064516131</v>
      </c>
      <c r="L512" s="853"/>
      <c r="M512" s="532">
        <v>31</v>
      </c>
      <c r="N512" s="284">
        <v>9</v>
      </c>
      <c r="O512" s="778">
        <f t="shared" si="21"/>
        <v>0.29032258064516131</v>
      </c>
      <c r="P512" s="533">
        <f t="shared" si="22"/>
        <v>1</v>
      </c>
      <c r="Q512" s="534">
        <f t="shared" si="23"/>
        <v>100</v>
      </c>
      <c r="R512" s="535" t="s">
        <v>1327</v>
      </c>
    </row>
    <row r="513" spans="1:18" ht="25.5" x14ac:dyDescent="0.2">
      <c r="A513" s="843" t="s">
        <v>303</v>
      </c>
      <c r="B513" s="844" t="s">
        <v>321</v>
      </c>
      <c r="C513" s="845" t="s">
        <v>722</v>
      </c>
      <c r="D513" s="855" t="s">
        <v>493</v>
      </c>
      <c r="E513" s="847"/>
      <c r="F513" s="848" t="s">
        <v>494</v>
      </c>
      <c r="G513" s="856" t="s">
        <v>1332</v>
      </c>
      <c r="H513" s="857" t="s">
        <v>1338</v>
      </c>
      <c r="I513" s="850" t="s">
        <v>500</v>
      </c>
      <c r="J513" s="851" t="s">
        <v>310</v>
      </c>
      <c r="K513" s="852">
        <v>0.29032258064516131</v>
      </c>
      <c r="L513" s="853"/>
      <c r="M513" s="532">
        <v>31</v>
      </c>
      <c r="N513" s="284">
        <v>9</v>
      </c>
      <c r="O513" s="778">
        <f t="shared" si="21"/>
        <v>0.29032258064516131</v>
      </c>
      <c r="P513" s="533">
        <f t="shared" si="22"/>
        <v>1</v>
      </c>
      <c r="Q513" s="534">
        <f t="shared" si="23"/>
        <v>100</v>
      </c>
      <c r="R513" s="535" t="s">
        <v>1327</v>
      </c>
    </row>
    <row r="514" spans="1:18" ht="25.5" x14ac:dyDescent="0.2">
      <c r="A514" s="843" t="s">
        <v>303</v>
      </c>
      <c r="B514" s="844" t="s">
        <v>321</v>
      </c>
      <c r="C514" s="845" t="s">
        <v>722</v>
      </c>
      <c r="D514" s="855" t="s">
        <v>493</v>
      </c>
      <c r="E514" s="847"/>
      <c r="F514" s="848" t="s">
        <v>494</v>
      </c>
      <c r="G514" s="856" t="s">
        <v>1333</v>
      </c>
      <c r="H514" s="857" t="s">
        <v>1338</v>
      </c>
      <c r="I514" s="850" t="s">
        <v>500</v>
      </c>
      <c r="J514" s="851" t="s">
        <v>310</v>
      </c>
      <c r="K514" s="852">
        <v>0.29032258064516131</v>
      </c>
      <c r="L514" s="853"/>
      <c r="M514" s="532">
        <v>31</v>
      </c>
      <c r="N514" s="284">
        <v>9</v>
      </c>
      <c r="O514" s="778">
        <f t="shared" si="21"/>
        <v>0.29032258064516131</v>
      </c>
      <c r="P514" s="533">
        <f t="shared" si="22"/>
        <v>1</v>
      </c>
      <c r="Q514" s="534">
        <f t="shared" si="23"/>
        <v>100</v>
      </c>
      <c r="R514" s="535" t="s">
        <v>1327</v>
      </c>
    </row>
    <row r="515" spans="1:18" ht="25.5" x14ac:dyDescent="0.2">
      <c r="A515" s="843" t="s">
        <v>303</v>
      </c>
      <c r="B515" s="844" t="s">
        <v>321</v>
      </c>
      <c r="C515" s="845" t="s">
        <v>722</v>
      </c>
      <c r="D515" s="855" t="s">
        <v>493</v>
      </c>
      <c r="E515" s="847"/>
      <c r="F515" s="848" t="s">
        <v>494</v>
      </c>
      <c r="G515" s="856" t="s">
        <v>1334</v>
      </c>
      <c r="H515" s="857" t="s">
        <v>1338</v>
      </c>
      <c r="I515" s="850" t="s">
        <v>500</v>
      </c>
      <c r="J515" s="851" t="s">
        <v>310</v>
      </c>
      <c r="K515" s="852">
        <v>0.29032258064516131</v>
      </c>
      <c r="L515" s="853"/>
      <c r="M515" s="532">
        <v>31</v>
      </c>
      <c r="N515" s="284">
        <v>9</v>
      </c>
      <c r="O515" s="778">
        <f t="shared" si="21"/>
        <v>0.29032258064516131</v>
      </c>
      <c r="P515" s="533">
        <f t="shared" si="22"/>
        <v>1</v>
      </c>
      <c r="Q515" s="534">
        <f t="shared" si="23"/>
        <v>100</v>
      </c>
      <c r="R515" s="535" t="s">
        <v>1327</v>
      </c>
    </row>
    <row r="516" spans="1:18" ht="25.5" x14ac:dyDescent="0.2">
      <c r="A516" s="843" t="s">
        <v>303</v>
      </c>
      <c r="B516" s="844" t="s">
        <v>321</v>
      </c>
      <c r="C516" s="845" t="s">
        <v>722</v>
      </c>
      <c r="D516" s="855" t="s">
        <v>493</v>
      </c>
      <c r="E516" s="847"/>
      <c r="F516" s="848" t="s">
        <v>494</v>
      </c>
      <c r="G516" s="856" t="s">
        <v>725</v>
      </c>
      <c r="H516" s="857" t="s">
        <v>1338</v>
      </c>
      <c r="I516" s="850" t="s">
        <v>500</v>
      </c>
      <c r="J516" s="851" t="s">
        <v>310</v>
      </c>
      <c r="K516" s="852">
        <v>0.29032258064516131</v>
      </c>
      <c r="L516" s="853"/>
      <c r="M516" s="532">
        <v>31</v>
      </c>
      <c r="N516" s="284">
        <v>9</v>
      </c>
      <c r="O516" s="778">
        <f t="shared" si="21"/>
        <v>0.29032258064516131</v>
      </c>
      <c r="P516" s="533">
        <f t="shared" si="22"/>
        <v>1</v>
      </c>
      <c r="Q516" s="534">
        <f t="shared" si="23"/>
        <v>100</v>
      </c>
      <c r="R516" s="535" t="s">
        <v>1327</v>
      </c>
    </row>
    <row r="517" spans="1:18" ht="25.5" x14ac:dyDescent="0.2">
      <c r="A517" s="843" t="s">
        <v>303</v>
      </c>
      <c r="B517" s="844" t="s">
        <v>321</v>
      </c>
      <c r="C517" s="845" t="s">
        <v>722</v>
      </c>
      <c r="D517" s="855" t="s">
        <v>493</v>
      </c>
      <c r="E517" s="847"/>
      <c r="F517" s="848" t="s">
        <v>494</v>
      </c>
      <c r="G517" s="856" t="s">
        <v>726</v>
      </c>
      <c r="H517" s="857" t="s">
        <v>1338</v>
      </c>
      <c r="I517" s="850" t="s">
        <v>500</v>
      </c>
      <c r="J517" s="851" t="s">
        <v>310</v>
      </c>
      <c r="K517" s="852">
        <v>0.29032258064516131</v>
      </c>
      <c r="L517" s="853"/>
      <c r="M517" s="532">
        <v>31</v>
      </c>
      <c r="N517" s="284">
        <v>9</v>
      </c>
      <c r="O517" s="778">
        <f t="shared" si="21"/>
        <v>0.29032258064516131</v>
      </c>
      <c r="P517" s="533">
        <f t="shared" si="22"/>
        <v>1</v>
      </c>
      <c r="Q517" s="534">
        <f t="shared" si="23"/>
        <v>100</v>
      </c>
      <c r="R517" s="535" t="s">
        <v>1327</v>
      </c>
    </row>
    <row r="518" spans="1:18" ht="25.5" x14ac:dyDescent="0.2">
      <c r="A518" s="843" t="s">
        <v>303</v>
      </c>
      <c r="B518" s="844" t="s">
        <v>321</v>
      </c>
      <c r="C518" s="845" t="s">
        <v>722</v>
      </c>
      <c r="D518" s="855" t="s">
        <v>493</v>
      </c>
      <c r="E518" s="847"/>
      <c r="F518" s="848" t="s">
        <v>494</v>
      </c>
      <c r="G518" s="856" t="s">
        <v>1335</v>
      </c>
      <c r="H518" s="857" t="s">
        <v>1338</v>
      </c>
      <c r="I518" s="850" t="s">
        <v>500</v>
      </c>
      <c r="J518" s="851" t="s">
        <v>310</v>
      </c>
      <c r="K518" s="852">
        <v>0.29032258064516131</v>
      </c>
      <c r="L518" s="853"/>
      <c r="M518" s="532">
        <v>31</v>
      </c>
      <c r="N518" s="284">
        <v>9</v>
      </c>
      <c r="O518" s="778">
        <f t="shared" ref="O518:O581" si="24">N518/M518</f>
        <v>0.29032258064516131</v>
      </c>
      <c r="P518" s="533">
        <f t="shared" ref="P518:P581" si="25">O518/K518</f>
        <v>1</v>
      </c>
      <c r="Q518" s="534">
        <f t="shared" ref="Q518:Q581" si="26">N518/(M518*K518/100)</f>
        <v>100</v>
      </c>
      <c r="R518" s="535" t="s">
        <v>1327</v>
      </c>
    </row>
    <row r="519" spans="1:18" ht="25.5" x14ac:dyDescent="0.2">
      <c r="A519" s="843" t="s">
        <v>303</v>
      </c>
      <c r="B519" s="844" t="s">
        <v>321</v>
      </c>
      <c r="C519" s="845" t="s">
        <v>722</v>
      </c>
      <c r="D519" s="855" t="s">
        <v>493</v>
      </c>
      <c r="E519" s="847"/>
      <c r="F519" s="848" t="s">
        <v>494</v>
      </c>
      <c r="G519" s="856" t="s">
        <v>1336</v>
      </c>
      <c r="H519" s="857" t="s">
        <v>1338</v>
      </c>
      <c r="I519" s="850" t="s">
        <v>500</v>
      </c>
      <c r="J519" s="851" t="s">
        <v>310</v>
      </c>
      <c r="K519" s="852">
        <v>0.29032258064516131</v>
      </c>
      <c r="L519" s="853"/>
      <c r="M519" s="532">
        <v>31</v>
      </c>
      <c r="N519" s="284">
        <v>9</v>
      </c>
      <c r="O519" s="778">
        <f t="shared" si="24"/>
        <v>0.29032258064516131</v>
      </c>
      <c r="P519" s="533">
        <f t="shared" si="25"/>
        <v>1</v>
      </c>
      <c r="Q519" s="534">
        <f t="shared" si="26"/>
        <v>100</v>
      </c>
      <c r="R519" s="535" t="s">
        <v>1327</v>
      </c>
    </row>
    <row r="520" spans="1:18" ht="25.5" x14ac:dyDescent="0.2">
      <c r="A520" s="843" t="s">
        <v>303</v>
      </c>
      <c r="B520" s="844" t="s">
        <v>321</v>
      </c>
      <c r="C520" s="845" t="s">
        <v>722</v>
      </c>
      <c r="D520" s="855" t="s">
        <v>493</v>
      </c>
      <c r="E520" s="847"/>
      <c r="F520" s="848" t="s">
        <v>494</v>
      </c>
      <c r="G520" s="856" t="s">
        <v>728</v>
      </c>
      <c r="H520" s="857" t="s">
        <v>1338</v>
      </c>
      <c r="I520" s="850" t="s">
        <v>500</v>
      </c>
      <c r="J520" s="851" t="s">
        <v>310</v>
      </c>
      <c r="K520" s="852">
        <v>0.29032258064516131</v>
      </c>
      <c r="L520" s="853"/>
      <c r="M520" s="532">
        <v>31</v>
      </c>
      <c r="N520" s="284">
        <v>9</v>
      </c>
      <c r="O520" s="778">
        <f t="shared" si="24"/>
        <v>0.29032258064516131</v>
      </c>
      <c r="P520" s="533">
        <f t="shared" si="25"/>
        <v>1</v>
      </c>
      <c r="Q520" s="534">
        <f t="shared" si="26"/>
        <v>100</v>
      </c>
      <c r="R520" s="535" t="s">
        <v>1327</v>
      </c>
    </row>
    <row r="521" spans="1:18" ht="25.5" x14ac:dyDescent="0.2">
      <c r="A521" s="843" t="s">
        <v>303</v>
      </c>
      <c r="B521" s="844" t="s">
        <v>321</v>
      </c>
      <c r="C521" s="845" t="s">
        <v>722</v>
      </c>
      <c r="D521" s="855" t="s">
        <v>493</v>
      </c>
      <c r="E521" s="847"/>
      <c r="F521" s="848" t="s">
        <v>494</v>
      </c>
      <c r="G521" s="856" t="s">
        <v>729</v>
      </c>
      <c r="H521" s="857" t="s">
        <v>1338</v>
      </c>
      <c r="I521" s="850" t="s">
        <v>500</v>
      </c>
      <c r="J521" s="851" t="s">
        <v>310</v>
      </c>
      <c r="K521" s="852">
        <v>0.29032258064516131</v>
      </c>
      <c r="L521" s="853"/>
      <c r="M521" s="532">
        <v>31</v>
      </c>
      <c r="N521" s="284">
        <v>9</v>
      </c>
      <c r="O521" s="778">
        <f t="shared" si="24"/>
        <v>0.29032258064516131</v>
      </c>
      <c r="P521" s="533">
        <f t="shared" si="25"/>
        <v>1</v>
      </c>
      <c r="Q521" s="534">
        <f t="shared" si="26"/>
        <v>100</v>
      </c>
      <c r="R521" s="535" t="s">
        <v>1327</v>
      </c>
    </row>
    <row r="522" spans="1:18" ht="25.5" x14ac:dyDescent="0.2">
      <c r="A522" s="843" t="s">
        <v>303</v>
      </c>
      <c r="B522" s="844" t="s">
        <v>321</v>
      </c>
      <c r="C522" s="845" t="s">
        <v>722</v>
      </c>
      <c r="D522" s="855" t="s">
        <v>493</v>
      </c>
      <c r="E522" s="847"/>
      <c r="F522" s="848" t="s">
        <v>494</v>
      </c>
      <c r="G522" s="856" t="s">
        <v>1337</v>
      </c>
      <c r="H522" s="857" t="s">
        <v>1338</v>
      </c>
      <c r="I522" s="850" t="s">
        <v>500</v>
      </c>
      <c r="J522" s="851" t="s">
        <v>310</v>
      </c>
      <c r="K522" s="852">
        <v>0.29032258064516131</v>
      </c>
      <c r="L522" s="853"/>
      <c r="M522" s="532">
        <v>31</v>
      </c>
      <c r="N522" s="284">
        <v>9</v>
      </c>
      <c r="O522" s="778">
        <f t="shared" si="24"/>
        <v>0.29032258064516131</v>
      </c>
      <c r="P522" s="533">
        <f t="shared" si="25"/>
        <v>1</v>
      </c>
      <c r="Q522" s="534">
        <f t="shared" si="26"/>
        <v>100</v>
      </c>
      <c r="R522" s="535" t="s">
        <v>1327</v>
      </c>
    </row>
    <row r="523" spans="1:18" ht="25.5" x14ac:dyDescent="0.2">
      <c r="A523" s="843" t="s">
        <v>303</v>
      </c>
      <c r="B523" s="844" t="s">
        <v>321</v>
      </c>
      <c r="C523" s="845" t="s">
        <v>722</v>
      </c>
      <c r="D523" s="846" t="s">
        <v>508</v>
      </c>
      <c r="E523" s="847"/>
      <c r="F523" s="848" t="s">
        <v>730</v>
      </c>
      <c r="G523" s="856" t="s">
        <v>731</v>
      </c>
      <c r="H523" s="857" t="s">
        <v>1321</v>
      </c>
      <c r="I523" s="850" t="s">
        <v>500</v>
      </c>
      <c r="J523" s="851" t="s">
        <v>1322</v>
      </c>
      <c r="K523" s="852">
        <v>0.29032258064516131</v>
      </c>
      <c r="L523" s="859" t="s">
        <v>1111</v>
      </c>
      <c r="M523" s="532">
        <v>31</v>
      </c>
      <c r="N523" s="284">
        <v>9</v>
      </c>
      <c r="O523" s="778">
        <f t="shared" si="24"/>
        <v>0.29032258064516131</v>
      </c>
      <c r="P523" s="533">
        <f t="shared" si="25"/>
        <v>1</v>
      </c>
      <c r="Q523" s="534">
        <f t="shared" si="26"/>
        <v>100</v>
      </c>
      <c r="R523" s="535" t="s">
        <v>1327</v>
      </c>
    </row>
    <row r="524" spans="1:18" ht="25.5" x14ac:dyDescent="0.2">
      <c r="A524" s="843" t="s">
        <v>303</v>
      </c>
      <c r="B524" s="844" t="s">
        <v>321</v>
      </c>
      <c r="C524" s="845" t="s">
        <v>722</v>
      </c>
      <c r="D524" s="846" t="s">
        <v>508</v>
      </c>
      <c r="E524" s="847"/>
      <c r="F524" s="848" t="s">
        <v>730</v>
      </c>
      <c r="G524" s="856" t="s">
        <v>732</v>
      </c>
      <c r="H524" s="857" t="s">
        <v>1321</v>
      </c>
      <c r="I524" s="850" t="s">
        <v>500</v>
      </c>
      <c r="J524" s="851" t="s">
        <v>1322</v>
      </c>
      <c r="K524" s="852">
        <v>0.29032258064516131</v>
      </c>
      <c r="L524" s="859" t="s">
        <v>1111</v>
      </c>
      <c r="M524" s="532">
        <v>31</v>
      </c>
      <c r="N524" s="284">
        <v>9</v>
      </c>
      <c r="O524" s="778">
        <f t="shared" si="24"/>
        <v>0.29032258064516131</v>
      </c>
      <c r="P524" s="533">
        <f t="shared" si="25"/>
        <v>1</v>
      </c>
      <c r="Q524" s="534">
        <f t="shared" si="26"/>
        <v>100</v>
      </c>
      <c r="R524" s="535" t="s">
        <v>1327</v>
      </c>
    </row>
    <row r="525" spans="1:18" ht="25.5" x14ac:dyDescent="0.2">
      <c r="A525" s="843" t="s">
        <v>303</v>
      </c>
      <c r="B525" s="844" t="s">
        <v>321</v>
      </c>
      <c r="C525" s="845" t="s">
        <v>722</v>
      </c>
      <c r="D525" s="846" t="s">
        <v>508</v>
      </c>
      <c r="E525" s="847"/>
      <c r="F525" s="848" t="s">
        <v>730</v>
      </c>
      <c r="G525" s="856" t="s">
        <v>733</v>
      </c>
      <c r="H525" s="857" t="s">
        <v>1321</v>
      </c>
      <c r="I525" s="850" t="s">
        <v>500</v>
      </c>
      <c r="J525" s="851" t="s">
        <v>1322</v>
      </c>
      <c r="K525" s="852">
        <v>0.29032258064516131</v>
      </c>
      <c r="L525" s="859" t="s">
        <v>1111</v>
      </c>
      <c r="M525" s="532">
        <v>31</v>
      </c>
      <c r="N525" s="284">
        <v>9</v>
      </c>
      <c r="O525" s="778">
        <f t="shared" si="24"/>
        <v>0.29032258064516131</v>
      </c>
      <c r="P525" s="533">
        <f t="shared" si="25"/>
        <v>1</v>
      </c>
      <c r="Q525" s="534">
        <f t="shared" si="26"/>
        <v>100</v>
      </c>
      <c r="R525" s="535" t="s">
        <v>1327</v>
      </c>
    </row>
    <row r="526" spans="1:18" ht="25.5" x14ac:dyDescent="0.2">
      <c r="A526" s="843" t="s">
        <v>303</v>
      </c>
      <c r="B526" s="844" t="s">
        <v>321</v>
      </c>
      <c r="C526" s="845" t="s">
        <v>722</v>
      </c>
      <c r="D526" s="846" t="s">
        <v>508</v>
      </c>
      <c r="E526" s="847"/>
      <c r="F526" s="848" t="s">
        <v>730</v>
      </c>
      <c r="G526" s="856" t="s">
        <v>734</v>
      </c>
      <c r="H526" s="857" t="s">
        <v>1321</v>
      </c>
      <c r="I526" s="850" t="s">
        <v>500</v>
      </c>
      <c r="J526" s="851" t="s">
        <v>1322</v>
      </c>
      <c r="K526" s="852">
        <v>0.29032258064516131</v>
      </c>
      <c r="L526" s="859" t="s">
        <v>1111</v>
      </c>
      <c r="M526" s="532">
        <v>31</v>
      </c>
      <c r="N526" s="284">
        <v>9</v>
      </c>
      <c r="O526" s="778">
        <f t="shared" si="24"/>
        <v>0.29032258064516131</v>
      </c>
      <c r="P526" s="533">
        <f t="shared" si="25"/>
        <v>1</v>
      </c>
      <c r="Q526" s="534">
        <f t="shared" si="26"/>
        <v>100</v>
      </c>
      <c r="R526" s="535" t="s">
        <v>1327</v>
      </c>
    </row>
    <row r="527" spans="1:18" ht="25.5" x14ac:dyDescent="0.2">
      <c r="A527" s="843" t="s">
        <v>303</v>
      </c>
      <c r="B527" s="844" t="s">
        <v>321</v>
      </c>
      <c r="C527" s="845" t="s">
        <v>722</v>
      </c>
      <c r="D527" s="846" t="s">
        <v>508</v>
      </c>
      <c r="E527" s="847"/>
      <c r="F527" s="848" t="s">
        <v>730</v>
      </c>
      <c r="G527" s="856" t="s">
        <v>735</v>
      </c>
      <c r="H527" s="857" t="s">
        <v>1321</v>
      </c>
      <c r="I527" s="850" t="s">
        <v>500</v>
      </c>
      <c r="J527" s="851" t="s">
        <v>1322</v>
      </c>
      <c r="K527" s="852">
        <v>0.29032258064516131</v>
      </c>
      <c r="L527" s="859" t="s">
        <v>1111</v>
      </c>
      <c r="M527" s="532">
        <v>31</v>
      </c>
      <c r="N527" s="284">
        <v>9</v>
      </c>
      <c r="O527" s="778">
        <f t="shared" si="24"/>
        <v>0.29032258064516131</v>
      </c>
      <c r="P527" s="533">
        <f t="shared" si="25"/>
        <v>1</v>
      </c>
      <c r="Q527" s="534">
        <f t="shared" si="26"/>
        <v>100</v>
      </c>
      <c r="R527" s="535" t="s">
        <v>1327</v>
      </c>
    </row>
    <row r="528" spans="1:18" ht="25.5" x14ac:dyDescent="0.2">
      <c r="A528" s="843" t="s">
        <v>303</v>
      </c>
      <c r="B528" s="844" t="s">
        <v>321</v>
      </c>
      <c r="C528" s="845" t="s">
        <v>722</v>
      </c>
      <c r="D528" s="846" t="s">
        <v>508</v>
      </c>
      <c r="E528" s="847"/>
      <c r="F528" s="848" t="s">
        <v>730</v>
      </c>
      <c r="G528" s="856" t="s">
        <v>736</v>
      </c>
      <c r="H528" s="857" t="s">
        <v>1321</v>
      </c>
      <c r="I528" s="850" t="s">
        <v>500</v>
      </c>
      <c r="J528" s="851" t="s">
        <v>1322</v>
      </c>
      <c r="K528" s="852">
        <v>0.29032258064516131</v>
      </c>
      <c r="L528" s="859" t="s">
        <v>1111</v>
      </c>
      <c r="M528" s="532">
        <v>31</v>
      </c>
      <c r="N528" s="284">
        <v>9</v>
      </c>
      <c r="O528" s="778">
        <f t="shared" si="24"/>
        <v>0.29032258064516131</v>
      </c>
      <c r="P528" s="533">
        <f t="shared" si="25"/>
        <v>1</v>
      </c>
      <c r="Q528" s="534">
        <f t="shared" si="26"/>
        <v>100</v>
      </c>
      <c r="R528" s="535" t="s">
        <v>1327</v>
      </c>
    </row>
    <row r="529" spans="1:18" ht="25.5" x14ac:dyDescent="0.2">
      <c r="A529" s="843" t="s">
        <v>303</v>
      </c>
      <c r="B529" s="844" t="s">
        <v>321</v>
      </c>
      <c r="C529" s="845" t="s">
        <v>722</v>
      </c>
      <c r="D529" s="846" t="s">
        <v>508</v>
      </c>
      <c r="E529" s="847"/>
      <c r="F529" s="848" t="s">
        <v>730</v>
      </c>
      <c r="G529" s="856" t="s">
        <v>756</v>
      </c>
      <c r="H529" s="857" t="s">
        <v>1321</v>
      </c>
      <c r="I529" s="850" t="s">
        <v>500</v>
      </c>
      <c r="J529" s="851" t="s">
        <v>1322</v>
      </c>
      <c r="K529" s="852">
        <v>0.29032258064516131</v>
      </c>
      <c r="L529" s="859" t="s">
        <v>1111</v>
      </c>
      <c r="M529" s="532">
        <v>31</v>
      </c>
      <c r="N529" s="284">
        <v>9</v>
      </c>
      <c r="O529" s="778">
        <f t="shared" si="24"/>
        <v>0.29032258064516131</v>
      </c>
      <c r="P529" s="533">
        <f t="shared" si="25"/>
        <v>1</v>
      </c>
      <c r="Q529" s="534">
        <f t="shared" si="26"/>
        <v>100</v>
      </c>
      <c r="R529" s="535" t="s">
        <v>1327</v>
      </c>
    </row>
    <row r="530" spans="1:18" ht="25.5" x14ac:dyDescent="0.2">
      <c r="A530" s="843" t="s">
        <v>303</v>
      </c>
      <c r="B530" s="844" t="s">
        <v>321</v>
      </c>
      <c r="C530" s="845" t="s">
        <v>722</v>
      </c>
      <c r="D530" s="846" t="s">
        <v>508</v>
      </c>
      <c r="E530" s="847"/>
      <c r="F530" s="848" t="s">
        <v>730</v>
      </c>
      <c r="G530" s="856" t="s">
        <v>737</v>
      </c>
      <c r="H530" s="857" t="s">
        <v>1321</v>
      </c>
      <c r="I530" s="850" t="s">
        <v>500</v>
      </c>
      <c r="J530" s="851" t="s">
        <v>1322</v>
      </c>
      <c r="K530" s="852">
        <v>0.29032258064516131</v>
      </c>
      <c r="L530" s="859" t="s">
        <v>1111</v>
      </c>
      <c r="M530" s="532">
        <v>31</v>
      </c>
      <c r="N530" s="284">
        <v>9</v>
      </c>
      <c r="O530" s="778">
        <f t="shared" si="24"/>
        <v>0.29032258064516131</v>
      </c>
      <c r="P530" s="533">
        <f t="shared" si="25"/>
        <v>1</v>
      </c>
      <c r="Q530" s="534">
        <f t="shared" si="26"/>
        <v>100</v>
      </c>
      <c r="R530" s="535" t="s">
        <v>1327</v>
      </c>
    </row>
    <row r="531" spans="1:18" ht="25.5" x14ac:dyDescent="0.2">
      <c r="A531" s="843" t="s">
        <v>303</v>
      </c>
      <c r="B531" s="844" t="s">
        <v>321</v>
      </c>
      <c r="C531" s="854" t="s">
        <v>1313</v>
      </c>
      <c r="D531" s="855" t="s">
        <v>502</v>
      </c>
      <c r="E531" s="847"/>
      <c r="F531" s="848" t="s">
        <v>494</v>
      </c>
      <c r="G531" s="856" t="s">
        <v>1330</v>
      </c>
      <c r="H531" s="857" t="s">
        <v>1338</v>
      </c>
      <c r="I531" s="850" t="s">
        <v>500</v>
      </c>
      <c r="J531" s="851" t="s">
        <v>310</v>
      </c>
      <c r="K531" s="852">
        <v>0.3</v>
      </c>
      <c r="L531" s="853"/>
      <c r="M531" s="532">
        <v>20</v>
      </c>
      <c r="N531" s="284">
        <v>6</v>
      </c>
      <c r="O531" s="778">
        <f t="shared" si="24"/>
        <v>0.3</v>
      </c>
      <c r="P531" s="533">
        <f t="shared" si="25"/>
        <v>1</v>
      </c>
      <c r="Q531" s="534">
        <f t="shared" si="26"/>
        <v>100</v>
      </c>
      <c r="R531" s="535" t="s">
        <v>1327</v>
      </c>
    </row>
    <row r="532" spans="1:18" ht="25.5" x14ac:dyDescent="0.2">
      <c r="A532" s="843" t="s">
        <v>303</v>
      </c>
      <c r="B532" s="844" t="s">
        <v>321</v>
      </c>
      <c r="C532" s="854" t="s">
        <v>1313</v>
      </c>
      <c r="D532" s="855" t="s">
        <v>502</v>
      </c>
      <c r="E532" s="847"/>
      <c r="F532" s="848" t="s">
        <v>494</v>
      </c>
      <c r="G532" s="856" t="s">
        <v>1332</v>
      </c>
      <c r="H532" s="857" t="s">
        <v>1338</v>
      </c>
      <c r="I532" s="850" t="s">
        <v>500</v>
      </c>
      <c r="J532" s="851" t="s">
        <v>310</v>
      </c>
      <c r="K532" s="852">
        <v>0.3</v>
      </c>
      <c r="L532" s="853"/>
      <c r="M532" s="532">
        <v>20</v>
      </c>
      <c r="N532" s="284">
        <v>6</v>
      </c>
      <c r="O532" s="778">
        <f t="shared" si="24"/>
        <v>0.3</v>
      </c>
      <c r="P532" s="533">
        <f t="shared" si="25"/>
        <v>1</v>
      </c>
      <c r="Q532" s="534">
        <f t="shared" si="26"/>
        <v>100</v>
      </c>
      <c r="R532" s="535" t="s">
        <v>1327</v>
      </c>
    </row>
    <row r="533" spans="1:18" ht="25.5" x14ac:dyDescent="0.2">
      <c r="A533" s="843" t="s">
        <v>303</v>
      </c>
      <c r="B533" s="844" t="s">
        <v>321</v>
      </c>
      <c r="C533" s="854" t="s">
        <v>1313</v>
      </c>
      <c r="D533" s="855" t="s">
        <v>502</v>
      </c>
      <c r="E533" s="847"/>
      <c r="F533" s="848" t="s">
        <v>494</v>
      </c>
      <c r="G533" s="856" t="s">
        <v>1333</v>
      </c>
      <c r="H533" s="857" t="s">
        <v>1338</v>
      </c>
      <c r="I533" s="850" t="s">
        <v>500</v>
      </c>
      <c r="J533" s="851" t="s">
        <v>310</v>
      </c>
      <c r="K533" s="852">
        <v>0.3</v>
      </c>
      <c r="L533" s="853"/>
      <c r="M533" s="532">
        <v>20</v>
      </c>
      <c r="N533" s="284">
        <v>6</v>
      </c>
      <c r="O533" s="778">
        <f t="shared" si="24"/>
        <v>0.3</v>
      </c>
      <c r="P533" s="533">
        <f t="shared" si="25"/>
        <v>1</v>
      </c>
      <c r="Q533" s="534">
        <f t="shared" si="26"/>
        <v>100</v>
      </c>
      <c r="R533" s="535" t="s">
        <v>1327</v>
      </c>
    </row>
    <row r="534" spans="1:18" ht="25.5" x14ac:dyDescent="0.2">
      <c r="A534" s="843" t="s">
        <v>303</v>
      </c>
      <c r="B534" s="844" t="s">
        <v>321</v>
      </c>
      <c r="C534" s="854" t="s">
        <v>1313</v>
      </c>
      <c r="D534" s="855" t="s">
        <v>502</v>
      </c>
      <c r="E534" s="847"/>
      <c r="F534" s="848" t="s">
        <v>494</v>
      </c>
      <c r="G534" s="856" t="s">
        <v>1334</v>
      </c>
      <c r="H534" s="857" t="s">
        <v>1338</v>
      </c>
      <c r="I534" s="850" t="s">
        <v>500</v>
      </c>
      <c r="J534" s="851" t="s">
        <v>310</v>
      </c>
      <c r="K534" s="852">
        <v>0.3</v>
      </c>
      <c r="L534" s="853"/>
      <c r="M534" s="532">
        <v>20</v>
      </c>
      <c r="N534" s="284">
        <v>6</v>
      </c>
      <c r="O534" s="778">
        <f t="shared" si="24"/>
        <v>0.3</v>
      </c>
      <c r="P534" s="533">
        <f t="shared" si="25"/>
        <v>1</v>
      </c>
      <c r="Q534" s="534">
        <f t="shared" si="26"/>
        <v>100</v>
      </c>
      <c r="R534" s="535" t="s">
        <v>1327</v>
      </c>
    </row>
    <row r="535" spans="1:18" ht="25.5" x14ac:dyDescent="0.2">
      <c r="A535" s="843" t="s">
        <v>303</v>
      </c>
      <c r="B535" s="844" t="s">
        <v>321</v>
      </c>
      <c r="C535" s="854" t="s">
        <v>1313</v>
      </c>
      <c r="D535" s="855" t="s">
        <v>502</v>
      </c>
      <c r="E535" s="861"/>
      <c r="F535" s="848" t="s">
        <v>494</v>
      </c>
      <c r="G535" s="849" t="s">
        <v>723</v>
      </c>
      <c r="H535" s="857" t="s">
        <v>1338</v>
      </c>
      <c r="I535" s="863" t="s">
        <v>500</v>
      </c>
      <c r="J535" s="851" t="s">
        <v>310</v>
      </c>
      <c r="K535" s="852">
        <v>0.3</v>
      </c>
      <c r="L535" s="853"/>
      <c r="M535" s="532">
        <v>20</v>
      </c>
      <c r="N535" s="284">
        <v>6</v>
      </c>
      <c r="O535" s="778">
        <f t="shared" si="24"/>
        <v>0.3</v>
      </c>
      <c r="P535" s="533">
        <f t="shared" si="25"/>
        <v>1</v>
      </c>
      <c r="Q535" s="534">
        <f t="shared" si="26"/>
        <v>100</v>
      </c>
      <c r="R535" s="535" t="s">
        <v>1327</v>
      </c>
    </row>
    <row r="536" spans="1:18" ht="25.5" x14ac:dyDescent="0.2">
      <c r="A536" s="843" t="s">
        <v>303</v>
      </c>
      <c r="B536" s="844" t="s">
        <v>321</v>
      </c>
      <c r="C536" s="854" t="s">
        <v>1313</v>
      </c>
      <c r="D536" s="855" t="s">
        <v>502</v>
      </c>
      <c r="E536" s="861"/>
      <c r="F536" s="848" t="s">
        <v>494</v>
      </c>
      <c r="G536" s="856" t="s">
        <v>725</v>
      </c>
      <c r="H536" s="857" t="s">
        <v>1338</v>
      </c>
      <c r="I536" s="850" t="s">
        <v>500</v>
      </c>
      <c r="J536" s="851" t="s">
        <v>310</v>
      </c>
      <c r="K536" s="852">
        <v>0.3</v>
      </c>
      <c r="L536" s="853"/>
      <c r="M536" s="532">
        <v>20</v>
      </c>
      <c r="N536" s="284">
        <v>6</v>
      </c>
      <c r="O536" s="778">
        <f t="shared" si="24"/>
        <v>0.3</v>
      </c>
      <c r="P536" s="533">
        <f t="shared" si="25"/>
        <v>1</v>
      </c>
      <c r="Q536" s="534">
        <f t="shared" si="26"/>
        <v>100</v>
      </c>
      <c r="R536" s="535" t="s">
        <v>1327</v>
      </c>
    </row>
    <row r="537" spans="1:18" ht="25.5" x14ac:dyDescent="0.2">
      <c r="A537" s="843" t="s">
        <v>303</v>
      </c>
      <c r="B537" s="844" t="s">
        <v>321</v>
      </c>
      <c r="C537" s="854" t="s">
        <v>1313</v>
      </c>
      <c r="D537" s="855" t="s">
        <v>502</v>
      </c>
      <c r="E537" s="847"/>
      <c r="F537" s="848" t="s">
        <v>494</v>
      </c>
      <c r="G537" s="856" t="s">
        <v>726</v>
      </c>
      <c r="H537" s="857" t="s">
        <v>1338</v>
      </c>
      <c r="I537" s="850" t="s">
        <v>500</v>
      </c>
      <c r="J537" s="851" t="s">
        <v>310</v>
      </c>
      <c r="K537" s="852">
        <v>0.3</v>
      </c>
      <c r="L537" s="853"/>
      <c r="M537" s="532">
        <v>20</v>
      </c>
      <c r="N537" s="284">
        <v>6</v>
      </c>
      <c r="O537" s="778">
        <f t="shared" si="24"/>
        <v>0.3</v>
      </c>
      <c r="P537" s="533">
        <f t="shared" si="25"/>
        <v>1</v>
      </c>
      <c r="Q537" s="534">
        <f t="shared" si="26"/>
        <v>100</v>
      </c>
      <c r="R537" s="535" t="s">
        <v>1327</v>
      </c>
    </row>
    <row r="538" spans="1:18" ht="25.5" x14ac:dyDescent="0.2">
      <c r="A538" s="843" t="s">
        <v>303</v>
      </c>
      <c r="B538" s="844" t="s">
        <v>321</v>
      </c>
      <c r="C538" s="854" t="s">
        <v>1313</v>
      </c>
      <c r="D538" s="855" t="s">
        <v>502</v>
      </c>
      <c r="E538" s="847"/>
      <c r="F538" s="848" t="s">
        <v>494</v>
      </c>
      <c r="G538" s="856" t="s">
        <v>1335</v>
      </c>
      <c r="H538" s="857" t="s">
        <v>1338</v>
      </c>
      <c r="I538" s="850" t="s">
        <v>500</v>
      </c>
      <c r="J538" s="851" t="s">
        <v>310</v>
      </c>
      <c r="K538" s="852">
        <v>0.3</v>
      </c>
      <c r="L538" s="853"/>
      <c r="M538" s="532">
        <v>20</v>
      </c>
      <c r="N538" s="284">
        <v>6</v>
      </c>
      <c r="O538" s="778">
        <f t="shared" si="24"/>
        <v>0.3</v>
      </c>
      <c r="P538" s="533">
        <f t="shared" si="25"/>
        <v>1</v>
      </c>
      <c r="Q538" s="534">
        <f t="shared" si="26"/>
        <v>100</v>
      </c>
      <c r="R538" s="535" t="s">
        <v>1327</v>
      </c>
    </row>
    <row r="539" spans="1:18" ht="25.5" x14ac:dyDescent="0.2">
      <c r="A539" s="843" t="s">
        <v>303</v>
      </c>
      <c r="B539" s="844" t="s">
        <v>321</v>
      </c>
      <c r="C539" s="854" t="s">
        <v>1313</v>
      </c>
      <c r="D539" s="855" t="s">
        <v>502</v>
      </c>
      <c r="E539" s="847"/>
      <c r="F539" s="848" t="s">
        <v>494</v>
      </c>
      <c r="G539" s="856" t="s">
        <v>1336</v>
      </c>
      <c r="H539" s="857" t="s">
        <v>1338</v>
      </c>
      <c r="I539" s="850" t="s">
        <v>500</v>
      </c>
      <c r="J539" s="851" t="s">
        <v>310</v>
      </c>
      <c r="K539" s="852">
        <v>0.3</v>
      </c>
      <c r="L539" s="853"/>
      <c r="M539" s="532">
        <v>20</v>
      </c>
      <c r="N539" s="284">
        <v>6</v>
      </c>
      <c r="O539" s="778">
        <f t="shared" si="24"/>
        <v>0.3</v>
      </c>
      <c r="P539" s="533">
        <f t="shared" si="25"/>
        <v>1</v>
      </c>
      <c r="Q539" s="534">
        <f t="shared" si="26"/>
        <v>100</v>
      </c>
      <c r="R539" s="535" t="s">
        <v>1327</v>
      </c>
    </row>
    <row r="540" spans="1:18" ht="25.5" x14ac:dyDescent="0.2">
      <c r="A540" s="843" t="s">
        <v>303</v>
      </c>
      <c r="B540" s="844" t="s">
        <v>321</v>
      </c>
      <c r="C540" s="854" t="s">
        <v>1313</v>
      </c>
      <c r="D540" s="855" t="s">
        <v>502</v>
      </c>
      <c r="E540" s="847"/>
      <c r="F540" s="848" t="s">
        <v>494</v>
      </c>
      <c r="G540" s="856" t="s">
        <v>728</v>
      </c>
      <c r="H540" s="857" t="s">
        <v>1338</v>
      </c>
      <c r="I540" s="850" t="s">
        <v>500</v>
      </c>
      <c r="J540" s="851" t="s">
        <v>310</v>
      </c>
      <c r="K540" s="852">
        <v>0.3</v>
      </c>
      <c r="L540" s="853"/>
      <c r="M540" s="532">
        <v>20</v>
      </c>
      <c r="N540" s="284">
        <v>6</v>
      </c>
      <c r="O540" s="778">
        <f t="shared" si="24"/>
        <v>0.3</v>
      </c>
      <c r="P540" s="533">
        <f t="shared" si="25"/>
        <v>1</v>
      </c>
      <c r="Q540" s="534">
        <f t="shared" si="26"/>
        <v>100</v>
      </c>
      <c r="R540" s="535" t="s">
        <v>1327</v>
      </c>
    </row>
    <row r="541" spans="1:18" ht="25.5" x14ac:dyDescent="0.2">
      <c r="A541" s="843" t="s">
        <v>303</v>
      </c>
      <c r="B541" s="844" t="s">
        <v>321</v>
      </c>
      <c r="C541" s="854" t="s">
        <v>1313</v>
      </c>
      <c r="D541" s="855" t="s">
        <v>502</v>
      </c>
      <c r="E541" s="847"/>
      <c r="F541" s="848" t="s">
        <v>494</v>
      </c>
      <c r="G541" s="856" t="s">
        <v>729</v>
      </c>
      <c r="H541" s="857" t="s">
        <v>1338</v>
      </c>
      <c r="I541" s="850" t="s">
        <v>500</v>
      </c>
      <c r="J541" s="851" t="s">
        <v>310</v>
      </c>
      <c r="K541" s="852">
        <v>0.3</v>
      </c>
      <c r="L541" s="853"/>
      <c r="M541" s="532">
        <v>20</v>
      </c>
      <c r="N541" s="284">
        <v>6</v>
      </c>
      <c r="O541" s="778">
        <f t="shared" si="24"/>
        <v>0.3</v>
      </c>
      <c r="P541" s="533">
        <f t="shared" si="25"/>
        <v>1</v>
      </c>
      <c r="Q541" s="534">
        <f t="shared" si="26"/>
        <v>100</v>
      </c>
      <c r="R541" s="535" t="s">
        <v>1327</v>
      </c>
    </row>
    <row r="542" spans="1:18" ht="25.5" x14ac:dyDescent="0.2">
      <c r="A542" s="843" t="s">
        <v>303</v>
      </c>
      <c r="B542" s="844" t="s">
        <v>321</v>
      </c>
      <c r="C542" s="854" t="s">
        <v>1313</v>
      </c>
      <c r="D542" s="855" t="s">
        <v>502</v>
      </c>
      <c r="E542" s="847"/>
      <c r="F542" s="848" t="s">
        <v>494</v>
      </c>
      <c r="G542" s="856" t="s">
        <v>1337</v>
      </c>
      <c r="H542" s="857" t="s">
        <v>1338</v>
      </c>
      <c r="I542" s="850" t="s">
        <v>500</v>
      </c>
      <c r="J542" s="851" t="s">
        <v>310</v>
      </c>
      <c r="K542" s="852">
        <v>0.3</v>
      </c>
      <c r="L542" s="853"/>
      <c r="M542" s="532">
        <v>20</v>
      </c>
      <c r="N542" s="284">
        <v>6</v>
      </c>
      <c r="O542" s="778">
        <f t="shared" si="24"/>
        <v>0.3</v>
      </c>
      <c r="P542" s="533">
        <f t="shared" si="25"/>
        <v>1</v>
      </c>
      <c r="Q542" s="534">
        <f t="shared" si="26"/>
        <v>100</v>
      </c>
      <c r="R542" s="535" t="s">
        <v>1327</v>
      </c>
    </row>
    <row r="543" spans="1:18" ht="25.5" x14ac:dyDescent="0.2">
      <c r="A543" s="843" t="s">
        <v>303</v>
      </c>
      <c r="B543" s="844" t="s">
        <v>321</v>
      </c>
      <c r="C543" s="845" t="s">
        <v>503</v>
      </c>
      <c r="D543" s="855" t="s">
        <v>501</v>
      </c>
      <c r="E543" s="847" t="s">
        <v>1346</v>
      </c>
      <c r="F543" s="848" t="s">
        <v>494</v>
      </c>
      <c r="G543" s="849" t="s">
        <v>723</v>
      </c>
      <c r="H543" s="857" t="s">
        <v>1338</v>
      </c>
      <c r="I543" s="863" t="s">
        <v>500</v>
      </c>
      <c r="J543" s="851" t="s">
        <v>310</v>
      </c>
      <c r="K543" s="852">
        <v>0.38297872340425532</v>
      </c>
      <c r="L543" s="853"/>
      <c r="M543" s="532">
        <v>47</v>
      </c>
      <c r="N543" s="284">
        <v>18</v>
      </c>
      <c r="O543" s="778">
        <f t="shared" si="24"/>
        <v>0.38297872340425532</v>
      </c>
      <c r="P543" s="533">
        <f t="shared" si="25"/>
        <v>1</v>
      </c>
      <c r="Q543" s="534">
        <f t="shared" si="26"/>
        <v>100</v>
      </c>
      <c r="R543" s="535" t="s">
        <v>1327</v>
      </c>
    </row>
    <row r="544" spans="1:18" ht="25.5" x14ac:dyDescent="0.2">
      <c r="A544" s="843" t="s">
        <v>303</v>
      </c>
      <c r="B544" s="844" t="s">
        <v>321</v>
      </c>
      <c r="C544" s="845" t="s">
        <v>503</v>
      </c>
      <c r="D544" s="855" t="s">
        <v>501</v>
      </c>
      <c r="E544" s="847" t="s">
        <v>1346</v>
      </c>
      <c r="F544" s="848" t="s">
        <v>494</v>
      </c>
      <c r="G544" s="856" t="s">
        <v>1330</v>
      </c>
      <c r="H544" s="857" t="s">
        <v>1338</v>
      </c>
      <c r="I544" s="850" t="s">
        <v>500</v>
      </c>
      <c r="J544" s="851" t="s">
        <v>310</v>
      </c>
      <c r="K544" s="852">
        <v>0.38297872340425532</v>
      </c>
      <c r="L544" s="853"/>
      <c r="M544" s="532">
        <v>47</v>
      </c>
      <c r="N544" s="284">
        <v>18</v>
      </c>
      <c r="O544" s="778">
        <f t="shared" si="24"/>
        <v>0.38297872340425532</v>
      </c>
      <c r="P544" s="533">
        <f t="shared" si="25"/>
        <v>1</v>
      </c>
      <c r="Q544" s="534">
        <f t="shared" si="26"/>
        <v>100</v>
      </c>
      <c r="R544" s="535" t="s">
        <v>1327</v>
      </c>
    </row>
    <row r="545" spans="1:18" ht="25.5" x14ac:dyDescent="0.2">
      <c r="A545" s="843" t="s">
        <v>303</v>
      </c>
      <c r="B545" s="844" t="s">
        <v>321</v>
      </c>
      <c r="C545" s="845" t="s">
        <v>503</v>
      </c>
      <c r="D545" s="855" t="s">
        <v>501</v>
      </c>
      <c r="E545" s="847" t="s">
        <v>1346</v>
      </c>
      <c r="F545" s="848" t="s">
        <v>494</v>
      </c>
      <c r="G545" s="856" t="s">
        <v>1332</v>
      </c>
      <c r="H545" s="857" t="s">
        <v>1338</v>
      </c>
      <c r="I545" s="850" t="s">
        <v>500</v>
      </c>
      <c r="J545" s="851" t="s">
        <v>310</v>
      </c>
      <c r="K545" s="852">
        <v>0.38297872340425532</v>
      </c>
      <c r="L545" s="853"/>
      <c r="M545" s="532">
        <v>47</v>
      </c>
      <c r="N545" s="284">
        <v>18</v>
      </c>
      <c r="O545" s="778">
        <f t="shared" si="24"/>
        <v>0.38297872340425532</v>
      </c>
      <c r="P545" s="533">
        <f t="shared" si="25"/>
        <v>1</v>
      </c>
      <c r="Q545" s="534">
        <f t="shared" si="26"/>
        <v>100</v>
      </c>
      <c r="R545" s="535" t="s">
        <v>1327</v>
      </c>
    </row>
    <row r="546" spans="1:18" ht="25.5" x14ac:dyDescent="0.2">
      <c r="A546" s="843" t="s">
        <v>303</v>
      </c>
      <c r="B546" s="844" t="s">
        <v>321</v>
      </c>
      <c r="C546" s="845" t="s">
        <v>503</v>
      </c>
      <c r="D546" s="855" t="s">
        <v>501</v>
      </c>
      <c r="E546" s="847" t="s">
        <v>1346</v>
      </c>
      <c r="F546" s="848" t="s">
        <v>494</v>
      </c>
      <c r="G546" s="856" t="s">
        <v>1333</v>
      </c>
      <c r="H546" s="857" t="s">
        <v>1338</v>
      </c>
      <c r="I546" s="850" t="s">
        <v>500</v>
      </c>
      <c r="J546" s="851" t="s">
        <v>310</v>
      </c>
      <c r="K546" s="852">
        <v>0.38297872340425532</v>
      </c>
      <c r="L546" s="853"/>
      <c r="M546" s="532">
        <v>47</v>
      </c>
      <c r="N546" s="284">
        <v>18</v>
      </c>
      <c r="O546" s="778">
        <f t="shared" si="24"/>
        <v>0.38297872340425532</v>
      </c>
      <c r="P546" s="533">
        <f t="shared" si="25"/>
        <v>1</v>
      </c>
      <c r="Q546" s="534">
        <f t="shared" si="26"/>
        <v>100</v>
      </c>
      <c r="R546" s="535" t="s">
        <v>1327</v>
      </c>
    </row>
    <row r="547" spans="1:18" ht="25.5" x14ac:dyDescent="0.2">
      <c r="A547" s="843" t="s">
        <v>303</v>
      </c>
      <c r="B547" s="844" t="s">
        <v>321</v>
      </c>
      <c r="C547" s="845" t="s">
        <v>503</v>
      </c>
      <c r="D547" s="855" t="s">
        <v>501</v>
      </c>
      <c r="E547" s="847" t="s">
        <v>1346</v>
      </c>
      <c r="F547" s="848" t="s">
        <v>494</v>
      </c>
      <c r="G547" s="856" t="s">
        <v>1334</v>
      </c>
      <c r="H547" s="857" t="s">
        <v>1338</v>
      </c>
      <c r="I547" s="850" t="s">
        <v>500</v>
      </c>
      <c r="J547" s="851" t="s">
        <v>310</v>
      </c>
      <c r="K547" s="852">
        <v>0.38297872340425532</v>
      </c>
      <c r="L547" s="853"/>
      <c r="M547" s="532">
        <v>47</v>
      </c>
      <c r="N547" s="284">
        <v>18</v>
      </c>
      <c r="O547" s="778">
        <f t="shared" si="24"/>
        <v>0.38297872340425532</v>
      </c>
      <c r="P547" s="533">
        <f t="shared" si="25"/>
        <v>1</v>
      </c>
      <c r="Q547" s="534">
        <f t="shared" si="26"/>
        <v>100</v>
      </c>
      <c r="R547" s="535" t="s">
        <v>1327</v>
      </c>
    </row>
    <row r="548" spans="1:18" ht="25.5" x14ac:dyDescent="0.2">
      <c r="A548" s="843" t="s">
        <v>303</v>
      </c>
      <c r="B548" s="844" t="s">
        <v>321</v>
      </c>
      <c r="C548" s="845" t="s">
        <v>503</v>
      </c>
      <c r="D548" s="855" t="s">
        <v>501</v>
      </c>
      <c r="E548" s="847" t="s">
        <v>1346</v>
      </c>
      <c r="F548" s="848" t="s">
        <v>494</v>
      </c>
      <c r="G548" s="856" t="s">
        <v>725</v>
      </c>
      <c r="H548" s="857" t="s">
        <v>1338</v>
      </c>
      <c r="I548" s="850" t="s">
        <v>500</v>
      </c>
      <c r="J548" s="851" t="s">
        <v>310</v>
      </c>
      <c r="K548" s="852">
        <v>0.38297872340425532</v>
      </c>
      <c r="L548" s="853"/>
      <c r="M548" s="532">
        <v>47</v>
      </c>
      <c r="N548" s="284">
        <v>18</v>
      </c>
      <c r="O548" s="778">
        <f t="shared" si="24"/>
        <v>0.38297872340425532</v>
      </c>
      <c r="P548" s="533">
        <f t="shared" si="25"/>
        <v>1</v>
      </c>
      <c r="Q548" s="534">
        <f t="shared" si="26"/>
        <v>100</v>
      </c>
      <c r="R548" s="535" t="s">
        <v>1327</v>
      </c>
    </row>
    <row r="549" spans="1:18" ht="25.5" x14ac:dyDescent="0.2">
      <c r="A549" s="843" t="s">
        <v>303</v>
      </c>
      <c r="B549" s="844" t="s">
        <v>321</v>
      </c>
      <c r="C549" s="845" t="s">
        <v>503</v>
      </c>
      <c r="D549" s="855" t="s">
        <v>501</v>
      </c>
      <c r="E549" s="847" t="s">
        <v>1346</v>
      </c>
      <c r="F549" s="848" t="s">
        <v>494</v>
      </c>
      <c r="G549" s="856" t="s">
        <v>726</v>
      </c>
      <c r="H549" s="857" t="s">
        <v>1338</v>
      </c>
      <c r="I549" s="850" t="s">
        <v>500</v>
      </c>
      <c r="J549" s="851" t="s">
        <v>310</v>
      </c>
      <c r="K549" s="852">
        <v>0.38297872340425532</v>
      </c>
      <c r="L549" s="853"/>
      <c r="M549" s="532">
        <v>47</v>
      </c>
      <c r="N549" s="284">
        <v>18</v>
      </c>
      <c r="O549" s="778">
        <f t="shared" si="24"/>
        <v>0.38297872340425532</v>
      </c>
      <c r="P549" s="533">
        <f t="shared" si="25"/>
        <v>1</v>
      </c>
      <c r="Q549" s="534">
        <f t="shared" si="26"/>
        <v>100</v>
      </c>
      <c r="R549" s="535" t="s">
        <v>1327</v>
      </c>
    </row>
    <row r="550" spans="1:18" ht="25.5" x14ac:dyDescent="0.2">
      <c r="A550" s="843" t="s">
        <v>303</v>
      </c>
      <c r="B550" s="844" t="s">
        <v>321</v>
      </c>
      <c r="C550" s="845" t="s">
        <v>503</v>
      </c>
      <c r="D550" s="855" t="s">
        <v>501</v>
      </c>
      <c r="E550" s="847" t="s">
        <v>1346</v>
      </c>
      <c r="F550" s="848" t="s">
        <v>494</v>
      </c>
      <c r="G550" s="856" t="s">
        <v>1335</v>
      </c>
      <c r="H550" s="857" t="s">
        <v>1338</v>
      </c>
      <c r="I550" s="850" t="s">
        <v>500</v>
      </c>
      <c r="J550" s="851" t="s">
        <v>310</v>
      </c>
      <c r="K550" s="852">
        <v>0.38297872340425532</v>
      </c>
      <c r="L550" s="853"/>
      <c r="M550" s="532">
        <v>47</v>
      </c>
      <c r="N550" s="284">
        <v>18</v>
      </c>
      <c r="O550" s="778">
        <f t="shared" si="24"/>
        <v>0.38297872340425532</v>
      </c>
      <c r="P550" s="533">
        <f t="shared" si="25"/>
        <v>1</v>
      </c>
      <c r="Q550" s="534">
        <f t="shared" si="26"/>
        <v>100</v>
      </c>
      <c r="R550" s="535" t="s">
        <v>1327</v>
      </c>
    </row>
    <row r="551" spans="1:18" ht="25.5" x14ac:dyDescent="0.2">
      <c r="A551" s="843" t="s">
        <v>303</v>
      </c>
      <c r="B551" s="844" t="s">
        <v>321</v>
      </c>
      <c r="C551" s="845" t="s">
        <v>503</v>
      </c>
      <c r="D551" s="855" t="s">
        <v>501</v>
      </c>
      <c r="E551" s="847" t="s">
        <v>1346</v>
      </c>
      <c r="F551" s="848" t="s">
        <v>494</v>
      </c>
      <c r="G551" s="856" t="s">
        <v>1336</v>
      </c>
      <c r="H551" s="857" t="s">
        <v>1338</v>
      </c>
      <c r="I551" s="850" t="s">
        <v>500</v>
      </c>
      <c r="J551" s="851" t="s">
        <v>310</v>
      </c>
      <c r="K551" s="852">
        <v>0.38297872340425532</v>
      </c>
      <c r="L551" s="853"/>
      <c r="M551" s="532">
        <v>47</v>
      </c>
      <c r="N551" s="284">
        <v>18</v>
      </c>
      <c r="O551" s="778">
        <f t="shared" si="24"/>
        <v>0.38297872340425532</v>
      </c>
      <c r="P551" s="533">
        <f t="shared" si="25"/>
        <v>1</v>
      </c>
      <c r="Q551" s="534">
        <f t="shared" si="26"/>
        <v>100</v>
      </c>
      <c r="R551" s="535" t="s">
        <v>1327</v>
      </c>
    </row>
    <row r="552" spans="1:18" ht="25.5" x14ac:dyDescent="0.2">
      <c r="A552" s="843" t="s">
        <v>303</v>
      </c>
      <c r="B552" s="844" t="s">
        <v>321</v>
      </c>
      <c r="C552" s="845" t="s">
        <v>503</v>
      </c>
      <c r="D552" s="855" t="s">
        <v>501</v>
      </c>
      <c r="E552" s="847" t="s">
        <v>1346</v>
      </c>
      <c r="F552" s="848" t="s">
        <v>494</v>
      </c>
      <c r="G552" s="856" t="s">
        <v>728</v>
      </c>
      <c r="H552" s="857" t="s">
        <v>1338</v>
      </c>
      <c r="I552" s="850" t="s">
        <v>500</v>
      </c>
      <c r="J552" s="851" t="s">
        <v>310</v>
      </c>
      <c r="K552" s="852">
        <v>0.38297872340425532</v>
      </c>
      <c r="L552" s="853"/>
      <c r="M552" s="532">
        <v>47</v>
      </c>
      <c r="N552" s="284">
        <v>18</v>
      </c>
      <c r="O552" s="778">
        <f t="shared" si="24"/>
        <v>0.38297872340425532</v>
      </c>
      <c r="P552" s="533">
        <f t="shared" si="25"/>
        <v>1</v>
      </c>
      <c r="Q552" s="534">
        <f t="shared" si="26"/>
        <v>100</v>
      </c>
      <c r="R552" s="535" t="s">
        <v>1327</v>
      </c>
    </row>
    <row r="553" spans="1:18" ht="25.5" x14ac:dyDescent="0.2">
      <c r="A553" s="843" t="s">
        <v>303</v>
      </c>
      <c r="B553" s="844" t="s">
        <v>321</v>
      </c>
      <c r="C553" s="845" t="s">
        <v>503</v>
      </c>
      <c r="D553" s="855" t="s">
        <v>501</v>
      </c>
      <c r="E553" s="847" t="s">
        <v>1346</v>
      </c>
      <c r="F553" s="848" t="s">
        <v>494</v>
      </c>
      <c r="G553" s="856" t="s">
        <v>729</v>
      </c>
      <c r="H553" s="857" t="s">
        <v>1338</v>
      </c>
      <c r="I553" s="850" t="s">
        <v>500</v>
      </c>
      <c r="J553" s="851" t="s">
        <v>310</v>
      </c>
      <c r="K553" s="852">
        <v>0.38297872340425532</v>
      </c>
      <c r="L553" s="853"/>
      <c r="M553" s="532">
        <v>47</v>
      </c>
      <c r="N553" s="284">
        <v>18</v>
      </c>
      <c r="O553" s="778">
        <f t="shared" si="24"/>
        <v>0.38297872340425532</v>
      </c>
      <c r="P553" s="533">
        <f t="shared" si="25"/>
        <v>1</v>
      </c>
      <c r="Q553" s="534">
        <f t="shared" si="26"/>
        <v>100</v>
      </c>
      <c r="R553" s="535" t="s">
        <v>1327</v>
      </c>
    </row>
    <row r="554" spans="1:18" ht="25.5" x14ac:dyDescent="0.2">
      <c r="A554" s="843" t="s">
        <v>303</v>
      </c>
      <c r="B554" s="844" t="s">
        <v>321</v>
      </c>
      <c r="C554" s="845" t="s">
        <v>503</v>
      </c>
      <c r="D554" s="855" t="s">
        <v>501</v>
      </c>
      <c r="E554" s="847" t="s">
        <v>1346</v>
      </c>
      <c r="F554" s="848" t="s">
        <v>494</v>
      </c>
      <c r="G554" s="856" t="s">
        <v>1337</v>
      </c>
      <c r="H554" s="857" t="s">
        <v>1338</v>
      </c>
      <c r="I554" s="850" t="s">
        <v>500</v>
      </c>
      <c r="J554" s="851" t="s">
        <v>310</v>
      </c>
      <c r="K554" s="852">
        <v>0.38297872340425532</v>
      </c>
      <c r="L554" s="853"/>
      <c r="M554" s="532">
        <v>47</v>
      </c>
      <c r="N554" s="284">
        <v>18</v>
      </c>
      <c r="O554" s="778">
        <f t="shared" si="24"/>
        <v>0.38297872340425532</v>
      </c>
      <c r="P554" s="533">
        <f t="shared" si="25"/>
        <v>1</v>
      </c>
      <c r="Q554" s="534">
        <f t="shared" si="26"/>
        <v>100</v>
      </c>
      <c r="R554" s="535" t="s">
        <v>1327</v>
      </c>
    </row>
    <row r="555" spans="1:18" ht="25.5" x14ac:dyDescent="0.2">
      <c r="A555" s="843" t="s">
        <v>303</v>
      </c>
      <c r="B555" s="844" t="s">
        <v>321</v>
      </c>
      <c r="C555" s="845" t="s">
        <v>503</v>
      </c>
      <c r="D555" s="846" t="s">
        <v>512</v>
      </c>
      <c r="E555" s="847" t="s">
        <v>1346</v>
      </c>
      <c r="F555" s="848" t="s">
        <v>730</v>
      </c>
      <c r="G555" s="856" t="s">
        <v>731</v>
      </c>
      <c r="H555" s="857" t="s">
        <v>1321</v>
      </c>
      <c r="I555" s="850" t="s">
        <v>500</v>
      </c>
      <c r="J555" s="851" t="s">
        <v>1322</v>
      </c>
      <c r="K555" s="852">
        <v>0.38297872340425532</v>
      </c>
      <c r="L555" s="859" t="s">
        <v>1111</v>
      </c>
      <c r="M555" s="532">
        <v>47</v>
      </c>
      <c r="N555" s="284">
        <v>18</v>
      </c>
      <c r="O555" s="778">
        <f t="shared" si="24"/>
        <v>0.38297872340425532</v>
      </c>
      <c r="P555" s="533">
        <f t="shared" si="25"/>
        <v>1</v>
      </c>
      <c r="Q555" s="534">
        <f t="shared" si="26"/>
        <v>100</v>
      </c>
      <c r="R555" s="535" t="s">
        <v>1327</v>
      </c>
    </row>
    <row r="556" spans="1:18" ht="25.5" x14ac:dyDescent="0.2">
      <c r="A556" s="843" t="s">
        <v>303</v>
      </c>
      <c r="B556" s="844" t="s">
        <v>321</v>
      </c>
      <c r="C556" s="845" t="s">
        <v>503</v>
      </c>
      <c r="D556" s="846" t="s">
        <v>512</v>
      </c>
      <c r="E556" s="847" t="s">
        <v>1346</v>
      </c>
      <c r="F556" s="848" t="s">
        <v>730</v>
      </c>
      <c r="G556" s="856" t="s">
        <v>732</v>
      </c>
      <c r="H556" s="857" t="s">
        <v>1321</v>
      </c>
      <c r="I556" s="850" t="s">
        <v>500</v>
      </c>
      <c r="J556" s="851" t="s">
        <v>1322</v>
      </c>
      <c r="K556" s="852">
        <v>0.38297872340425532</v>
      </c>
      <c r="L556" s="859" t="s">
        <v>1111</v>
      </c>
      <c r="M556" s="532">
        <v>47</v>
      </c>
      <c r="N556" s="284">
        <v>18</v>
      </c>
      <c r="O556" s="778">
        <f t="shared" si="24"/>
        <v>0.38297872340425532</v>
      </c>
      <c r="P556" s="533">
        <f t="shared" si="25"/>
        <v>1</v>
      </c>
      <c r="Q556" s="534">
        <f t="shared" si="26"/>
        <v>100</v>
      </c>
      <c r="R556" s="535" t="s">
        <v>1327</v>
      </c>
    </row>
    <row r="557" spans="1:18" ht="25.5" x14ac:dyDescent="0.2">
      <c r="A557" s="843" t="s">
        <v>303</v>
      </c>
      <c r="B557" s="844" t="s">
        <v>321</v>
      </c>
      <c r="C557" s="845" t="s">
        <v>503</v>
      </c>
      <c r="D557" s="846" t="s">
        <v>512</v>
      </c>
      <c r="E557" s="847" t="s">
        <v>1346</v>
      </c>
      <c r="F557" s="848" t="s">
        <v>730</v>
      </c>
      <c r="G557" s="856" t="s">
        <v>733</v>
      </c>
      <c r="H557" s="857" t="s">
        <v>1321</v>
      </c>
      <c r="I557" s="850" t="s">
        <v>500</v>
      </c>
      <c r="J557" s="851" t="s">
        <v>1322</v>
      </c>
      <c r="K557" s="852">
        <v>0.38297872340425532</v>
      </c>
      <c r="L557" s="859" t="s">
        <v>1111</v>
      </c>
      <c r="M557" s="532">
        <v>47</v>
      </c>
      <c r="N557" s="284">
        <v>18</v>
      </c>
      <c r="O557" s="778">
        <f t="shared" si="24"/>
        <v>0.38297872340425532</v>
      </c>
      <c r="P557" s="533">
        <f t="shared" si="25"/>
        <v>1</v>
      </c>
      <c r="Q557" s="534">
        <f t="shared" si="26"/>
        <v>100</v>
      </c>
      <c r="R557" s="535" t="s">
        <v>1327</v>
      </c>
    </row>
    <row r="558" spans="1:18" ht="25.5" x14ac:dyDescent="0.2">
      <c r="A558" s="843" t="s">
        <v>303</v>
      </c>
      <c r="B558" s="844" t="s">
        <v>321</v>
      </c>
      <c r="C558" s="845" t="s">
        <v>503</v>
      </c>
      <c r="D558" s="846" t="s">
        <v>512</v>
      </c>
      <c r="E558" s="847" t="s">
        <v>1346</v>
      </c>
      <c r="F558" s="848" t="s">
        <v>730</v>
      </c>
      <c r="G558" s="856" t="s">
        <v>734</v>
      </c>
      <c r="H558" s="857" t="s">
        <v>1321</v>
      </c>
      <c r="I558" s="850" t="s">
        <v>500</v>
      </c>
      <c r="J558" s="851" t="s">
        <v>1322</v>
      </c>
      <c r="K558" s="852">
        <v>0.38297872340425532</v>
      </c>
      <c r="L558" s="859" t="s">
        <v>1111</v>
      </c>
      <c r="M558" s="532">
        <v>47</v>
      </c>
      <c r="N558" s="284">
        <v>18</v>
      </c>
      <c r="O558" s="778">
        <f t="shared" si="24"/>
        <v>0.38297872340425532</v>
      </c>
      <c r="P558" s="533">
        <f t="shared" si="25"/>
        <v>1</v>
      </c>
      <c r="Q558" s="534">
        <f t="shared" si="26"/>
        <v>100</v>
      </c>
      <c r="R558" s="535" t="s">
        <v>1327</v>
      </c>
    </row>
    <row r="559" spans="1:18" ht="25.5" x14ac:dyDescent="0.2">
      <c r="A559" s="843" t="s">
        <v>303</v>
      </c>
      <c r="B559" s="844" t="s">
        <v>321</v>
      </c>
      <c r="C559" s="845" t="s">
        <v>503</v>
      </c>
      <c r="D559" s="846" t="s">
        <v>512</v>
      </c>
      <c r="E559" s="847" t="s">
        <v>1346</v>
      </c>
      <c r="F559" s="848" t="s">
        <v>730</v>
      </c>
      <c r="G559" s="856" t="s">
        <v>735</v>
      </c>
      <c r="H559" s="857" t="s">
        <v>1321</v>
      </c>
      <c r="I559" s="850" t="s">
        <v>500</v>
      </c>
      <c r="J559" s="851" t="s">
        <v>1322</v>
      </c>
      <c r="K559" s="852">
        <v>0.38297872340425532</v>
      </c>
      <c r="L559" s="859" t="s">
        <v>1111</v>
      </c>
      <c r="M559" s="532">
        <v>47</v>
      </c>
      <c r="N559" s="284">
        <v>18</v>
      </c>
      <c r="O559" s="778">
        <f t="shared" si="24"/>
        <v>0.38297872340425532</v>
      </c>
      <c r="P559" s="533">
        <f t="shared" si="25"/>
        <v>1</v>
      </c>
      <c r="Q559" s="534">
        <f t="shared" si="26"/>
        <v>100</v>
      </c>
      <c r="R559" s="535" t="s">
        <v>1327</v>
      </c>
    </row>
    <row r="560" spans="1:18" ht="25.5" x14ac:dyDescent="0.2">
      <c r="A560" s="843" t="s">
        <v>303</v>
      </c>
      <c r="B560" s="844" t="s">
        <v>321</v>
      </c>
      <c r="C560" s="845" t="s">
        <v>503</v>
      </c>
      <c r="D560" s="846" t="s">
        <v>512</v>
      </c>
      <c r="E560" s="847" t="s">
        <v>1346</v>
      </c>
      <c r="F560" s="848" t="s">
        <v>730</v>
      </c>
      <c r="G560" s="856" t="s">
        <v>736</v>
      </c>
      <c r="H560" s="857" t="s">
        <v>1321</v>
      </c>
      <c r="I560" s="850" t="s">
        <v>500</v>
      </c>
      <c r="J560" s="851" t="s">
        <v>1322</v>
      </c>
      <c r="K560" s="852">
        <v>0.38297872340425532</v>
      </c>
      <c r="L560" s="859" t="s">
        <v>1111</v>
      </c>
      <c r="M560" s="532">
        <v>47</v>
      </c>
      <c r="N560" s="284">
        <v>18</v>
      </c>
      <c r="O560" s="778">
        <f t="shared" si="24"/>
        <v>0.38297872340425532</v>
      </c>
      <c r="P560" s="533">
        <f t="shared" si="25"/>
        <v>1</v>
      </c>
      <c r="Q560" s="534">
        <f t="shared" si="26"/>
        <v>100</v>
      </c>
      <c r="R560" s="535" t="s">
        <v>1327</v>
      </c>
    </row>
    <row r="561" spans="1:18" ht="25.5" x14ac:dyDescent="0.2">
      <c r="A561" s="843" t="s">
        <v>303</v>
      </c>
      <c r="B561" s="844" t="s">
        <v>321</v>
      </c>
      <c r="C561" s="845" t="s">
        <v>503</v>
      </c>
      <c r="D561" s="846" t="s">
        <v>512</v>
      </c>
      <c r="E561" s="847" t="s">
        <v>1346</v>
      </c>
      <c r="F561" s="848" t="s">
        <v>730</v>
      </c>
      <c r="G561" s="856" t="s">
        <v>756</v>
      </c>
      <c r="H561" s="857" t="s">
        <v>1321</v>
      </c>
      <c r="I561" s="850" t="s">
        <v>500</v>
      </c>
      <c r="J561" s="851" t="s">
        <v>1322</v>
      </c>
      <c r="K561" s="852">
        <v>0.38297872340425532</v>
      </c>
      <c r="L561" s="859" t="s">
        <v>1111</v>
      </c>
      <c r="M561" s="532">
        <v>47</v>
      </c>
      <c r="N561" s="284">
        <v>18</v>
      </c>
      <c r="O561" s="778">
        <f t="shared" si="24"/>
        <v>0.38297872340425532</v>
      </c>
      <c r="P561" s="533">
        <f t="shared" si="25"/>
        <v>1</v>
      </c>
      <c r="Q561" s="534">
        <f t="shared" si="26"/>
        <v>100</v>
      </c>
      <c r="R561" s="535" t="s">
        <v>1327</v>
      </c>
    </row>
    <row r="562" spans="1:18" ht="25.5" x14ac:dyDescent="0.2">
      <c r="A562" s="843" t="s">
        <v>303</v>
      </c>
      <c r="B562" s="844" t="s">
        <v>321</v>
      </c>
      <c r="C562" s="845" t="s">
        <v>503</v>
      </c>
      <c r="D562" s="846" t="s">
        <v>512</v>
      </c>
      <c r="E562" s="847" t="s">
        <v>1346</v>
      </c>
      <c r="F562" s="848" t="s">
        <v>730</v>
      </c>
      <c r="G562" s="856" t="s">
        <v>737</v>
      </c>
      <c r="H562" s="857" t="s">
        <v>1321</v>
      </c>
      <c r="I562" s="850" t="s">
        <v>500</v>
      </c>
      <c r="J562" s="851" t="s">
        <v>1322</v>
      </c>
      <c r="K562" s="852">
        <v>0.38297872340425532</v>
      </c>
      <c r="L562" s="859" t="s">
        <v>1111</v>
      </c>
      <c r="M562" s="532">
        <v>47</v>
      </c>
      <c r="N562" s="284">
        <v>18</v>
      </c>
      <c r="O562" s="778">
        <f t="shared" si="24"/>
        <v>0.38297872340425532</v>
      </c>
      <c r="P562" s="533">
        <f t="shared" si="25"/>
        <v>1</v>
      </c>
      <c r="Q562" s="534">
        <f t="shared" si="26"/>
        <v>100</v>
      </c>
      <c r="R562" s="535" t="s">
        <v>1327</v>
      </c>
    </row>
    <row r="563" spans="1:18" ht="51" x14ac:dyDescent="0.2">
      <c r="A563" s="843" t="s">
        <v>303</v>
      </c>
      <c r="B563" s="844" t="s">
        <v>321</v>
      </c>
      <c r="C563" s="854" t="s">
        <v>1313</v>
      </c>
      <c r="D563" s="855" t="s">
        <v>501</v>
      </c>
      <c r="E563" s="847"/>
      <c r="F563" s="865" t="s">
        <v>494</v>
      </c>
      <c r="G563" s="849" t="s">
        <v>1315</v>
      </c>
      <c r="H563" s="849" t="s">
        <v>1316</v>
      </c>
      <c r="I563" s="850" t="s">
        <v>1317</v>
      </c>
      <c r="J563" s="851" t="s">
        <v>310</v>
      </c>
      <c r="K563" s="852">
        <v>5.4886956521739132E-2</v>
      </c>
      <c r="L563" s="853"/>
      <c r="M563" s="532">
        <v>23</v>
      </c>
      <c r="N563" s="284">
        <v>0</v>
      </c>
      <c r="O563" s="778">
        <f t="shared" si="24"/>
        <v>0</v>
      </c>
      <c r="P563" s="533">
        <f t="shared" si="25"/>
        <v>0</v>
      </c>
      <c r="Q563" s="534">
        <f t="shared" si="26"/>
        <v>0</v>
      </c>
      <c r="R563" s="535" t="s">
        <v>1318</v>
      </c>
    </row>
    <row r="564" spans="1:18" ht="51" x14ac:dyDescent="0.2">
      <c r="A564" s="843" t="s">
        <v>303</v>
      </c>
      <c r="B564" s="844" t="s">
        <v>321</v>
      </c>
      <c r="C564" s="854" t="s">
        <v>1313</v>
      </c>
      <c r="D564" s="855" t="s">
        <v>502</v>
      </c>
      <c r="E564" s="847"/>
      <c r="F564" s="865" t="s">
        <v>494</v>
      </c>
      <c r="G564" s="849" t="s">
        <v>1315</v>
      </c>
      <c r="H564" s="849" t="s">
        <v>1316</v>
      </c>
      <c r="I564" s="850" t="s">
        <v>1317</v>
      </c>
      <c r="J564" s="851" t="s">
        <v>310</v>
      </c>
      <c r="K564" s="852">
        <v>0.1</v>
      </c>
      <c r="L564" s="853"/>
      <c r="M564" s="532">
        <v>20</v>
      </c>
      <c r="N564" s="532">
        <v>0</v>
      </c>
      <c r="O564" s="778">
        <f t="shared" si="24"/>
        <v>0</v>
      </c>
      <c r="P564" s="533">
        <f t="shared" si="25"/>
        <v>0</v>
      </c>
      <c r="Q564" s="534">
        <f t="shared" si="26"/>
        <v>0</v>
      </c>
      <c r="R564" s="535" t="s">
        <v>1318</v>
      </c>
    </row>
    <row r="565" spans="1:18" ht="51" x14ac:dyDescent="0.2">
      <c r="A565" s="843" t="s">
        <v>303</v>
      </c>
      <c r="B565" s="844" t="s">
        <v>321</v>
      </c>
      <c r="C565" s="845" t="s">
        <v>722</v>
      </c>
      <c r="D565" s="855" t="s">
        <v>493</v>
      </c>
      <c r="E565" s="847"/>
      <c r="F565" s="865" t="s">
        <v>494</v>
      </c>
      <c r="G565" s="849" t="s">
        <v>1315</v>
      </c>
      <c r="H565" s="849" t="s">
        <v>1316</v>
      </c>
      <c r="I565" s="850" t="s">
        <v>1317</v>
      </c>
      <c r="J565" s="851" t="s">
        <v>310</v>
      </c>
      <c r="K565" s="852">
        <v>4.5454545454545449E-2</v>
      </c>
      <c r="L565" s="853"/>
      <c r="M565" s="532">
        <v>31</v>
      </c>
      <c r="N565" s="532">
        <v>0</v>
      </c>
      <c r="O565" s="778">
        <f t="shared" si="24"/>
        <v>0</v>
      </c>
      <c r="P565" s="533">
        <f t="shared" si="25"/>
        <v>0</v>
      </c>
      <c r="Q565" s="534">
        <f t="shared" si="26"/>
        <v>0</v>
      </c>
      <c r="R565" s="535" t="s">
        <v>1318</v>
      </c>
    </row>
    <row r="566" spans="1:18" ht="38.25" x14ac:dyDescent="0.2">
      <c r="A566" s="843" t="s">
        <v>303</v>
      </c>
      <c r="B566" s="844" t="s">
        <v>321</v>
      </c>
      <c r="C566" s="845" t="s">
        <v>1312</v>
      </c>
      <c r="D566" s="855" t="s">
        <v>501</v>
      </c>
      <c r="E566" s="847"/>
      <c r="F566" s="865" t="s">
        <v>494</v>
      </c>
      <c r="G566" s="849" t="s">
        <v>1315</v>
      </c>
      <c r="H566" s="849" t="s">
        <v>1316</v>
      </c>
      <c r="I566" s="850" t="s">
        <v>1317</v>
      </c>
      <c r="J566" s="851" t="s">
        <v>310</v>
      </c>
      <c r="K566" s="852">
        <v>0.74796747967479682</v>
      </c>
      <c r="L566" s="853"/>
      <c r="M566" s="532">
        <v>41</v>
      </c>
      <c r="N566" s="284">
        <v>5</v>
      </c>
      <c r="O566" s="778">
        <f t="shared" si="24"/>
        <v>0.12195121951219512</v>
      </c>
      <c r="P566" s="533">
        <f t="shared" si="25"/>
        <v>0.16304347826086954</v>
      </c>
      <c r="Q566" s="534">
        <f t="shared" si="26"/>
        <v>16.304347826086953</v>
      </c>
      <c r="R566" s="535" t="s">
        <v>1319</v>
      </c>
    </row>
    <row r="567" spans="1:18" ht="38.25" x14ac:dyDescent="0.2">
      <c r="A567" s="843" t="s">
        <v>303</v>
      </c>
      <c r="B567" s="844" t="s">
        <v>321</v>
      </c>
      <c r="C567" s="845" t="s">
        <v>513</v>
      </c>
      <c r="D567" s="855" t="s">
        <v>493</v>
      </c>
      <c r="E567" s="847"/>
      <c r="F567" s="865" t="s">
        <v>494</v>
      </c>
      <c r="G567" s="849" t="s">
        <v>1315</v>
      </c>
      <c r="H567" s="849" t="s">
        <v>1316</v>
      </c>
      <c r="I567" s="850" t="s">
        <v>1317</v>
      </c>
      <c r="J567" s="851" t="s">
        <v>310</v>
      </c>
      <c r="K567" s="852">
        <v>0.25800581395348837</v>
      </c>
      <c r="L567" s="853"/>
      <c r="M567" s="532">
        <v>172</v>
      </c>
      <c r="N567" s="284">
        <v>8</v>
      </c>
      <c r="O567" s="778">
        <f t="shared" si="24"/>
        <v>4.6511627906976744E-2</v>
      </c>
      <c r="P567" s="533">
        <f t="shared" si="25"/>
        <v>0.18027356513509249</v>
      </c>
      <c r="Q567" s="534">
        <f t="shared" si="26"/>
        <v>18.02735651350925</v>
      </c>
      <c r="R567" s="535" t="s">
        <v>1319</v>
      </c>
    </row>
    <row r="568" spans="1:18" ht="38.25" x14ac:dyDescent="0.2">
      <c r="A568" s="843" t="s">
        <v>303</v>
      </c>
      <c r="B568" s="844" t="s">
        <v>321</v>
      </c>
      <c r="C568" s="845" t="s">
        <v>1312</v>
      </c>
      <c r="D568" s="846" t="s">
        <v>499</v>
      </c>
      <c r="E568" s="861"/>
      <c r="F568" s="865" t="s">
        <v>494</v>
      </c>
      <c r="G568" s="849" t="s">
        <v>1315</v>
      </c>
      <c r="H568" s="849" t="s">
        <v>1316</v>
      </c>
      <c r="I568" s="850" t="s">
        <v>1317</v>
      </c>
      <c r="J568" s="851" t="s">
        <v>310</v>
      </c>
      <c r="K568" s="852">
        <v>0.29876578238047952</v>
      </c>
      <c r="L568" s="864"/>
      <c r="M568" s="532">
        <v>152</v>
      </c>
      <c r="N568" s="284">
        <v>17</v>
      </c>
      <c r="O568" s="778">
        <f t="shared" si="24"/>
        <v>0.1118421052631579</v>
      </c>
      <c r="P568" s="533">
        <f t="shared" si="25"/>
        <v>0.37434710351377015</v>
      </c>
      <c r="Q568" s="534">
        <f t="shared" si="26"/>
        <v>37.434710351377014</v>
      </c>
      <c r="R568" s="535" t="s">
        <v>1319</v>
      </c>
    </row>
    <row r="569" spans="1:18" ht="38.25" x14ac:dyDescent="0.2">
      <c r="A569" s="843" t="s">
        <v>303</v>
      </c>
      <c r="B569" s="844" t="s">
        <v>321</v>
      </c>
      <c r="C569" s="845" t="s">
        <v>1312</v>
      </c>
      <c r="D569" s="855" t="s">
        <v>493</v>
      </c>
      <c r="E569" s="847"/>
      <c r="F569" s="865" t="s">
        <v>494</v>
      </c>
      <c r="G569" s="849" t="s">
        <v>1315</v>
      </c>
      <c r="H569" s="849" t="s">
        <v>1316</v>
      </c>
      <c r="I569" s="850" t="s">
        <v>1317</v>
      </c>
      <c r="J569" s="851" t="s">
        <v>310</v>
      </c>
      <c r="K569" s="852">
        <v>0.34801097560975613</v>
      </c>
      <c r="L569" s="853"/>
      <c r="M569" s="532">
        <v>82</v>
      </c>
      <c r="N569" s="284">
        <v>12</v>
      </c>
      <c r="O569" s="778">
        <f t="shared" si="24"/>
        <v>0.14634146341463414</v>
      </c>
      <c r="P569" s="533">
        <f t="shared" si="25"/>
        <v>0.42050818414053376</v>
      </c>
      <c r="Q569" s="534">
        <f t="shared" si="26"/>
        <v>42.050818414053374</v>
      </c>
      <c r="R569" s="535" t="s">
        <v>1319</v>
      </c>
    </row>
    <row r="570" spans="1:18" ht="38.25" x14ac:dyDescent="0.2">
      <c r="A570" s="843" t="s">
        <v>303</v>
      </c>
      <c r="B570" s="844" t="s">
        <v>321</v>
      </c>
      <c r="C570" s="845" t="s">
        <v>1324</v>
      </c>
      <c r="D570" s="846" t="s">
        <v>505</v>
      </c>
      <c r="E570" s="847"/>
      <c r="F570" s="848" t="s">
        <v>494</v>
      </c>
      <c r="G570" s="849" t="s">
        <v>1315</v>
      </c>
      <c r="H570" s="849" t="s">
        <v>1316</v>
      </c>
      <c r="I570" s="850" t="s">
        <v>1317</v>
      </c>
      <c r="J570" s="851" t="s">
        <v>310</v>
      </c>
      <c r="K570" s="852">
        <v>0.20960554181098467</v>
      </c>
      <c r="L570" s="853"/>
      <c r="M570" s="532">
        <v>2021</v>
      </c>
      <c r="N570" s="284">
        <v>273</v>
      </c>
      <c r="O570" s="778">
        <f t="shared" si="24"/>
        <v>0.13508164275111331</v>
      </c>
      <c r="P570" s="533">
        <f t="shared" si="25"/>
        <v>0.6444564470195423</v>
      </c>
      <c r="Q570" s="534">
        <f t="shared" si="26"/>
        <v>64.445644701954222</v>
      </c>
      <c r="R570" s="535" t="s">
        <v>1319</v>
      </c>
    </row>
    <row r="571" spans="1:18" ht="38.25" x14ac:dyDescent="0.2">
      <c r="A571" s="843" t="s">
        <v>303</v>
      </c>
      <c r="B571" s="844" t="s">
        <v>321</v>
      </c>
      <c r="C571" s="845" t="s">
        <v>1312</v>
      </c>
      <c r="D571" s="855" t="s">
        <v>502</v>
      </c>
      <c r="E571" s="847"/>
      <c r="F571" s="865" t="s">
        <v>494</v>
      </c>
      <c r="G571" s="849" t="s">
        <v>1315</v>
      </c>
      <c r="H571" s="849" t="s">
        <v>1316</v>
      </c>
      <c r="I571" s="850" t="s">
        <v>1317</v>
      </c>
      <c r="J571" s="851" t="s">
        <v>310</v>
      </c>
      <c r="K571" s="852">
        <v>0.18232812499999998</v>
      </c>
      <c r="L571" s="853"/>
      <c r="M571" s="532">
        <v>32</v>
      </c>
      <c r="N571" s="284">
        <v>4</v>
      </c>
      <c r="O571" s="778">
        <f t="shared" si="24"/>
        <v>0.125</v>
      </c>
      <c r="P571" s="533">
        <f t="shared" si="25"/>
        <v>0.6855771702802298</v>
      </c>
      <c r="Q571" s="534">
        <f t="shared" si="26"/>
        <v>68.557717028022978</v>
      </c>
      <c r="R571" s="535" t="s">
        <v>1319</v>
      </c>
    </row>
    <row r="572" spans="1:18" ht="25.5" x14ac:dyDescent="0.2">
      <c r="A572" s="843" t="s">
        <v>303</v>
      </c>
      <c r="B572" s="844" t="s">
        <v>321</v>
      </c>
      <c r="C572" s="845" t="s">
        <v>1328</v>
      </c>
      <c r="D572" s="855" t="s">
        <v>493</v>
      </c>
      <c r="E572" s="847" t="s">
        <v>1329</v>
      </c>
      <c r="F572" s="848" t="s">
        <v>494</v>
      </c>
      <c r="G572" s="849" t="s">
        <v>1315</v>
      </c>
      <c r="H572" s="849" t="s">
        <v>1316</v>
      </c>
      <c r="I572" s="850" t="s">
        <v>1317</v>
      </c>
      <c r="J572" s="851" t="s">
        <v>310</v>
      </c>
      <c r="K572" s="852">
        <v>0.11526894904458596</v>
      </c>
      <c r="L572" s="853"/>
      <c r="M572" s="532">
        <v>628</v>
      </c>
      <c r="N572" s="284">
        <v>51</v>
      </c>
      <c r="O572" s="778">
        <f t="shared" si="24"/>
        <v>8.1210191082802544E-2</v>
      </c>
      <c r="P572" s="533">
        <f t="shared" si="25"/>
        <v>0.70452790413999955</v>
      </c>
      <c r="Q572" s="534">
        <f t="shared" si="26"/>
        <v>70.452790413999963</v>
      </c>
      <c r="R572" s="535" t="s">
        <v>1327</v>
      </c>
    </row>
    <row r="573" spans="1:18" ht="25.5" x14ac:dyDescent="0.2">
      <c r="A573" s="843" t="s">
        <v>303</v>
      </c>
      <c r="B573" s="844" t="s">
        <v>321</v>
      </c>
      <c r="C573" s="845" t="s">
        <v>1312</v>
      </c>
      <c r="D573" s="846" t="s">
        <v>506</v>
      </c>
      <c r="E573" s="861"/>
      <c r="F573" s="848" t="s">
        <v>494</v>
      </c>
      <c r="G573" s="849" t="s">
        <v>723</v>
      </c>
      <c r="H573" s="849" t="s">
        <v>1331</v>
      </c>
      <c r="I573" s="850" t="s">
        <v>1317</v>
      </c>
      <c r="J573" s="851" t="s">
        <v>310</v>
      </c>
      <c r="K573" s="852">
        <v>0.58333333333333337</v>
      </c>
      <c r="L573" s="853"/>
      <c r="M573" s="532">
        <v>12</v>
      </c>
      <c r="N573" s="532">
        <v>5</v>
      </c>
      <c r="O573" s="778">
        <f t="shared" si="24"/>
        <v>0.41666666666666669</v>
      </c>
      <c r="P573" s="533">
        <f t="shared" si="25"/>
        <v>0.7142857142857143</v>
      </c>
      <c r="Q573" s="534">
        <f t="shared" si="26"/>
        <v>71.428571428571416</v>
      </c>
      <c r="R573" s="535" t="s">
        <v>1327</v>
      </c>
    </row>
    <row r="574" spans="1:18" ht="25.5" x14ac:dyDescent="0.2">
      <c r="A574" s="843" t="s">
        <v>303</v>
      </c>
      <c r="B574" s="844" t="s">
        <v>321</v>
      </c>
      <c r="C574" s="845" t="s">
        <v>1312</v>
      </c>
      <c r="D574" s="846" t="s">
        <v>506</v>
      </c>
      <c r="E574" s="847"/>
      <c r="F574" s="848" t="s">
        <v>494</v>
      </c>
      <c r="G574" s="856" t="s">
        <v>1330</v>
      </c>
      <c r="H574" s="849" t="s">
        <v>1331</v>
      </c>
      <c r="I574" s="850" t="s">
        <v>1317</v>
      </c>
      <c r="J574" s="851" t="s">
        <v>310</v>
      </c>
      <c r="K574" s="852">
        <v>0.58333333333333337</v>
      </c>
      <c r="L574" s="853"/>
      <c r="M574" s="532">
        <v>12</v>
      </c>
      <c r="N574" s="532">
        <v>5</v>
      </c>
      <c r="O574" s="778">
        <f t="shared" si="24"/>
        <v>0.41666666666666669</v>
      </c>
      <c r="P574" s="533">
        <f t="shared" si="25"/>
        <v>0.7142857142857143</v>
      </c>
      <c r="Q574" s="534">
        <f t="shared" si="26"/>
        <v>71.428571428571416</v>
      </c>
      <c r="R574" s="535" t="s">
        <v>1327</v>
      </c>
    </row>
    <row r="575" spans="1:18" ht="25.5" x14ac:dyDescent="0.2">
      <c r="A575" s="843" t="s">
        <v>303</v>
      </c>
      <c r="B575" s="844" t="s">
        <v>321</v>
      </c>
      <c r="C575" s="845" t="s">
        <v>1312</v>
      </c>
      <c r="D575" s="846" t="s">
        <v>506</v>
      </c>
      <c r="E575" s="847"/>
      <c r="F575" s="848" t="s">
        <v>494</v>
      </c>
      <c r="G575" s="856" t="s">
        <v>1332</v>
      </c>
      <c r="H575" s="849" t="s">
        <v>1331</v>
      </c>
      <c r="I575" s="850" t="s">
        <v>1317</v>
      </c>
      <c r="J575" s="851" t="s">
        <v>310</v>
      </c>
      <c r="K575" s="852">
        <v>0.58333333333333337</v>
      </c>
      <c r="L575" s="853"/>
      <c r="M575" s="532">
        <v>12</v>
      </c>
      <c r="N575" s="532">
        <v>5</v>
      </c>
      <c r="O575" s="778">
        <f t="shared" si="24"/>
        <v>0.41666666666666669</v>
      </c>
      <c r="P575" s="533">
        <f t="shared" si="25"/>
        <v>0.7142857142857143</v>
      </c>
      <c r="Q575" s="534">
        <f t="shared" si="26"/>
        <v>71.428571428571416</v>
      </c>
      <c r="R575" s="535" t="s">
        <v>1327</v>
      </c>
    </row>
    <row r="576" spans="1:18" ht="25.5" x14ac:dyDescent="0.2">
      <c r="A576" s="843" t="s">
        <v>303</v>
      </c>
      <c r="B576" s="844" t="s">
        <v>321</v>
      </c>
      <c r="C576" s="845" t="s">
        <v>1312</v>
      </c>
      <c r="D576" s="846" t="s">
        <v>506</v>
      </c>
      <c r="E576" s="847"/>
      <c r="F576" s="848" t="s">
        <v>494</v>
      </c>
      <c r="G576" s="856" t="s">
        <v>1333</v>
      </c>
      <c r="H576" s="849" t="s">
        <v>1331</v>
      </c>
      <c r="I576" s="850" t="s">
        <v>1317</v>
      </c>
      <c r="J576" s="851" t="s">
        <v>310</v>
      </c>
      <c r="K576" s="852">
        <v>0.58333333333333337</v>
      </c>
      <c r="L576" s="853"/>
      <c r="M576" s="532">
        <v>12</v>
      </c>
      <c r="N576" s="532">
        <v>5</v>
      </c>
      <c r="O576" s="778">
        <f t="shared" si="24"/>
        <v>0.41666666666666669</v>
      </c>
      <c r="P576" s="533">
        <f t="shared" si="25"/>
        <v>0.7142857142857143</v>
      </c>
      <c r="Q576" s="534">
        <f t="shared" si="26"/>
        <v>71.428571428571416</v>
      </c>
      <c r="R576" s="535" t="s">
        <v>1327</v>
      </c>
    </row>
    <row r="577" spans="1:18" ht="25.5" x14ac:dyDescent="0.2">
      <c r="A577" s="843" t="s">
        <v>303</v>
      </c>
      <c r="B577" s="844" t="s">
        <v>321</v>
      </c>
      <c r="C577" s="845" t="s">
        <v>1312</v>
      </c>
      <c r="D577" s="846" t="s">
        <v>506</v>
      </c>
      <c r="E577" s="847"/>
      <c r="F577" s="848" t="s">
        <v>494</v>
      </c>
      <c r="G577" s="856" t="s">
        <v>1334</v>
      </c>
      <c r="H577" s="849" t="s">
        <v>1331</v>
      </c>
      <c r="I577" s="850" t="s">
        <v>1317</v>
      </c>
      <c r="J577" s="851" t="s">
        <v>310</v>
      </c>
      <c r="K577" s="852">
        <v>0.58333333333333337</v>
      </c>
      <c r="L577" s="853"/>
      <c r="M577" s="532">
        <v>12</v>
      </c>
      <c r="N577" s="532">
        <v>5</v>
      </c>
      <c r="O577" s="778">
        <f t="shared" si="24"/>
        <v>0.41666666666666669</v>
      </c>
      <c r="P577" s="533">
        <f t="shared" si="25"/>
        <v>0.7142857142857143</v>
      </c>
      <c r="Q577" s="534">
        <f t="shared" si="26"/>
        <v>71.428571428571416</v>
      </c>
      <c r="R577" s="535" t="s">
        <v>1327</v>
      </c>
    </row>
    <row r="578" spans="1:18" ht="25.5" x14ac:dyDescent="0.2">
      <c r="A578" s="843" t="s">
        <v>303</v>
      </c>
      <c r="B578" s="844" t="s">
        <v>321</v>
      </c>
      <c r="C578" s="845" t="s">
        <v>1312</v>
      </c>
      <c r="D578" s="846" t="s">
        <v>506</v>
      </c>
      <c r="E578" s="847"/>
      <c r="F578" s="848" t="s">
        <v>494</v>
      </c>
      <c r="G578" s="856" t="s">
        <v>725</v>
      </c>
      <c r="H578" s="849" t="s">
        <v>1331</v>
      </c>
      <c r="I578" s="850" t="s">
        <v>1317</v>
      </c>
      <c r="J578" s="851" t="s">
        <v>310</v>
      </c>
      <c r="K578" s="852">
        <v>0.58333333333333337</v>
      </c>
      <c r="L578" s="853"/>
      <c r="M578" s="532">
        <v>12</v>
      </c>
      <c r="N578" s="532">
        <v>5</v>
      </c>
      <c r="O578" s="778">
        <f t="shared" si="24"/>
        <v>0.41666666666666669</v>
      </c>
      <c r="P578" s="533">
        <f t="shared" si="25"/>
        <v>0.7142857142857143</v>
      </c>
      <c r="Q578" s="534">
        <f t="shared" si="26"/>
        <v>71.428571428571416</v>
      </c>
      <c r="R578" s="535" t="s">
        <v>1327</v>
      </c>
    </row>
    <row r="579" spans="1:18" ht="25.5" x14ac:dyDescent="0.2">
      <c r="A579" s="843" t="s">
        <v>303</v>
      </c>
      <c r="B579" s="844" t="s">
        <v>321</v>
      </c>
      <c r="C579" s="845" t="s">
        <v>1312</v>
      </c>
      <c r="D579" s="846" t="s">
        <v>506</v>
      </c>
      <c r="E579" s="847"/>
      <c r="F579" s="848" t="s">
        <v>494</v>
      </c>
      <c r="G579" s="856" t="s">
        <v>726</v>
      </c>
      <c r="H579" s="849" t="s">
        <v>1331</v>
      </c>
      <c r="I579" s="850" t="s">
        <v>1317</v>
      </c>
      <c r="J579" s="851" t="s">
        <v>310</v>
      </c>
      <c r="K579" s="852">
        <v>0.58333333333333337</v>
      </c>
      <c r="L579" s="853"/>
      <c r="M579" s="532">
        <v>12</v>
      </c>
      <c r="N579" s="532">
        <v>5</v>
      </c>
      <c r="O579" s="778">
        <f t="shared" si="24"/>
        <v>0.41666666666666669</v>
      </c>
      <c r="P579" s="533">
        <f t="shared" si="25"/>
        <v>0.7142857142857143</v>
      </c>
      <c r="Q579" s="534">
        <f t="shared" si="26"/>
        <v>71.428571428571416</v>
      </c>
      <c r="R579" s="535" t="s">
        <v>1327</v>
      </c>
    </row>
    <row r="580" spans="1:18" ht="25.5" x14ac:dyDescent="0.2">
      <c r="A580" s="843" t="s">
        <v>303</v>
      </c>
      <c r="B580" s="844" t="s">
        <v>321</v>
      </c>
      <c r="C580" s="845" t="s">
        <v>1312</v>
      </c>
      <c r="D580" s="846" t="s">
        <v>506</v>
      </c>
      <c r="E580" s="847"/>
      <c r="F580" s="848" t="s">
        <v>494</v>
      </c>
      <c r="G580" s="856" t="s">
        <v>1335</v>
      </c>
      <c r="H580" s="849" t="s">
        <v>1331</v>
      </c>
      <c r="I580" s="850" t="s">
        <v>1317</v>
      </c>
      <c r="J580" s="851" t="s">
        <v>310</v>
      </c>
      <c r="K580" s="852">
        <v>0.58333333333333337</v>
      </c>
      <c r="L580" s="853"/>
      <c r="M580" s="532">
        <v>12</v>
      </c>
      <c r="N580" s="532">
        <v>5</v>
      </c>
      <c r="O580" s="778">
        <f t="shared" si="24"/>
        <v>0.41666666666666669</v>
      </c>
      <c r="P580" s="533">
        <f t="shared" si="25"/>
        <v>0.7142857142857143</v>
      </c>
      <c r="Q580" s="534">
        <f t="shared" si="26"/>
        <v>71.428571428571416</v>
      </c>
      <c r="R580" s="535" t="s">
        <v>1327</v>
      </c>
    </row>
    <row r="581" spans="1:18" ht="25.5" x14ac:dyDescent="0.2">
      <c r="A581" s="843" t="s">
        <v>303</v>
      </c>
      <c r="B581" s="844" t="s">
        <v>321</v>
      </c>
      <c r="C581" s="845" t="s">
        <v>1312</v>
      </c>
      <c r="D581" s="846" t="s">
        <v>506</v>
      </c>
      <c r="E581" s="847"/>
      <c r="F581" s="848" t="s">
        <v>494</v>
      </c>
      <c r="G581" s="856" t="s">
        <v>1336</v>
      </c>
      <c r="H581" s="849" t="s">
        <v>1331</v>
      </c>
      <c r="I581" s="850" t="s">
        <v>1317</v>
      </c>
      <c r="J581" s="851" t="s">
        <v>310</v>
      </c>
      <c r="K581" s="852">
        <v>0.58333333333333337</v>
      </c>
      <c r="L581" s="853"/>
      <c r="M581" s="532">
        <v>12</v>
      </c>
      <c r="N581" s="532">
        <v>5</v>
      </c>
      <c r="O581" s="778">
        <f t="shared" si="24"/>
        <v>0.41666666666666669</v>
      </c>
      <c r="P581" s="533">
        <f t="shared" si="25"/>
        <v>0.7142857142857143</v>
      </c>
      <c r="Q581" s="534">
        <f t="shared" si="26"/>
        <v>71.428571428571416</v>
      </c>
      <c r="R581" s="535" t="s">
        <v>1327</v>
      </c>
    </row>
    <row r="582" spans="1:18" ht="25.5" x14ac:dyDescent="0.2">
      <c r="A582" s="843" t="s">
        <v>303</v>
      </c>
      <c r="B582" s="844" t="s">
        <v>321</v>
      </c>
      <c r="C582" s="845" t="s">
        <v>1312</v>
      </c>
      <c r="D582" s="846" t="s">
        <v>506</v>
      </c>
      <c r="E582" s="847"/>
      <c r="F582" s="848" t="s">
        <v>494</v>
      </c>
      <c r="G582" s="856" t="s">
        <v>728</v>
      </c>
      <c r="H582" s="849" t="s">
        <v>1331</v>
      </c>
      <c r="I582" s="850" t="s">
        <v>1317</v>
      </c>
      <c r="J582" s="851" t="s">
        <v>310</v>
      </c>
      <c r="K582" s="852">
        <v>0.58333333333333337</v>
      </c>
      <c r="L582" s="853"/>
      <c r="M582" s="532">
        <v>12</v>
      </c>
      <c r="N582" s="532">
        <v>5</v>
      </c>
      <c r="O582" s="778">
        <f t="shared" ref="O582:O645" si="27">N582/M582</f>
        <v>0.41666666666666669</v>
      </c>
      <c r="P582" s="533">
        <f t="shared" ref="P582:P645" si="28">O582/K582</f>
        <v>0.7142857142857143</v>
      </c>
      <c r="Q582" s="534">
        <f t="shared" ref="Q582:Q645" si="29">N582/(M582*K582/100)</f>
        <v>71.428571428571416</v>
      </c>
      <c r="R582" s="535" t="s">
        <v>1327</v>
      </c>
    </row>
    <row r="583" spans="1:18" ht="25.5" x14ac:dyDescent="0.2">
      <c r="A583" s="843" t="s">
        <v>303</v>
      </c>
      <c r="B583" s="844" t="s">
        <v>321</v>
      </c>
      <c r="C583" s="845" t="s">
        <v>1312</v>
      </c>
      <c r="D583" s="846" t="s">
        <v>506</v>
      </c>
      <c r="E583" s="847"/>
      <c r="F583" s="848" t="s">
        <v>494</v>
      </c>
      <c r="G583" s="856" t="s">
        <v>729</v>
      </c>
      <c r="H583" s="849" t="s">
        <v>1331</v>
      </c>
      <c r="I583" s="850" t="s">
        <v>1317</v>
      </c>
      <c r="J583" s="851" t="s">
        <v>310</v>
      </c>
      <c r="K583" s="852">
        <v>0.58333333333333337</v>
      </c>
      <c r="L583" s="853"/>
      <c r="M583" s="532">
        <v>12</v>
      </c>
      <c r="N583" s="532">
        <v>5</v>
      </c>
      <c r="O583" s="778">
        <f t="shared" si="27"/>
        <v>0.41666666666666669</v>
      </c>
      <c r="P583" s="533">
        <f t="shared" si="28"/>
        <v>0.7142857142857143</v>
      </c>
      <c r="Q583" s="534">
        <f t="shared" si="29"/>
        <v>71.428571428571416</v>
      </c>
      <c r="R583" s="535" t="s">
        <v>1327</v>
      </c>
    </row>
    <row r="584" spans="1:18" ht="25.5" x14ac:dyDescent="0.2">
      <c r="A584" s="843" t="s">
        <v>303</v>
      </c>
      <c r="B584" s="844" t="s">
        <v>321</v>
      </c>
      <c r="C584" s="845" t="s">
        <v>1312</v>
      </c>
      <c r="D584" s="846" t="s">
        <v>506</v>
      </c>
      <c r="E584" s="847"/>
      <c r="F584" s="848" t="s">
        <v>494</v>
      </c>
      <c r="G584" s="856" t="s">
        <v>1337</v>
      </c>
      <c r="H584" s="849" t="s">
        <v>1331</v>
      </c>
      <c r="I584" s="850" t="s">
        <v>1317</v>
      </c>
      <c r="J584" s="851" t="s">
        <v>310</v>
      </c>
      <c r="K584" s="852">
        <v>0.58333333333333337</v>
      </c>
      <c r="L584" s="853"/>
      <c r="M584" s="532">
        <v>12</v>
      </c>
      <c r="N584" s="532">
        <v>5</v>
      </c>
      <c r="O584" s="778">
        <f t="shared" si="27"/>
        <v>0.41666666666666669</v>
      </c>
      <c r="P584" s="533">
        <f t="shared" si="28"/>
        <v>0.7142857142857143</v>
      </c>
      <c r="Q584" s="534">
        <f t="shared" si="29"/>
        <v>71.428571428571416</v>
      </c>
      <c r="R584" s="535" t="s">
        <v>1327</v>
      </c>
    </row>
    <row r="585" spans="1:18" ht="25.5" x14ac:dyDescent="0.2">
      <c r="A585" s="843" t="s">
        <v>303</v>
      </c>
      <c r="B585" s="844" t="s">
        <v>321</v>
      </c>
      <c r="C585" s="845" t="s">
        <v>1320</v>
      </c>
      <c r="D585" s="846" t="s">
        <v>506</v>
      </c>
      <c r="E585" s="847"/>
      <c r="F585" s="848" t="s">
        <v>730</v>
      </c>
      <c r="G585" s="856" t="s">
        <v>731</v>
      </c>
      <c r="H585" s="849" t="s">
        <v>1331</v>
      </c>
      <c r="I585" s="850" t="s">
        <v>1317</v>
      </c>
      <c r="J585" s="851" t="s">
        <v>1322</v>
      </c>
      <c r="K585" s="852">
        <v>0.58333333333333337</v>
      </c>
      <c r="L585" s="859" t="s">
        <v>1111</v>
      </c>
      <c r="M585" s="532">
        <v>12</v>
      </c>
      <c r="N585" s="284">
        <v>5</v>
      </c>
      <c r="O585" s="778">
        <f t="shared" si="27"/>
        <v>0.41666666666666669</v>
      </c>
      <c r="P585" s="533">
        <f t="shared" si="28"/>
        <v>0.7142857142857143</v>
      </c>
      <c r="Q585" s="534">
        <f t="shared" si="29"/>
        <v>71.428571428571416</v>
      </c>
      <c r="R585" s="535" t="s">
        <v>1327</v>
      </c>
    </row>
    <row r="586" spans="1:18" ht="25.5" x14ac:dyDescent="0.2">
      <c r="A586" s="843" t="s">
        <v>303</v>
      </c>
      <c r="B586" s="844" t="s">
        <v>321</v>
      </c>
      <c r="C586" s="845" t="s">
        <v>1320</v>
      </c>
      <c r="D586" s="846" t="s">
        <v>506</v>
      </c>
      <c r="E586" s="847"/>
      <c r="F586" s="848" t="s">
        <v>730</v>
      </c>
      <c r="G586" s="856" t="s">
        <v>732</v>
      </c>
      <c r="H586" s="849" t="s">
        <v>1331</v>
      </c>
      <c r="I586" s="850" t="s">
        <v>1317</v>
      </c>
      <c r="J586" s="851" t="s">
        <v>1322</v>
      </c>
      <c r="K586" s="852">
        <v>0.58333333333333337</v>
      </c>
      <c r="L586" s="859" t="s">
        <v>1111</v>
      </c>
      <c r="M586" s="532">
        <v>12</v>
      </c>
      <c r="N586" s="284">
        <v>5</v>
      </c>
      <c r="O586" s="778">
        <f t="shared" si="27"/>
        <v>0.41666666666666669</v>
      </c>
      <c r="P586" s="533">
        <f t="shared" si="28"/>
        <v>0.7142857142857143</v>
      </c>
      <c r="Q586" s="534">
        <f t="shared" si="29"/>
        <v>71.428571428571416</v>
      </c>
      <c r="R586" s="535" t="s">
        <v>1327</v>
      </c>
    </row>
    <row r="587" spans="1:18" ht="25.5" x14ac:dyDescent="0.2">
      <c r="A587" s="843" t="s">
        <v>303</v>
      </c>
      <c r="B587" s="844" t="s">
        <v>321</v>
      </c>
      <c r="C587" s="845" t="s">
        <v>1320</v>
      </c>
      <c r="D587" s="846" t="s">
        <v>506</v>
      </c>
      <c r="E587" s="847"/>
      <c r="F587" s="848" t="s">
        <v>730</v>
      </c>
      <c r="G587" s="856" t="s">
        <v>733</v>
      </c>
      <c r="H587" s="849" t="s">
        <v>1331</v>
      </c>
      <c r="I587" s="850" t="s">
        <v>1317</v>
      </c>
      <c r="J587" s="851" t="s">
        <v>1322</v>
      </c>
      <c r="K587" s="852">
        <v>0.58333333333333337</v>
      </c>
      <c r="L587" s="859" t="s">
        <v>1111</v>
      </c>
      <c r="M587" s="532">
        <v>12</v>
      </c>
      <c r="N587" s="284">
        <v>5</v>
      </c>
      <c r="O587" s="778">
        <f t="shared" si="27"/>
        <v>0.41666666666666669</v>
      </c>
      <c r="P587" s="533">
        <f t="shared" si="28"/>
        <v>0.7142857142857143</v>
      </c>
      <c r="Q587" s="534">
        <f t="shared" si="29"/>
        <v>71.428571428571416</v>
      </c>
      <c r="R587" s="535" t="s">
        <v>1327</v>
      </c>
    </row>
    <row r="588" spans="1:18" ht="25.5" x14ac:dyDescent="0.2">
      <c r="A588" s="843" t="s">
        <v>303</v>
      </c>
      <c r="B588" s="844" t="s">
        <v>321</v>
      </c>
      <c r="C588" s="845" t="s">
        <v>1320</v>
      </c>
      <c r="D588" s="846" t="s">
        <v>506</v>
      </c>
      <c r="E588" s="847"/>
      <c r="F588" s="848" t="s">
        <v>730</v>
      </c>
      <c r="G588" s="856" t="s">
        <v>734</v>
      </c>
      <c r="H588" s="849" t="s">
        <v>1331</v>
      </c>
      <c r="I588" s="850" t="s">
        <v>1317</v>
      </c>
      <c r="J588" s="851" t="s">
        <v>1322</v>
      </c>
      <c r="K588" s="852">
        <v>0.58333333333333337</v>
      </c>
      <c r="L588" s="859" t="s">
        <v>1111</v>
      </c>
      <c r="M588" s="532">
        <v>12</v>
      </c>
      <c r="N588" s="284">
        <v>5</v>
      </c>
      <c r="O588" s="778">
        <f t="shared" si="27"/>
        <v>0.41666666666666669</v>
      </c>
      <c r="P588" s="533">
        <f t="shared" si="28"/>
        <v>0.7142857142857143</v>
      </c>
      <c r="Q588" s="534">
        <f t="shared" si="29"/>
        <v>71.428571428571416</v>
      </c>
      <c r="R588" s="535" t="s">
        <v>1327</v>
      </c>
    </row>
    <row r="589" spans="1:18" ht="25.5" x14ac:dyDescent="0.2">
      <c r="A589" s="843" t="s">
        <v>303</v>
      </c>
      <c r="B589" s="844" t="s">
        <v>321</v>
      </c>
      <c r="C589" s="845" t="s">
        <v>1320</v>
      </c>
      <c r="D589" s="846" t="s">
        <v>506</v>
      </c>
      <c r="E589" s="847"/>
      <c r="F589" s="848" t="s">
        <v>730</v>
      </c>
      <c r="G589" s="856" t="s">
        <v>735</v>
      </c>
      <c r="H589" s="849" t="s">
        <v>1331</v>
      </c>
      <c r="I589" s="850" t="s">
        <v>1317</v>
      </c>
      <c r="J589" s="851" t="s">
        <v>1322</v>
      </c>
      <c r="K589" s="852">
        <v>0.58333333333333337</v>
      </c>
      <c r="L589" s="859" t="s">
        <v>1111</v>
      </c>
      <c r="M589" s="532">
        <v>12</v>
      </c>
      <c r="N589" s="284">
        <v>5</v>
      </c>
      <c r="O589" s="778">
        <f t="shared" si="27"/>
        <v>0.41666666666666669</v>
      </c>
      <c r="P589" s="533">
        <f t="shared" si="28"/>
        <v>0.7142857142857143</v>
      </c>
      <c r="Q589" s="534">
        <f t="shared" si="29"/>
        <v>71.428571428571416</v>
      </c>
      <c r="R589" s="535" t="s">
        <v>1327</v>
      </c>
    </row>
    <row r="590" spans="1:18" ht="25.5" x14ac:dyDescent="0.2">
      <c r="A590" s="843" t="s">
        <v>303</v>
      </c>
      <c r="B590" s="844" t="s">
        <v>321</v>
      </c>
      <c r="C590" s="845" t="s">
        <v>1320</v>
      </c>
      <c r="D590" s="846" t="s">
        <v>506</v>
      </c>
      <c r="E590" s="847"/>
      <c r="F590" s="848" t="s">
        <v>730</v>
      </c>
      <c r="G590" s="856" t="s">
        <v>736</v>
      </c>
      <c r="H590" s="849" t="s">
        <v>1331</v>
      </c>
      <c r="I590" s="850" t="s">
        <v>1317</v>
      </c>
      <c r="J590" s="851" t="s">
        <v>1322</v>
      </c>
      <c r="K590" s="852">
        <v>0.58333333333333337</v>
      </c>
      <c r="L590" s="859" t="s">
        <v>1111</v>
      </c>
      <c r="M590" s="532">
        <v>12</v>
      </c>
      <c r="N590" s="284">
        <v>5</v>
      </c>
      <c r="O590" s="778">
        <f t="shared" si="27"/>
        <v>0.41666666666666669</v>
      </c>
      <c r="P590" s="533">
        <f t="shared" si="28"/>
        <v>0.7142857142857143</v>
      </c>
      <c r="Q590" s="534">
        <f t="shared" si="29"/>
        <v>71.428571428571416</v>
      </c>
      <c r="R590" s="535" t="s">
        <v>1327</v>
      </c>
    </row>
    <row r="591" spans="1:18" ht="25.5" x14ac:dyDescent="0.2">
      <c r="A591" s="843" t="s">
        <v>303</v>
      </c>
      <c r="B591" s="844" t="s">
        <v>321</v>
      </c>
      <c r="C591" s="845" t="s">
        <v>1320</v>
      </c>
      <c r="D591" s="846" t="s">
        <v>506</v>
      </c>
      <c r="E591" s="847"/>
      <c r="F591" s="848" t="s">
        <v>730</v>
      </c>
      <c r="G591" s="856" t="s">
        <v>756</v>
      </c>
      <c r="H591" s="849" t="s">
        <v>1331</v>
      </c>
      <c r="I591" s="850" t="s">
        <v>1317</v>
      </c>
      <c r="J591" s="851" t="s">
        <v>1322</v>
      </c>
      <c r="K591" s="852">
        <v>0.58333333333333337</v>
      </c>
      <c r="L591" s="859" t="s">
        <v>1111</v>
      </c>
      <c r="M591" s="532">
        <v>12</v>
      </c>
      <c r="N591" s="284">
        <v>5</v>
      </c>
      <c r="O591" s="778">
        <f t="shared" si="27"/>
        <v>0.41666666666666669</v>
      </c>
      <c r="P591" s="533">
        <f t="shared" si="28"/>
        <v>0.7142857142857143</v>
      </c>
      <c r="Q591" s="534">
        <f t="shared" si="29"/>
        <v>71.428571428571416</v>
      </c>
      <c r="R591" s="535" t="s">
        <v>1327</v>
      </c>
    </row>
    <row r="592" spans="1:18" ht="25.5" x14ac:dyDescent="0.2">
      <c r="A592" s="843" t="s">
        <v>303</v>
      </c>
      <c r="B592" s="844" t="s">
        <v>321</v>
      </c>
      <c r="C592" s="845" t="s">
        <v>1320</v>
      </c>
      <c r="D592" s="846" t="s">
        <v>506</v>
      </c>
      <c r="E592" s="847"/>
      <c r="F592" s="848" t="s">
        <v>730</v>
      </c>
      <c r="G592" s="856" t="s">
        <v>737</v>
      </c>
      <c r="H592" s="849" t="s">
        <v>1331</v>
      </c>
      <c r="I592" s="850" t="s">
        <v>1317</v>
      </c>
      <c r="J592" s="851" t="s">
        <v>1322</v>
      </c>
      <c r="K592" s="852">
        <v>0.58333333333333337</v>
      </c>
      <c r="L592" s="859" t="s">
        <v>1111</v>
      </c>
      <c r="M592" s="532">
        <v>12</v>
      </c>
      <c r="N592" s="284">
        <v>5</v>
      </c>
      <c r="O592" s="778">
        <f t="shared" si="27"/>
        <v>0.41666666666666669</v>
      </c>
      <c r="P592" s="533">
        <f t="shared" si="28"/>
        <v>0.7142857142857143</v>
      </c>
      <c r="Q592" s="534">
        <f t="shared" si="29"/>
        <v>71.428571428571416</v>
      </c>
      <c r="R592" s="535" t="s">
        <v>1327</v>
      </c>
    </row>
    <row r="593" spans="1:18" ht="25.5" x14ac:dyDescent="0.2">
      <c r="A593" s="843" t="s">
        <v>303</v>
      </c>
      <c r="B593" s="844" t="s">
        <v>321</v>
      </c>
      <c r="C593" s="845" t="s">
        <v>511</v>
      </c>
      <c r="D593" s="855" t="s">
        <v>493</v>
      </c>
      <c r="E593" s="847"/>
      <c r="F593" s="865" t="s">
        <v>494</v>
      </c>
      <c r="G593" s="849" t="s">
        <v>1315</v>
      </c>
      <c r="H593" s="849" t="s">
        <v>1316</v>
      </c>
      <c r="I593" s="850" t="s">
        <v>1317</v>
      </c>
      <c r="J593" s="851" t="s">
        <v>310</v>
      </c>
      <c r="K593" s="852">
        <v>0.24667938931297714</v>
      </c>
      <c r="L593" s="853"/>
      <c r="M593" s="532">
        <v>1048</v>
      </c>
      <c r="N593" s="284">
        <v>185</v>
      </c>
      <c r="O593" s="778">
        <f t="shared" si="27"/>
        <v>0.17652671755725191</v>
      </c>
      <c r="P593" s="533">
        <f t="shared" si="28"/>
        <v>0.71561194491722102</v>
      </c>
      <c r="Q593" s="534">
        <f t="shared" si="29"/>
        <v>71.561194491722105</v>
      </c>
      <c r="R593" s="535" t="s">
        <v>1327</v>
      </c>
    </row>
    <row r="594" spans="1:18" ht="25.5" x14ac:dyDescent="0.2">
      <c r="A594" s="843" t="s">
        <v>303</v>
      </c>
      <c r="B594" s="844" t="s">
        <v>321</v>
      </c>
      <c r="C594" s="845" t="s">
        <v>1324</v>
      </c>
      <c r="D594" s="846" t="s">
        <v>499</v>
      </c>
      <c r="E594" s="847"/>
      <c r="F594" s="848" t="s">
        <v>494</v>
      </c>
      <c r="G594" s="849" t="s">
        <v>1315</v>
      </c>
      <c r="H594" s="849" t="s">
        <v>1316</v>
      </c>
      <c r="I594" s="850" t="s">
        <v>1317</v>
      </c>
      <c r="J594" s="851" t="s">
        <v>310</v>
      </c>
      <c r="K594" s="852">
        <v>0.27181342875184178</v>
      </c>
      <c r="L594" s="853"/>
      <c r="M594" s="532">
        <v>4751</v>
      </c>
      <c r="N594" s="284">
        <v>932</v>
      </c>
      <c r="O594" s="778">
        <f t="shared" si="27"/>
        <v>0.1961692275310461</v>
      </c>
      <c r="P594" s="533">
        <f t="shared" si="28"/>
        <v>0.72170543019838518</v>
      </c>
      <c r="Q594" s="534">
        <f t="shared" si="29"/>
        <v>72.170543019838519</v>
      </c>
      <c r="R594" s="535" t="s">
        <v>1327</v>
      </c>
    </row>
    <row r="595" spans="1:18" ht="25.5" x14ac:dyDescent="0.2">
      <c r="A595" s="843" t="s">
        <v>303</v>
      </c>
      <c r="B595" s="844" t="s">
        <v>321</v>
      </c>
      <c r="C595" s="854" t="s">
        <v>1325</v>
      </c>
      <c r="D595" s="855" t="s">
        <v>493</v>
      </c>
      <c r="E595" s="847" t="s">
        <v>1326</v>
      </c>
      <c r="F595" s="865" t="s">
        <v>494</v>
      </c>
      <c r="G595" s="849" t="s">
        <v>1315</v>
      </c>
      <c r="H595" s="849" t="s">
        <v>1316</v>
      </c>
      <c r="I595" s="850" t="s">
        <v>1317</v>
      </c>
      <c r="J595" s="851" t="s">
        <v>310</v>
      </c>
      <c r="K595" s="852">
        <v>0.19642857142857142</v>
      </c>
      <c r="L595" s="853"/>
      <c r="M595" s="532">
        <v>14</v>
      </c>
      <c r="N595" s="532">
        <v>2</v>
      </c>
      <c r="O595" s="778">
        <f t="shared" si="27"/>
        <v>0.14285714285714285</v>
      </c>
      <c r="P595" s="533">
        <f t="shared" si="28"/>
        <v>0.72727272727272729</v>
      </c>
      <c r="Q595" s="534">
        <f t="shared" si="29"/>
        <v>72.727272727272734</v>
      </c>
      <c r="R595" s="535" t="s">
        <v>1327</v>
      </c>
    </row>
    <row r="596" spans="1:18" ht="25.5" x14ac:dyDescent="0.2">
      <c r="A596" s="843" t="s">
        <v>303</v>
      </c>
      <c r="B596" s="844" t="s">
        <v>321</v>
      </c>
      <c r="C596" s="845" t="s">
        <v>511</v>
      </c>
      <c r="D596" s="846" t="s">
        <v>499</v>
      </c>
      <c r="E596" s="847"/>
      <c r="F596" s="865" t="s">
        <v>494</v>
      </c>
      <c r="G596" s="849" t="s">
        <v>1315</v>
      </c>
      <c r="H596" s="849" t="s">
        <v>1316</v>
      </c>
      <c r="I596" s="850" t="s">
        <v>1317</v>
      </c>
      <c r="J596" s="851" t="s">
        <v>310</v>
      </c>
      <c r="K596" s="852">
        <v>0.23897033898305081</v>
      </c>
      <c r="L596" s="853"/>
      <c r="M596" s="532">
        <v>118</v>
      </c>
      <c r="N596" s="284">
        <v>21</v>
      </c>
      <c r="O596" s="778">
        <f t="shared" si="27"/>
        <v>0.17796610169491525</v>
      </c>
      <c r="P596" s="533">
        <f t="shared" si="28"/>
        <v>0.74472046385446045</v>
      </c>
      <c r="Q596" s="534">
        <f t="shared" si="29"/>
        <v>74.472046385446049</v>
      </c>
      <c r="R596" s="535" t="s">
        <v>1327</v>
      </c>
    </row>
    <row r="597" spans="1:18" ht="25.5" x14ac:dyDescent="0.2">
      <c r="A597" s="843" t="s">
        <v>303</v>
      </c>
      <c r="B597" s="844" t="s">
        <v>321</v>
      </c>
      <c r="C597" s="845" t="s">
        <v>1340</v>
      </c>
      <c r="D597" s="855" t="s">
        <v>493</v>
      </c>
      <c r="E597" s="847" t="s">
        <v>1341</v>
      </c>
      <c r="F597" s="865" t="s">
        <v>494</v>
      </c>
      <c r="G597" s="849" t="s">
        <v>1315</v>
      </c>
      <c r="H597" s="849" t="s">
        <v>1316</v>
      </c>
      <c r="I597" s="850" t="s">
        <v>1317</v>
      </c>
      <c r="J597" s="851" t="s">
        <v>310</v>
      </c>
      <c r="K597" s="852">
        <v>0.39635330578512401</v>
      </c>
      <c r="L597" s="853"/>
      <c r="M597" s="532">
        <v>242</v>
      </c>
      <c r="N597" s="284">
        <v>83</v>
      </c>
      <c r="O597" s="778">
        <f t="shared" si="27"/>
        <v>0.34297520661157027</v>
      </c>
      <c r="P597" s="533">
        <f t="shared" si="28"/>
        <v>0.86532697370135792</v>
      </c>
      <c r="Q597" s="534">
        <f t="shared" si="29"/>
        <v>86.532697370135793</v>
      </c>
      <c r="R597" s="535" t="s">
        <v>1327</v>
      </c>
    </row>
    <row r="598" spans="1:18" ht="25.5" x14ac:dyDescent="0.2">
      <c r="A598" s="843" t="s">
        <v>303</v>
      </c>
      <c r="B598" s="844" t="s">
        <v>321</v>
      </c>
      <c r="C598" s="845" t="s">
        <v>722</v>
      </c>
      <c r="D598" s="855" t="s">
        <v>502</v>
      </c>
      <c r="E598" s="847"/>
      <c r="F598" s="865" t="s">
        <v>494</v>
      </c>
      <c r="G598" s="849" t="s">
        <v>1315</v>
      </c>
      <c r="H598" s="849" t="s">
        <v>1316</v>
      </c>
      <c r="I598" s="850" t="s">
        <v>1317</v>
      </c>
      <c r="J598" s="851" t="s">
        <v>310</v>
      </c>
      <c r="K598" s="852">
        <v>0.22499999999999998</v>
      </c>
      <c r="L598" s="853"/>
      <c r="M598" s="532">
        <v>37</v>
      </c>
      <c r="N598" s="284">
        <v>8</v>
      </c>
      <c r="O598" s="778">
        <f t="shared" si="27"/>
        <v>0.21621621621621623</v>
      </c>
      <c r="P598" s="533">
        <f t="shared" si="28"/>
        <v>0.96096096096096106</v>
      </c>
      <c r="Q598" s="534">
        <f t="shared" si="29"/>
        <v>96.096096096096105</v>
      </c>
      <c r="R598" s="535" t="s">
        <v>1327</v>
      </c>
    </row>
    <row r="599" spans="1:18" ht="25.5" x14ac:dyDescent="0.2">
      <c r="A599" s="843" t="s">
        <v>303</v>
      </c>
      <c r="B599" s="844" t="s">
        <v>321</v>
      </c>
      <c r="C599" s="845" t="s">
        <v>1312</v>
      </c>
      <c r="D599" s="846" t="s">
        <v>506</v>
      </c>
      <c r="E599" s="847"/>
      <c r="F599" s="848" t="s">
        <v>494</v>
      </c>
      <c r="G599" s="849" t="s">
        <v>724</v>
      </c>
      <c r="H599" s="849" t="s">
        <v>1331</v>
      </c>
      <c r="I599" s="850" t="s">
        <v>497</v>
      </c>
      <c r="J599" s="851" t="s">
        <v>310</v>
      </c>
      <c r="K599" s="862">
        <v>1</v>
      </c>
      <c r="L599" s="859"/>
      <c r="M599" s="532">
        <v>12</v>
      </c>
      <c r="N599" s="532">
        <v>12</v>
      </c>
      <c r="O599" s="778">
        <f t="shared" si="27"/>
        <v>1</v>
      </c>
      <c r="P599" s="533">
        <f t="shared" si="28"/>
        <v>1</v>
      </c>
      <c r="Q599" s="534">
        <f t="shared" si="29"/>
        <v>100</v>
      </c>
      <c r="R599" s="535" t="s">
        <v>1327</v>
      </c>
    </row>
    <row r="600" spans="1:18" ht="38.25" x14ac:dyDescent="0.2">
      <c r="A600" s="843" t="s">
        <v>303</v>
      </c>
      <c r="B600" s="844" t="s">
        <v>321</v>
      </c>
      <c r="C600" s="845" t="s">
        <v>511</v>
      </c>
      <c r="D600" s="855" t="s">
        <v>501</v>
      </c>
      <c r="E600" s="847"/>
      <c r="F600" s="865" t="s">
        <v>494</v>
      </c>
      <c r="G600" s="849" t="s">
        <v>1315</v>
      </c>
      <c r="H600" s="849" t="s">
        <v>1316</v>
      </c>
      <c r="I600" s="850" t="s">
        <v>1317</v>
      </c>
      <c r="J600" s="851" t="s">
        <v>310</v>
      </c>
      <c r="K600" s="852">
        <v>7.8336347197106693E-2</v>
      </c>
      <c r="L600" s="853"/>
      <c r="M600" s="532">
        <v>553</v>
      </c>
      <c r="N600" s="284">
        <v>47</v>
      </c>
      <c r="O600" s="778">
        <f t="shared" si="27"/>
        <v>8.4990958408679929E-2</v>
      </c>
      <c r="P600" s="533">
        <f t="shared" si="28"/>
        <v>1.084949215143121</v>
      </c>
      <c r="Q600" s="534">
        <f t="shared" si="29"/>
        <v>108.49492151431208</v>
      </c>
      <c r="R600" s="535" t="s">
        <v>1353</v>
      </c>
    </row>
    <row r="601" spans="1:18" ht="38.25" x14ac:dyDescent="0.2">
      <c r="A601" s="843" t="s">
        <v>303</v>
      </c>
      <c r="B601" s="844" t="s">
        <v>321</v>
      </c>
      <c r="C601" s="845" t="s">
        <v>511</v>
      </c>
      <c r="D601" s="855" t="s">
        <v>502</v>
      </c>
      <c r="E601" s="847"/>
      <c r="F601" s="865" t="s">
        <v>494</v>
      </c>
      <c r="G601" s="849" t="s">
        <v>1315</v>
      </c>
      <c r="H601" s="849" t="s">
        <v>1316</v>
      </c>
      <c r="I601" s="850" t="s">
        <v>1317</v>
      </c>
      <c r="J601" s="851" t="s">
        <v>310</v>
      </c>
      <c r="K601" s="852">
        <v>0.2736419889502763</v>
      </c>
      <c r="L601" s="853"/>
      <c r="M601" s="532">
        <v>181</v>
      </c>
      <c r="N601" s="284">
        <v>57</v>
      </c>
      <c r="O601" s="778">
        <f t="shared" si="27"/>
        <v>0.31491712707182318</v>
      </c>
      <c r="P601" s="533">
        <f t="shared" si="28"/>
        <v>1.1508362743593674</v>
      </c>
      <c r="Q601" s="534">
        <f t="shared" si="29"/>
        <v>115.08362743593675</v>
      </c>
      <c r="R601" s="535" t="s">
        <v>1353</v>
      </c>
    </row>
    <row r="602" spans="1:18" ht="38.25" x14ac:dyDescent="0.2">
      <c r="A602" s="843" t="s">
        <v>303</v>
      </c>
      <c r="B602" s="844" t="s">
        <v>321</v>
      </c>
      <c r="C602" s="845" t="s">
        <v>503</v>
      </c>
      <c r="D602" s="855" t="s">
        <v>501</v>
      </c>
      <c r="E602" s="847" t="s">
        <v>1346</v>
      </c>
      <c r="F602" s="865" t="s">
        <v>494</v>
      </c>
      <c r="G602" s="849" t="s">
        <v>1315</v>
      </c>
      <c r="H602" s="849" t="s">
        <v>1316</v>
      </c>
      <c r="I602" s="850" t="s">
        <v>1317</v>
      </c>
      <c r="J602" s="851" t="s">
        <v>310</v>
      </c>
      <c r="K602" s="852">
        <v>0.13720000000000002</v>
      </c>
      <c r="L602" s="853"/>
      <c r="M602" s="532">
        <v>47</v>
      </c>
      <c r="N602" s="284">
        <v>8</v>
      </c>
      <c r="O602" s="778">
        <f t="shared" si="27"/>
        <v>0.1702127659574468</v>
      </c>
      <c r="P602" s="533">
        <f t="shared" si="28"/>
        <v>1.2406178276781836</v>
      </c>
      <c r="Q602" s="534">
        <f t="shared" si="29"/>
        <v>124.06178276781837</v>
      </c>
      <c r="R602" s="535" t="s">
        <v>1353</v>
      </c>
    </row>
    <row r="603" spans="1:18" ht="38.25" x14ac:dyDescent="0.2">
      <c r="A603" s="843" t="s">
        <v>303</v>
      </c>
      <c r="B603" s="844" t="s">
        <v>321</v>
      </c>
      <c r="C603" s="845" t="s">
        <v>1312</v>
      </c>
      <c r="D603" s="855" t="s">
        <v>501</v>
      </c>
      <c r="E603" s="861"/>
      <c r="F603" s="848" t="s">
        <v>494</v>
      </c>
      <c r="G603" s="849" t="s">
        <v>1351</v>
      </c>
      <c r="H603" s="849" t="s">
        <v>1316</v>
      </c>
      <c r="I603" s="850" t="s">
        <v>1317</v>
      </c>
      <c r="J603" s="851" t="s">
        <v>310</v>
      </c>
      <c r="K603" s="852">
        <v>0.74796747967479682</v>
      </c>
      <c r="L603" s="853"/>
      <c r="M603" s="532">
        <v>41</v>
      </c>
      <c r="N603" s="532">
        <v>41</v>
      </c>
      <c r="O603" s="778">
        <f t="shared" si="27"/>
        <v>1</v>
      </c>
      <c r="P603" s="533">
        <f t="shared" si="28"/>
        <v>1.3369565217391304</v>
      </c>
      <c r="Q603" s="534">
        <f t="shared" si="29"/>
        <v>133.69565217391303</v>
      </c>
      <c r="R603" s="535" t="s">
        <v>1352</v>
      </c>
    </row>
    <row r="604" spans="1:18" ht="38.25" x14ac:dyDescent="0.2">
      <c r="A604" s="843" t="s">
        <v>303</v>
      </c>
      <c r="B604" s="844" t="s">
        <v>321</v>
      </c>
      <c r="C604" s="845" t="s">
        <v>1312</v>
      </c>
      <c r="D604" s="846" t="s">
        <v>506</v>
      </c>
      <c r="E604" s="847"/>
      <c r="F604" s="865" t="s">
        <v>494</v>
      </c>
      <c r="G604" s="849" t="s">
        <v>1315</v>
      </c>
      <c r="H604" s="849" t="s">
        <v>1331</v>
      </c>
      <c r="I604" s="850" t="s">
        <v>1317</v>
      </c>
      <c r="J604" s="851" t="s">
        <v>310</v>
      </c>
      <c r="K604" s="852">
        <v>0.27083333333333331</v>
      </c>
      <c r="L604" s="853"/>
      <c r="M604" s="532">
        <v>12</v>
      </c>
      <c r="N604" s="284">
        <v>5</v>
      </c>
      <c r="O604" s="778">
        <f t="shared" si="27"/>
        <v>0.41666666666666669</v>
      </c>
      <c r="P604" s="533">
        <f t="shared" si="28"/>
        <v>1.5384615384615385</v>
      </c>
      <c r="Q604" s="534">
        <f t="shared" si="29"/>
        <v>153.84615384615384</v>
      </c>
      <c r="R604" s="535" t="s">
        <v>1353</v>
      </c>
    </row>
    <row r="605" spans="1:18" ht="38.25" x14ac:dyDescent="0.2">
      <c r="A605" s="843" t="s">
        <v>303</v>
      </c>
      <c r="B605" s="844" t="s">
        <v>321</v>
      </c>
      <c r="C605" s="845" t="s">
        <v>722</v>
      </c>
      <c r="D605" s="855" t="s">
        <v>501</v>
      </c>
      <c r="E605" s="847"/>
      <c r="F605" s="865" t="s">
        <v>494</v>
      </c>
      <c r="G605" s="849" t="s">
        <v>1315</v>
      </c>
      <c r="H605" s="849" t="s">
        <v>1316</v>
      </c>
      <c r="I605" s="850" t="s">
        <v>1317</v>
      </c>
      <c r="J605" s="851" t="s">
        <v>310</v>
      </c>
      <c r="K605" s="852">
        <v>8.6999999999999994E-2</v>
      </c>
      <c r="L605" s="853"/>
      <c r="M605" s="532">
        <v>22</v>
      </c>
      <c r="N605" s="284">
        <v>4</v>
      </c>
      <c r="O605" s="778">
        <f t="shared" si="27"/>
        <v>0.18181818181818182</v>
      </c>
      <c r="P605" s="533">
        <f t="shared" si="28"/>
        <v>2.0898641588296765</v>
      </c>
      <c r="Q605" s="534">
        <f t="shared" si="29"/>
        <v>208.98641588296761</v>
      </c>
      <c r="R605" s="535" t="s">
        <v>1353</v>
      </c>
    </row>
    <row r="606" spans="1:18" ht="38.25" x14ac:dyDescent="0.2">
      <c r="A606" s="843" t="s">
        <v>303</v>
      </c>
      <c r="B606" s="844" t="s">
        <v>321</v>
      </c>
      <c r="C606" s="845" t="s">
        <v>1340</v>
      </c>
      <c r="D606" s="855" t="s">
        <v>493</v>
      </c>
      <c r="E606" s="847" t="s">
        <v>1341</v>
      </c>
      <c r="F606" s="848" t="s">
        <v>494</v>
      </c>
      <c r="G606" s="849" t="s">
        <v>1351</v>
      </c>
      <c r="H606" s="849" t="s">
        <v>1316</v>
      </c>
      <c r="I606" s="850" t="s">
        <v>1317</v>
      </c>
      <c r="J606" s="851" t="s">
        <v>310</v>
      </c>
      <c r="K606" s="852">
        <v>0.39635330578512401</v>
      </c>
      <c r="L606" s="853"/>
      <c r="M606" s="532">
        <v>242</v>
      </c>
      <c r="N606" s="532">
        <v>242</v>
      </c>
      <c r="O606" s="778">
        <f t="shared" si="27"/>
        <v>1</v>
      </c>
      <c r="P606" s="533">
        <f t="shared" si="28"/>
        <v>2.5230015377798627</v>
      </c>
      <c r="Q606" s="534">
        <f t="shared" si="29"/>
        <v>252.30015377798628</v>
      </c>
      <c r="R606" s="535" t="s">
        <v>1352</v>
      </c>
    </row>
    <row r="607" spans="1:18" ht="38.25" x14ac:dyDescent="0.2">
      <c r="A607" s="843" t="s">
        <v>303</v>
      </c>
      <c r="B607" s="844" t="s">
        <v>321</v>
      </c>
      <c r="C607" s="845" t="s">
        <v>1312</v>
      </c>
      <c r="D607" s="855" t="s">
        <v>493</v>
      </c>
      <c r="E607" s="847"/>
      <c r="F607" s="848" t="s">
        <v>494</v>
      </c>
      <c r="G607" s="849" t="s">
        <v>1351</v>
      </c>
      <c r="H607" s="849" t="s">
        <v>1316</v>
      </c>
      <c r="I607" s="850" t="s">
        <v>1317</v>
      </c>
      <c r="J607" s="851" t="s">
        <v>310</v>
      </c>
      <c r="K607" s="852">
        <v>0.34801097560975613</v>
      </c>
      <c r="L607" s="853"/>
      <c r="M607" s="532">
        <v>82</v>
      </c>
      <c r="N607" s="532">
        <v>82</v>
      </c>
      <c r="O607" s="778">
        <f t="shared" si="27"/>
        <v>1</v>
      </c>
      <c r="P607" s="533">
        <f t="shared" si="28"/>
        <v>2.8734725916269808</v>
      </c>
      <c r="Q607" s="534">
        <f t="shared" si="29"/>
        <v>287.34725916269809</v>
      </c>
      <c r="R607" s="535" t="s">
        <v>1352</v>
      </c>
    </row>
    <row r="608" spans="1:18" ht="38.25" x14ac:dyDescent="0.2">
      <c r="A608" s="843" t="s">
        <v>303</v>
      </c>
      <c r="B608" s="844" t="s">
        <v>321</v>
      </c>
      <c r="C608" s="845" t="s">
        <v>1312</v>
      </c>
      <c r="D608" s="846" t="s">
        <v>499</v>
      </c>
      <c r="E608" s="847"/>
      <c r="F608" s="848" t="s">
        <v>494</v>
      </c>
      <c r="G608" s="849" t="s">
        <v>1351</v>
      </c>
      <c r="H608" s="849" t="s">
        <v>1316</v>
      </c>
      <c r="I608" s="850" t="s">
        <v>1317</v>
      </c>
      <c r="J608" s="851" t="s">
        <v>310</v>
      </c>
      <c r="K608" s="852">
        <v>0.29876578238047952</v>
      </c>
      <c r="L608" s="864"/>
      <c r="M608" s="532">
        <v>152</v>
      </c>
      <c r="N608" s="532">
        <v>152</v>
      </c>
      <c r="O608" s="778">
        <f t="shared" si="27"/>
        <v>1</v>
      </c>
      <c r="P608" s="533">
        <f t="shared" si="28"/>
        <v>3.3471035137701803</v>
      </c>
      <c r="Q608" s="534">
        <f t="shared" si="29"/>
        <v>334.71035137701801</v>
      </c>
      <c r="R608" s="535" t="s">
        <v>1352</v>
      </c>
    </row>
    <row r="609" spans="1:18" ht="38.25" x14ac:dyDescent="0.2">
      <c r="A609" s="843" t="s">
        <v>303</v>
      </c>
      <c r="B609" s="844" t="s">
        <v>321</v>
      </c>
      <c r="C609" s="845" t="s">
        <v>511</v>
      </c>
      <c r="D609" s="855" t="s">
        <v>502</v>
      </c>
      <c r="E609" s="847"/>
      <c r="F609" s="848" t="s">
        <v>494</v>
      </c>
      <c r="G609" s="849" t="s">
        <v>1351</v>
      </c>
      <c r="H609" s="849" t="s">
        <v>1316</v>
      </c>
      <c r="I609" s="850" t="s">
        <v>1317</v>
      </c>
      <c r="J609" s="851" t="s">
        <v>310</v>
      </c>
      <c r="K609" s="852">
        <v>0.2736419889502763</v>
      </c>
      <c r="L609" s="853"/>
      <c r="M609" s="532">
        <v>181</v>
      </c>
      <c r="N609" s="532">
        <v>181</v>
      </c>
      <c r="O609" s="778">
        <f t="shared" si="27"/>
        <v>1</v>
      </c>
      <c r="P609" s="533">
        <f t="shared" si="28"/>
        <v>3.6544099238429038</v>
      </c>
      <c r="Q609" s="534">
        <f t="shared" si="29"/>
        <v>365.44099238429038</v>
      </c>
      <c r="R609" s="535" t="s">
        <v>1352</v>
      </c>
    </row>
    <row r="610" spans="1:18" ht="38.25" x14ac:dyDescent="0.2">
      <c r="A610" s="843" t="s">
        <v>303</v>
      </c>
      <c r="B610" s="844" t="s">
        <v>321</v>
      </c>
      <c r="C610" s="845" t="s">
        <v>1324</v>
      </c>
      <c r="D610" s="846" t="s">
        <v>499</v>
      </c>
      <c r="E610" s="847"/>
      <c r="F610" s="848" t="s">
        <v>494</v>
      </c>
      <c r="G610" s="849" t="s">
        <v>1351</v>
      </c>
      <c r="H610" s="849" t="s">
        <v>1316</v>
      </c>
      <c r="I610" s="850" t="s">
        <v>1317</v>
      </c>
      <c r="J610" s="851" t="s">
        <v>310</v>
      </c>
      <c r="K610" s="852">
        <v>0.27181342875184178</v>
      </c>
      <c r="L610" s="853"/>
      <c r="M610" s="532">
        <v>4751</v>
      </c>
      <c r="N610" s="284">
        <v>4751</v>
      </c>
      <c r="O610" s="778">
        <f t="shared" si="27"/>
        <v>1</v>
      </c>
      <c r="P610" s="533">
        <f t="shared" si="28"/>
        <v>3.6789940975027124</v>
      </c>
      <c r="Q610" s="534">
        <f t="shared" si="29"/>
        <v>367.89940975027127</v>
      </c>
      <c r="R610" s="535" t="s">
        <v>1352</v>
      </c>
    </row>
    <row r="611" spans="1:18" ht="38.25" x14ac:dyDescent="0.2">
      <c r="A611" s="843" t="s">
        <v>303</v>
      </c>
      <c r="B611" s="844" t="s">
        <v>321</v>
      </c>
      <c r="C611" s="845" t="s">
        <v>1312</v>
      </c>
      <c r="D611" s="846" t="s">
        <v>506</v>
      </c>
      <c r="E611" s="847"/>
      <c r="F611" s="848" t="s">
        <v>494</v>
      </c>
      <c r="G611" s="849" t="s">
        <v>1351</v>
      </c>
      <c r="H611" s="849" t="s">
        <v>1331</v>
      </c>
      <c r="I611" s="850" t="s">
        <v>1317</v>
      </c>
      <c r="J611" s="851" t="s">
        <v>310</v>
      </c>
      <c r="K611" s="852">
        <v>0.27083333333333331</v>
      </c>
      <c r="L611" s="853"/>
      <c r="M611" s="532">
        <v>12</v>
      </c>
      <c r="N611" s="532">
        <v>12</v>
      </c>
      <c r="O611" s="778">
        <f t="shared" si="27"/>
        <v>1</v>
      </c>
      <c r="P611" s="533">
        <f t="shared" si="28"/>
        <v>3.6923076923076925</v>
      </c>
      <c r="Q611" s="534">
        <f t="shared" si="29"/>
        <v>369.23076923076923</v>
      </c>
      <c r="R611" s="535" t="s">
        <v>1352</v>
      </c>
    </row>
    <row r="612" spans="1:18" ht="38.25" x14ac:dyDescent="0.2">
      <c r="A612" s="843" t="s">
        <v>303</v>
      </c>
      <c r="B612" s="844" t="s">
        <v>321</v>
      </c>
      <c r="C612" s="845" t="s">
        <v>513</v>
      </c>
      <c r="D612" s="855" t="s">
        <v>493</v>
      </c>
      <c r="E612" s="847"/>
      <c r="F612" s="848" t="s">
        <v>494</v>
      </c>
      <c r="G612" s="849" t="s">
        <v>1351</v>
      </c>
      <c r="H612" s="849" t="s">
        <v>1316</v>
      </c>
      <c r="I612" s="850" t="s">
        <v>1317</v>
      </c>
      <c r="J612" s="851" t="s">
        <v>310</v>
      </c>
      <c r="K612" s="852">
        <v>0.25800581395348837</v>
      </c>
      <c r="L612" s="853"/>
      <c r="M612" s="532">
        <v>172</v>
      </c>
      <c r="N612" s="532">
        <v>172</v>
      </c>
      <c r="O612" s="778">
        <f t="shared" si="27"/>
        <v>1</v>
      </c>
      <c r="P612" s="533">
        <f t="shared" si="28"/>
        <v>3.8758816504044886</v>
      </c>
      <c r="Q612" s="534">
        <f t="shared" si="29"/>
        <v>387.58816504044887</v>
      </c>
      <c r="R612" s="535" t="s">
        <v>1352</v>
      </c>
    </row>
    <row r="613" spans="1:18" ht="38.25" x14ac:dyDescent="0.2">
      <c r="A613" s="843" t="s">
        <v>303</v>
      </c>
      <c r="B613" s="844" t="s">
        <v>321</v>
      </c>
      <c r="C613" s="845" t="s">
        <v>511</v>
      </c>
      <c r="D613" s="855" t="s">
        <v>493</v>
      </c>
      <c r="E613" s="847"/>
      <c r="F613" s="848" t="s">
        <v>494</v>
      </c>
      <c r="G613" s="849" t="s">
        <v>1351</v>
      </c>
      <c r="H613" s="849" t="s">
        <v>1316</v>
      </c>
      <c r="I613" s="850" t="s">
        <v>1317</v>
      </c>
      <c r="J613" s="851" t="s">
        <v>310</v>
      </c>
      <c r="K613" s="852">
        <v>0.24667938931297714</v>
      </c>
      <c r="L613" s="853"/>
      <c r="M613" s="532">
        <v>1048</v>
      </c>
      <c r="N613" s="532">
        <v>1048</v>
      </c>
      <c r="O613" s="778">
        <f t="shared" si="27"/>
        <v>1</v>
      </c>
      <c r="P613" s="533">
        <f t="shared" si="28"/>
        <v>4.0538449636391762</v>
      </c>
      <c r="Q613" s="534">
        <f t="shared" si="29"/>
        <v>405.38449636391761</v>
      </c>
      <c r="R613" s="535" t="s">
        <v>1352</v>
      </c>
    </row>
    <row r="614" spans="1:18" ht="38.25" x14ac:dyDescent="0.2">
      <c r="A614" s="843" t="s">
        <v>303</v>
      </c>
      <c r="B614" s="844" t="s">
        <v>321</v>
      </c>
      <c r="C614" s="845" t="s">
        <v>511</v>
      </c>
      <c r="D614" s="846" t="s">
        <v>499</v>
      </c>
      <c r="E614" s="847"/>
      <c r="F614" s="848" t="s">
        <v>494</v>
      </c>
      <c r="G614" s="849" t="s">
        <v>1351</v>
      </c>
      <c r="H614" s="849" t="s">
        <v>1316</v>
      </c>
      <c r="I614" s="850" t="s">
        <v>1317</v>
      </c>
      <c r="J614" s="851" t="s">
        <v>310</v>
      </c>
      <c r="K614" s="852">
        <v>0.23897033898305081</v>
      </c>
      <c r="L614" s="853"/>
      <c r="M614" s="532">
        <v>118</v>
      </c>
      <c r="N614" s="532">
        <v>118</v>
      </c>
      <c r="O614" s="778">
        <f t="shared" si="27"/>
        <v>1</v>
      </c>
      <c r="P614" s="533">
        <f t="shared" si="28"/>
        <v>4.1846197492774442</v>
      </c>
      <c r="Q614" s="534">
        <f t="shared" si="29"/>
        <v>418.46197492774451</v>
      </c>
      <c r="R614" s="535" t="s">
        <v>1352</v>
      </c>
    </row>
    <row r="615" spans="1:18" ht="38.25" x14ac:dyDescent="0.2">
      <c r="A615" s="843" t="s">
        <v>303</v>
      </c>
      <c r="B615" s="844" t="s">
        <v>321</v>
      </c>
      <c r="C615" s="845" t="s">
        <v>722</v>
      </c>
      <c r="D615" s="855" t="s">
        <v>502</v>
      </c>
      <c r="E615" s="847"/>
      <c r="F615" s="848" t="s">
        <v>494</v>
      </c>
      <c r="G615" s="849" t="s">
        <v>1351</v>
      </c>
      <c r="H615" s="849" t="s">
        <v>1316</v>
      </c>
      <c r="I615" s="850" t="s">
        <v>1317</v>
      </c>
      <c r="J615" s="851" t="s">
        <v>310</v>
      </c>
      <c r="K615" s="852">
        <v>0.22499999999999998</v>
      </c>
      <c r="L615" s="853"/>
      <c r="M615" s="532">
        <v>37</v>
      </c>
      <c r="N615" s="532">
        <v>37</v>
      </c>
      <c r="O615" s="778">
        <f t="shared" si="27"/>
        <v>1</v>
      </c>
      <c r="P615" s="533">
        <f t="shared" si="28"/>
        <v>4.4444444444444446</v>
      </c>
      <c r="Q615" s="534">
        <f t="shared" si="29"/>
        <v>444.44444444444451</v>
      </c>
      <c r="R615" s="535" t="s">
        <v>1352</v>
      </c>
    </row>
    <row r="616" spans="1:18" ht="38.25" x14ac:dyDescent="0.2">
      <c r="A616" s="843" t="s">
        <v>303</v>
      </c>
      <c r="B616" s="844" t="s">
        <v>321</v>
      </c>
      <c r="C616" s="845" t="s">
        <v>1324</v>
      </c>
      <c r="D616" s="846" t="s">
        <v>505</v>
      </c>
      <c r="E616" s="847"/>
      <c r="F616" s="848" t="s">
        <v>494</v>
      </c>
      <c r="G616" s="849" t="s">
        <v>1351</v>
      </c>
      <c r="H616" s="849" t="s">
        <v>1316</v>
      </c>
      <c r="I616" s="850" t="s">
        <v>1317</v>
      </c>
      <c r="J616" s="851" t="s">
        <v>310</v>
      </c>
      <c r="K616" s="852">
        <v>0.20960554181098467</v>
      </c>
      <c r="L616" s="853"/>
      <c r="M616" s="532">
        <v>2021</v>
      </c>
      <c r="N616" s="532">
        <v>2021</v>
      </c>
      <c r="O616" s="778">
        <f t="shared" si="27"/>
        <v>1</v>
      </c>
      <c r="P616" s="533">
        <f t="shared" si="28"/>
        <v>4.7708662250054763</v>
      </c>
      <c r="Q616" s="534">
        <f t="shared" si="29"/>
        <v>477.08662250054761</v>
      </c>
      <c r="R616" s="535" t="s">
        <v>1352</v>
      </c>
    </row>
    <row r="617" spans="1:18" ht="38.25" x14ac:dyDescent="0.2">
      <c r="A617" s="843" t="s">
        <v>303</v>
      </c>
      <c r="B617" s="844" t="s">
        <v>321</v>
      </c>
      <c r="C617" s="854" t="s">
        <v>1325</v>
      </c>
      <c r="D617" s="855" t="s">
        <v>493</v>
      </c>
      <c r="E617" s="847" t="s">
        <v>1326</v>
      </c>
      <c r="F617" s="848" t="s">
        <v>494</v>
      </c>
      <c r="G617" s="849" t="s">
        <v>1351</v>
      </c>
      <c r="H617" s="849" t="s">
        <v>1316</v>
      </c>
      <c r="I617" s="850" t="s">
        <v>1317</v>
      </c>
      <c r="J617" s="851" t="s">
        <v>310</v>
      </c>
      <c r="K617" s="852">
        <v>0.19642857142857142</v>
      </c>
      <c r="L617" s="853"/>
      <c r="M617" s="532">
        <v>14</v>
      </c>
      <c r="N617" s="532">
        <v>14</v>
      </c>
      <c r="O617" s="778">
        <f t="shared" si="27"/>
        <v>1</v>
      </c>
      <c r="P617" s="533">
        <f t="shared" si="28"/>
        <v>5.0909090909090908</v>
      </c>
      <c r="Q617" s="534">
        <f t="shared" si="29"/>
        <v>509.09090909090907</v>
      </c>
      <c r="R617" s="535" t="s">
        <v>1352</v>
      </c>
    </row>
    <row r="618" spans="1:18" ht="38.25" x14ac:dyDescent="0.2">
      <c r="A618" s="843" t="s">
        <v>303</v>
      </c>
      <c r="B618" s="844" t="s">
        <v>321</v>
      </c>
      <c r="C618" s="845" t="s">
        <v>1312</v>
      </c>
      <c r="D618" s="855" t="s">
        <v>502</v>
      </c>
      <c r="E618" s="847"/>
      <c r="F618" s="848" t="s">
        <v>494</v>
      </c>
      <c r="G618" s="849" t="s">
        <v>1351</v>
      </c>
      <c r="H618" s="849" t="s">
        <v>1316</v>
      </c>
      <c r="I618" s="850" t="s">
        <v>1317</v>
      </c>
      <c r="J618" s="851" t="s">
        <v>310</v>
      </c>
      <c r="K618" s="852">
        <v>0.18232812499999998</v>
      </c>
      <c r="L618" s="853"/>
      <c r="M618" s="532">
        <v>32</v>
      </c>
      <c r="N618" s="532">
        <v>32</v>
      </c>
      <c r="O618" s="778">
        <f t="shared" si="27"/>
        <v>1</v>
      </c>
      <c r="P618" s="533">
        <f t="shared" si="28"/>
        <v>5.4846173622418384</v>
      </c>
      <c r="Q618" s="534">
        <f t="shared" si="29"/>
        <v>548.46173622418382</v>
      </c>
      <c r="R618" s="535" t="s">
        <v>1352</v>
      </c>
    </row>
    <row r="619" spans="1:18" ht="38.25" x14ac:dyDescent="0.2">
      <c r="A619" s="843" t="s">
        <v>303</v>
      </c>
      <c r="B619" s="844" t="s">
        <v>321</v>
      </c>
      <c r="C619" s="845" t="s">
        <v>503</v>
      </c>
      <c r="D619" s="855" t="s">
        <v>501</v>
      </c>
      <c r="E619" s="847" t="s">
        <v>1346</v>
      </c>
      <c r="F619" s="848" t="s">
        <v>494</v>
      </c>
      <c r="G619" s="849" t="s">
        <v>1351</v>
      </c>
      <c r="H619" s="849" t="s">
        <v>1316</v>
      </c>
      <c r="I619" s="850" t="s">
        <v>1317</v>
      </c>
      <c r="J619" s="851" t="s">
        <v>310</v>
      </c>
      <c r="K619" s="852">
        <v>0.13720000000000002</v>
      </c>
      <c r="L619" s="853"/>
      <c r="M619" s="532">
        <v>47</v>
      </c>
      <c r="N619" s="532">
        <v>47</v>
      </c>
      <c r="O619" s="778">
        <f t="shared" si="27"/>
        <v>1</v>
      </c>
      <c r="P619" s="533">
        <f t="shared" si="28"/>
        <v>7.2886297376093285</v>
      </c>
      <c r="Q619" s="534">
        <f t="shared" si="29"/>
        <v>728.86297376093296</v>
      </c>
      <c r="R619" s="535" t="s">
        <v>1352</v>
      </c>
    </row>
    <row r="620" spans="1:18" ht="38.25" x14ac:dyDescent="0.2">
      <c r="A620" s="843" t="s">
        <v>303</v>
      </c>
      <c r="B620" s="844" t="s">
        <v>321</v>
      </c>
      <c r="C620" s="845" t="s">
        <v>1328</v>
      </c>
      <c r="D620" s="855" t="s">
        <v>493</v>
      </c>
      <c r="E620" s="847" t="s">
        <v>1329</v>
      </c>
      <c r="F620" s="848" t="s">
        <v>494</v>
      </c>
      <c r="G620" s="849" t="s">
        <v>1351</v>
      </c>
      <c r="H620" s="849" t="s">
        <v>1316</v>
      </c>
      <c r="I620" s="850" t="s">
        <v>1317</v>
      </c>
      <c r="J620" s="851" t="s">
        <v>310</v>
      </c>
      <c r="K620" s="852">
        <v>0.11526894904458596</v>
      </c>
      <c r="L620" s="853"/>
      <c r="M620" s="532">
        <v>628</v>
      </c>
      <c r="N620" s="532">
        <v>628</v>
      </c>
      <c r="O620" s="778">
        <f t="shared" si="27"/>
        <v>1</v>
      </c>
      <c r="P620" s="533">
        <f t="shared" si="28"/>
        <v>8.6753632117631323</v>
      </c>
      <c r="Q620" s="534">
        <f t="shared" si="29"/>
        <v>867.53632117631321</v>
      </c>
      <c r="R620" s="535" t="s">
        <v>1352</v>
      </c>
    </row>
    <row r="621" spans="1:18" ht="38.25" x14ac:dyDescent="0.2">
      <c r="A621" s="843" t="s">
        <v>303</v>
      </c>
      <c r="B621" s="844" t="s">
        <v>321</v>
      </c>
      <c r="C621" s="854" t="s">
        <v>1313</v>
      </c>
      <c r="D621" s="855" t="s">
        <v>502</v>
      </c>
      <c r="E621" s="847"/>
      <c r="F621" s="848" t="s">
        <v>494</v>
      </c>
      <c r="G621" s="849" t="s">
        <v>1351</v>
      </c>
      <c r="H621" s="849" t="s">
        <v>1316</v>
      </c>
      <c r="I621" s="850" t="s">
        <v>1317</v>
      </c>
      <c r="J621" s="851" t="s">
        <v>310</v>
      </c>
      <c r="K621" s="852">
        <v>0.1</v>
      </c>
      <c r="L621" s="853"/>
      <c r="M621" s="532">
        <v>20</v>
      </c>
      <c r="N621" s="532">
        <v>20</v>
      </c>
      <c r="O621" s="778">
        <f t="shared" si="27"/>
        <v>1</v>
      </c>
      <c r="P621" s="533">
        <f t="shared" si="28"/>
        <v>10</v>
      </c>
      <c r="Q621" s="534">
        <f t="shared" si="29"/>
        <v>1000</v>
      </c>
      <c r="R621" s="535" t="s">
        <v>1352</v>
      </c>
    </row>
    <row r="622" spans="1:18" ht="38.25" x14ac:dyDescent="0.2">
      <c r="A622" s="843" t="s">
        <v>303</v>
      </c>
      <c r="B622" s="844" t="s">
        <v>321</v>
      </c>
      <c r="C622" s="845" t="s">
        <v>722</v>
      </c>
      <c r="D622" s="855" t="s">
        <v>501</v>
      </c>
      <c r="E622" s="847"/>
      <c r="F622" s="848" t="s">
        <v>494</v>
      </c>
      <c r="G622" s="849" t="s">
        <v>1351</v>
      </c>
      <c r="H622" s="849" t="s">
        <v>1316</v>
      </c>
      <c r="I622" s="850" t="s">
        <v>1317</v>
      </c>
      <c r="J622" s="851" t="s">
        <v>310</v>
      </c>
      <c r="K622" s="852">
        <v>8.6999999999999994E-2</v>
      </c>
      <c r="L622" s="853"/>
      <c r="M622" s="532">
        <v>22</v>
      </c>
      <c r="N622" s="532">
        <v>22</v>
      </c>
      <c r="O622" s="778">
        <f t="shared" si="27"/>
        <v>1</v>
      </c>
      <c r="P622" s="533">
        <f t="shared" si="28"/>
        <v>11.494252873563219</v>
      </c>
      <c r="Q622" s="534">
        <f t="shared" si="29"/>
        <v>1149.4252873563219</v>
      </c>
      <c r="R622" s="535" t="s">
        <v>1352</v>
      </c>
    </row>
    <row r="623" spans="1:18" ht="38.25" x14ac:dyDescent="0.2">
      <c r="A623" s="843" t="s">
        <v>303</v>
      </c>
      <c r="B623" s="844" t="s">
        <v>321</v>
      </c>
      <c r="C623" s="845" t="s">
        <v>511</v>
      </c>
      <c r="D623" s="855" t="s">
        <v>501</v>
      </c>
      <c r="E623" s="847"/>
      <c r="F623" s="848" t="s">
        <v>494</v>
      </c>
      <c r="G623" s="849" t="s">
        <v>1351</v>
      </c>
      <c r="H623" s="849" t="s">
        <v>1316</v>
      </c>
      <c r="I623" s="850" t="s">
        <v>1317</v>
      </c>
      <c r="J623" s="851" t="s">
        <v>310</v>
      </c>
      <c r="K623" s="852">
        <v>7.8336347197106693E-2</v>
      </c>
      <c r="L623" s="853"/>
      <c r="M623" s="532">
        <v>553</v>
      </c>
      <c r="N623" s="532">
        <v>553</v>
      </c>
      <c r="O623" s="778">
        <f t="shared" si="27"/>
        <v>1</v>
      </c>
      <c r="P623" s="533">
        <f t="shared" si="28"/>
        <v>12.765466297322252</v>
      </c>
      <c r="Q623" s="534">
        <f t="shared" si="29"/>
        <v>1276.5466297322253</v>
      </c>
      <c r="R623" s="535" t="s">
        <v>1352</v>
      </c>
    </row>
    <row r="624" spans="1:18" ht="38.25" x14ac:dyDescent="0.2">
      <c r="A624" s="843" t="s">
        <v>303</v>
      </c>
      <c r="B624" s="844" t="s">
        <v>321</v>
      </c>
      <c r="C624" s="854" t="s">
        <v>1313</v>
      </c>
      <c r="D624" s="855" t="s">
        <v>501</v>
      </c>
      <c r="E624" s="847"/>
      <c r="F624" s="848" t="s">
        <v>494</v>
      </c>
      <c r="G624" s="849" t="s">
        <v>1351</v>
      </c>
      <c r="H624" s="849" t="s">
        <v>1316</v>
      </c>
      <c r="I624" s="850" t="s">
        <v>1317</v>
      </c>
      <c r="J624" s="851" t="s">
        <v>310</v>
      </c>
      <c r="K624" s="852">
        <v>5.4886956521739132E-2</v>
      </c>
      <c r="L624" s="853"/>
      <c r="M624" s="532">
        <v>23</v>
      </c>
      <c r="N624" s="532">
        <v>23</v>
      </c>
      <c r="O624" s="778">
        <f t="shared" si="27"/>
        <v>1</v>
      </c>
      <c r="P624" s="533">
        <f t="shared" si="28"/>
        <v>18.219264892268694</v>
      </c>
      <c r="Q624" s="534">
        <f t="shared" si="29"/>
        <v>1821.9264892268695</v>
      </c>
      <c r="R624" s="535" t="s">
        <v>1352</v>
      </c>
    </row>
    <row r="625" spans="1:18" ht="38.25" x14ac:dyDescent="0.2">
      <c r="A625" s="843" t="s">
        <v>303</v>
      </c>
      <c r="B625" s="844" t="s">
        <v>321</v>
      </c>
      <c r="C625" s="845" t="s">
        <v>722</v>
      </c>
      <c r="D625" s="855" t="s">
        <v>493</v>
      </c>
      <c r="E625" s="847"/>
      <c r="F625" s="848" t="s">
        <v>494</v>
      </c>
      <c r="G625" s="849" t="s">
        <v>1351</v>
      </c>
      <c r="H625" s="849" t="s">
        <v>1316</v>
      </c>
      <c r="I625" s="850" t="s">
        <v>1317</v>
      </c>
      <c r="J625" s="851" t="s">
        <v>310</v>
      </c>
      <c r="K625" s="852">
        <v>4.5454545454545449E-2</v>
      </c>
      <c r="L625" s="853"/>
      <c r="M625" s="532">
        <v>31</v>
      </c>
      <c r="N625" s="532">
        <v>31</v>
      </c>
      <c r="O625" s="778">
        <f t="shared" si="27"/>
        <v>1</v>
      </c>
      <c r="P625" s="533">
        <f t="shared" si="28"/>
        <v>22.000000000000004</v>
      </c>
      <c r="Q625" s="534">
        <f t="shared" si="29"/>
        <v>2200</v>
      </c>
      <c r="R625" s="535" t="s">
        <v>1352</v>
      </c>
    </row>
    <row r="626" spans="1:18" ht="25.5" x14ac:dyDescent="0.2">
      <c r="A626" s="843" t="s">
        <v>303</v>
      </c>
      <c r="B626" s="844" t="s">
        <v>321</v>
      </c>
      <c r="C626" s="854" t="s">
        <v>1313</v>
      </c>
      <c r="D626" s="855" t="s">
        <v>501</v>
      </c>
      <c r="E626" s="847"/>
      <c r="F626" s="848" t="s">
        <v>494</v>
      </c>
      <c r="G626" s="866" t="s">
        <v>721</v>
      </c>
      <c r="H626" s="857" t="s">
        <v>1354</v>
      </c>
      <c r="I626" s="850" t="s">
        <v>1355</v>
      </c>
      <c r="J626" s="851" t="s">
        <v>310</v>
      </c>
      <c r="K626" s="852" t="s">
        <v>307</v>
      </c>
      <c r="L626" s="853" t="s">
        <v>1356</v>
      </c>
      <c r="M626" s="532">
        <v>23</v>
      </c>
      <c r="N626" s="867" t="s">
        <v>324</v>
      </c>
      <c r="O626" s="778" t="e">
        <f t="shared" si="27"/>
        <v>#VALUE!</v>
      </c>
      <c r="P626" s="533" t="e">
        <f t="shared" si="28"/>
        <v>#VALUE!</v>
      </c>
      <c r="Q626" s="534" t="e">
        <f t="shared" si="29"/>
        <v>#VALUE!</v>
      </c>
      <c r="R626" s="535" t="s">
        <v>1327</v>
      </c>
    </row>
    <row r="627" spans="1:18" ht="25.5" x14ac:dyDescent="0.2">
      <c r="A627" s="843" t="s">
        <v>303</v>
      </c>
      <c r="B627" s="844" t="s">
        <v>321</v>
      </c>
      <c r="C627" s="854" t="s">
        <v>1313</v>
      </c>
      <c r="D627" s="855" t="s">
        <v>501</v>
      </c>
      <c r="E627" s="847"/>
      <c r="F627" s="848" t="s">
        <v>494</v>
      </c>
      <c r="G627" s="849" t="s">
        <v>1358</v>
      </c>
      <c r="H627" s="849" t="s">
        <v>1354</v>
      </c>
      <c r="I627" s="850" t="s">
        <v>1355</v>
      </c>
      <c r="J627" s="851" t="s">
        <v>310</v>
      </c>
      <c r="K627" s="868" t="s">
        <v>307</v>
      </c>
      <c r="L627" s="859" t="s">
        <v>1356</v>
      </c>
      <c r="M627" s="532">
        <v>23</v>
      </c>
      <c r="N627" s="867" t="s">
        <v>324</v>
      </c>
      <c r="O627" s="778" t="e">
        <f t="shared" si="27"/>
        <v>#VALUE!</v>
      </c>
      <c r="P627" s="533" t="e">
        <f t="shared" si="28"/>
        <v>#VALUE!</v>
      </c>
      <c r="Q627" s="534" t="e">
        <f t="shared" si="29"/>
        <v>#VALUE!</v>
      </c>
      <c r="R627" s="535" t="s">
        <v>1327</v>
      </c>
    </row>
    <row r="628" spans="1:18" ht="25.5" x14ac:dyDescent="0.2">
      <c r="A628" s="843" t="s">
        <v>303</v>
      </c>
      <c r="B628" s="844" t="s">
        <v>321</v>
      </c>
      <c r="C628" s="854" t="s">
        <v>1313</v>
      </c>
      <c r="D628" s="855" t="s">
        <v>502</v>
      </c>
      <c r="E628" s="847"/>
      <c r="F628" s="848" t="s">
        <v>494</v>
      </c>
      <c r="G628" s="866" t="s">
        <v>721</v>
      </c>
      <c r="H628" s="857" t="s">
        <v>1354</v>
      </c>
      <c r="I628" s="850" t="s">
        <v>1355</v>
      </c>
      <c r="J628" s="851" t="s">
        <v>310</v>
      </c>
      <c r="K628" s="852" t="s">
        <v>307</v>
      </c>
      <c r="L628" s="853" t="s">
        <v>1356</v>
      </c>
      <c r="M628" s="532">
        <v>20</v>
      </c>
      <c r="N628" s="867" t="s">
        <v>324</v>
      </c>
      <c r="O628" s="778" t="e">
        <f t="shared" si="27"/>
        <v>#VALUE!</v>
      </c>
      <c r="P628" s="533" t="e">
        <f t="shared" si="28"/>
        <v>#VALUE!</v>
      </c>
      <c r="Q628" s="534" t="e">
        <f t="shared" si="29"/>
        <v>#VALUE!</v>
      </c>
      <c r="R628" s="535" t="s">
        <v>1327</v>
      </c>
    </row>
    <row r="629" spans="1:18" ht="25.5" x14ac:dyDescent="0.2">
      <c r="A629" s="843" t="s">
        <v>303</v>
      </c>
      <c r="B629" s="844" t="s">
        <v>321</v>
      </c>
      <c r="C629" s="854" t="s">
        <v>1313</v>
      </c>
      <c r="D629" s="855" t="s">
        <v>502</v>
      </c>
      <c r="E629" s="847"/>
      <c r="F629" s="848" t="s">
        <v>494</v>
      </c>
      <c r="G629" s="849" t="s">
        <v>1358</v>
      </c>
      <c r="H629" s="849" t="s">
        <v>1354</v>
      </c>
      <c r="I629" s="850" t="s">
        <v>1355</v>
      </c>
      <c r="J629" s="851" t="s">
        <v>310</v>
      </c>
      <c r="K629" s="868" t="s">
        <v>307</v>
      </c>
      <c r="L629" s="859" t="s">
        <v>1356</v>
      </c>
      <c r="M629" s="532">
        <v>20</v>
      </c>
      <c r="N629" s="867" t="s">
        <v>324</v>
      </c>
      <c r="O629" s="778" t="e">
        <f t="shared" si="27"/>
        <v>#VALUE!</v>
      </c>
      <c r="P629" s="533" t="e">
        <f t="shared" si="28"/>
        <v>#VALUE!</v>
      </c>
      <c r="Q629" s="534" t="e">
        <f t="shared" si="29"/>
        <v>#VALUE!</v>
      </c>
      <c r="R629" s="535" t="s">
        <v>1327</v>
      </c>
    </row>
    <row r="630" spans="1:18" ht="25.5" x14ac:dyDescent="0.2">
      <c r="A630" s="843" t="s">
        <v>303</v>
      </c>
      <c r="B630" s="844" t="s">
        <v>321</v>
      </c>
      <c r="C630" s="854" t="s">
        <v>1325</v>
      </c>
      <c r="D630" s="855" t="s">
        <v>493</v>
      </c>
      <c r="E630" s="847" t="s">
        <v>1326</v>
      </c>
      <c r="F630" s="848" t="s">
        <v>494</v>
      </c>
      <c r="G630" s="866" t="s">
        <v>721</v>
      </c>
      <c r="H630" s="857" t="s">
        <v>1354</v>
      </c>
      <c r="I630" s="850" t="s">
        <v>1355</v>
      </c>
      <c r="J630" s="851" t="s">
        <v>310</v>
      </c>
      <c r="K630" s="852" t="s">
        <v>307</v>
      </c>
      <c r="L630" s="853" t="s">
        <v>1356</v>
      </c>
      <c r="M630" s="532">
        <v>14</v>
      </c>
      <c r="N630" s="867" t="s">
        <v>324</v>
      </c>
      <c r="O630" s="778" t="e">
        <f t="shared" si="27"/>
        <v>#VALUE!</v>
      </c>
      <c r="P630" s="533" t="e">
        <f t="shared" si="28"/>
        <v>#VALUE!</v>
      </c>
      <c r="Q630" s="534" t="e">
        <f t="shared" si="29"/>
        <v>#VALUE!</v>
      </c>
      <c r="R630" s="535" t="s">
        <v>1327</v>
      </c>
    </row>
    <row r="631" spans="1:18" ht="25.5" x14ac:dyDescent="0.2">
      <c r="A631" s="843" t="s">
        <v>303</v>
      </c>
      <c r="B631" s="844" t="s">
        <v>321</v>
      </c>
      <c r="C631" s="854" t="s">
        <v>1325</v>
      </c>
      <c r="D631" s="855" t="s">
        <v>493</v>
      </c>
      <c r="E631" s="847" t="s">
        <v>1326</v>
      </c>
      <c r="F631" s="848" t="s">
        <v>494</v>
      </c>
      <c r="G631" s="849" t="s">
        <v>1358</v>
      </c>
      <c r="H631" s="849" t="s">
        <v>1354</v>
      </c>
      <c r="I631" s="850" t="s">
        <v>1355</v>
      </c>
      <c r="J631" s="851" t="s">
        <v>310</v>
      </c>
      <c r="K631" s="868" t="s">
        <v>307</v>
      </c>
      <c r="L631" s="859" t="s">
        <v>1356</v>
      </c>
      <c r="M631" s="532">
        <v>14</v>
      </c>
      <c r="N631" s="867" t="s">
        <v>324</v>
      </c>
      <c r="O631" s="778" t="e">
        <f t="shared" si="27"/>
        <v>#VALUE!</v>
      </c>
      <c r="P631" s="533" t="e">
        <f t="shared" si="28"/>
        <v>#VALUE!</v>
      </c>
      <c r="Q631" s="534" t="e">
        <f t="shared" si="29"/>
        <v>#VALUE!</v>
      </c>
      <c r="R631" s="535" t="s">
        <v>1327</v>
      </c>
    </row>
    <row r="632" spans="1:18" ht="25.5" x14ac:dyDescent="0.2">
      <c r="A632" s="843" t="s">
        <v>303</v>
      </c>
      <c r="B632" s="844" t="s">
        <v>321</v>
      </c>
      <c r="C632" s="845" t="s">
        <v>511</v>
      </c>
      <c r="D632" s="855" t="s">
        <v>493</v>
      </c>
      <c r="E632" s="861"/>
      <c r="F632" s="848" t="s">
        <v>494</v>
      </c>
      <c r="G632" s="866" t="s">
        <v>721</v>
      </c>
      <c r="H632" s="857" t="s">
        <v>1354</v>
      </c>
      <c r="I632" s="850" t="s">
        <v>1355</v>
      </c>
      <c r="J632" s="851" t="s">
        <v>310</v>
      </c>
      <c r="K632" s="852" t="s">
        <v>307</v>
      </c>
      <c r="L632" s="853" t="s">
        <v>1356</v>
      </c>
      <c r="M632" s="532">
        <v>1048</v>
      </c>
      <c r="N632" s="867" t="s">
        <v>324</v>
      </c>
      <c r="O632" s="778" t="e">
        <f t="shared" si="27"/>
        <v>#VALUE!</v>
      </c>
      <c r="P632" s="533" t="e">
        <f t="shared" si="28"/>
        <v>#VALUE!</v>
      </c>
      <c r="Q632" s="534" t="e">
        <f t="shared" si="29"/>
        <v>#VALUE!</v>
      </c>
      <c r="R632" s="535" t="s">
        <v>1327</v>
      </c>
    </row>
    <row r="633" spans="1:18" ht="25.5" x14ac:dyDescent="0.2">
      <c r="A633" s="843" t="s">
        <v>303</v>
      </c>
      <c r="B633" s="844" t="s">
        <v>321</v>
      </c>
      <c r="C633" s="845" t="s">
        <v>511</v>
      </c>
      <c r="D633" s="855" t="s">
        <v>493</v>
      </c>
      <c r="E633" s="847"/>
      <c r="F633" s="848" t="s">
        <v>494</v>
      </c>
      <c r="G633" s="849" t="s">
        <v>1358</v>
      </c>
      <c r="H633" s="849" t="s">
        <v>1354</v>
      </c>
      <c r="I633" s="850" t="s">
        <v>1355</v>
      </c>
      <c r="J633" s="851" t="s">
        <v>310</v>
      </c>
      <c r="K633" s="868" t="s">
        <v>307</v>
      </c>
      <c r="L633" s="859" t="s">
        <v>1356</v>
      </c>
      <c r="M633" s="532">
        <v>1048</v>
      </c>
      <c r="N633" s="867" t="s">
        <v>324</v>
      </c>
      <c r="O633" s="778" t="e">
        <f t="shared" si="27"/>
        <v>#VALUE!</v>
      </c>
      <c r="P633" s="533" t="e">
        <f t="shared" si="28"/>
        <v>#VALUE!</v>
      </c>
      <c r="Q633" s="534" t="e">
        <f t="shared" si="29"/>
        <v>#VALUE!</v>
      </c>
      <c r="R633" s="535" t="s">
        <v>1327</v>
      </c>
    </row>
    <row r="634" spans="1:18" ht="25.5" x14ac:dyDescent="0.2">
      <c r="A634" s="843" t="s">
        <v>303</v>
      </c>
      <c r="B634" s="844" t="s">
        <v>321</v>
      </c>
      <c r="C634" s="845" t="s">
        <v>511</v>
      </c>
      <c r="D634" s="855" t="s">
        <v>501</v>
      </c>
      <c r="E634" s="847"/>
      <c r="F634" s="848" t="s">
        <v>494</v>
      </c>
      <c r="G634" s="866" t="s">
        <v>721</v>
      </c>
      <c r="H634" s="857" t="s">
        <v>1354</v>
      </c>
      <c r="I634" s="850" t="s">
        <v>1355</v>
      </c>
      <c r="J634" s="851" t="s">
        <v>310</v>
      </c>
      <c r="K634" s="852" t="s">
        <v>307</v>
      </c>
      <c r="L634" s="853" t="s">
        <v>1356</v>
      </c>
      <c r="M634" s="532">
        <v>553</v>
      </c>
      <c r="N634" s="867" t="s">
        <v>324</v>
      </c>
      <c r="O634" s="778" t="e">
        <f t="shared" si="27"/>
        <v>#VALUE!</v>
      </c>
      <c r="P634" s="533" t="e">
        <f t="shared" si="28"/>
        <v>#VALUE!</v>
      </c>
      <c r="Q634" s="534" t="e">
        <f t="shared" si="29"/>
        <v>#VALUE!</v>
      </c>
      <c r="R634" s="535" t="s">
        <v>1327</v>
      </c>
    </row>
    <row r="635" spans="1:18" ht="25.5" x14ac:dyDescent="0.2">
      <c r="A635" s="843" t="s">
        <v>303</v>
      </c>
      <c r="B635" s="844" t="s">
        <v>321</v>
      </c>
      <c r="C635" s="845" t="s">
        <v>511</v>
      </c>
      <c r="D635" s="855" t="s">
        <v>501</v>
      </c>
      <c r="E635" s="847"/>
      <c r="F635" s="848" t="s">
        <v>494</v>
      </c>
      <c r="G635" s="849" t="s">
        <v>1358</v>
      </c>
      <c r="H635" s="849" t="s">
        <v>1354</v>
      </c>
      <c r="I635" s="850" t="s">
        <v>1355</v>
      </c>
      <c r="J635" s="851" t="s">
        <v>310</v>
      </c>
      <c r="K635" s="868" t="s">
        <v>307</v>
      </c>
      <c r="L635" s="859" t="s">
        <v>1356</v>
      </c>
      <c r="M635" s="532">
        <v>553</v>
      </c>
      <c r="N635" s="867" t="s">
        <v>324</v>
      </c>
      <c r="O635" s="778" t="e">
        <f t="shared" si="27"/>
        <v>#VALUE!</v>
      </c>
      <c r="P635" s="533" t="e">
        <f t="shared" si="28"/>
        <v>#VALUE!</v>
      </c>
      <c r="Q635" s="534" t="e">
        <f t="shared" si="29"/>
        <v>#VALUE!</v>
      </c>
      <c r="R635" s="535" t="s">
        <v>1327</v>
      </c>
    </row>
    <row r="636" spans="1:18" ht="25.5" x14ac:dyDescent="0.2">
      <c r="A636" s="843" t="s">
        <v>303</v>
      </c>
      <c r="B636" s="844" t="s">
        <v>321</v>
      </c>
      <c r="C636" s="845" t="s">
        <v>511</v>
      </c>
      <c r="D636" s="855" t="s">
        <v>502</v>
      </c>
      <c r="E636" s="847"/>
      <c r="F636" s="848" t="s">
        <v>494</v>
      </c>
      <c r="G636" s="866" t="s">
        <v>721</v>
      </c>
      <c r="H636" s="857" t="s">
        <v>1354</v>
      </c>
      <c r="I636" s="850" t="s">
        <v>1355</v>
      </c>
      <c r="J636" s="851" t="s">
        <v>310</v>
      </c>
      <c r="K636" s="852" t="s">
        <v>307</v>
      </c>
      <c r="L636" s="853" t="s">
        <v>1356</v>
      </c>
      <c r="M636" s="532">
        <v>181</v>
      </c>
      <c r="N636" s="867" t="s">
        <v>324</v>
      </c>
      <c r="O636" s="778" t="e">
        <f t="shared" si="27"/>
        <v>#VALUE!</v>
      </c>
      <c r="P636" s="533" t="e">
        <f t="shared" si="28"/>
        <v>#VALUE!</v>
      </c>
      <c r="Q636" s="534" t="e">
        <f t="shared" si="29"/>
        <v>#VALUE!</v>
      </c>
      <c r="R636" s="535" t="s">
        <v>1327</v>
      </c>
    </row>
    <row r="637" spans="1:18" ht="25.5" x14ac:dyDescent="0.2">
      <c r="A637" s="843" t="s">
        <v>303</v>
      </c>
      <c r="B637" s="844" t="s">
        <v>321</v>
      </c>
      <c r="C637" s="845" t="s">
        <v>511</v>
      </c>
      <c r="D637" s="855" t="s">
        <v>502</v>
      </c>
      <c r="E637" s="861"/>
      <c r="F637" s="848" t="s">
        <v>494</v>
      </c>
      <c r="G637" s="849" t="s">
        <v>1358</v>
      </c>
      <c r="H637" s="849" t="s">
        <v>1354</v>
      </c>
      <c r="I637" s="850" t="s">
        <v>1355</v>
      </c>
      <c r="J637" s="851" t="s">
        <v>310</v>
      </c>
      <c r="K637" s="868" t="s">
        <v>307</v>
      </c>
      <c r="L637" s="859" t="s">
        <v>1356</v>
      </c>
      <c r="M637" s="532">
        <v>181</v>
      </c>
      <c r="N637" s="867" t="s">
        <v>324</v>
      </c>
      <c r="O637" s="778" t="e">
        <f t="shared" si="27"/>
        <v>#VALUE!</v>
      </c>
      <c r="P637" s="533" t="e">
        <f t="shared" si="28"/>
        <v>#VALUE!</v>
      </c>
      <c r="Q637" s="534" t="e">
        <f t="shared" si="29"/>
        <v>#VALUE!</v>
      </c>
      <c r="R637" s="535" t="s">
        <v>1327</v>
      </c>
    </row>
    <row r="638" spans="1:18" ht="25.5" x14ac:dyDescent="0.2">
      <c r="A638" s="843" t="s">
        <v>303</v>
      </c>
      <c r="B638" s="844" t="s">
        <v>321</v>
      </c>
      <c r="C638" s="845" t="s">
        <v>511</v>
      </c>
      <c r="D638" s="846" t="s">
        <v>499</v>
      </c>
      <c r="E638" s="847"/>
      <c r="F638" s="848" t="s">
        <v>494</v>
      </c>
      <c r="G638" s="866" t="s">
        <v>721</v>
      </c>
      <c r="H638" s="857" t="s">
        <v>1354</v>
      </c>
      <c r="I638" s="850" t="s">
        <v>1355</v>
      </c>
      <c r="J638" s="851" t="s">
        <v>310</v>
      </c>
      <c r="K638" s="852" t="s">
        <v>307</v>
      </c>
      <c r="L638" s="853" t="s">
        <v>1356</v>
      </c>
      <c r="M638" s="532">
        <v>118</v>
      </c>
      <c r="N638" s="867" t="s">
        <v>324</v>
      </c>
      <c r="O638" s="778" t="e">
        <f t="shared" si="27"/>
        <v>#VALUE!</v>
      </c>
      <c r="P638" s="533" t="e">
        <f t="shared" si="28"/>
        <v>#VALUE!</v>
      </c>
      <c r="Q638" s="534" t="e">
        <f t="shared" si="29"/>
        <v>#VALUE!</v>
      </c>
      <c r="R638" s="535" t="s">
        <v>1327</v>
      </c>
    </row>
    <row r="639" spans="1:18" ht="25.5" x14ac:dyDescent="0.2">
      <c r="A639" s="843" t="s">
        <v>303</v>
      </c>
      <c r="B639" s="844" t="s">
        <v>321</v>
      </c>
      <c r="C639" s="845" t="s">
        <v>511</v>
      </c>
      <c r="D639" s="846" t="s">
        <v>499</v>
      </c>
      <c r="E639" s="847"/>
      <c r="F639" s="848" t="s">
        <v>494</v>
      </c>
      <c r="G639" s="849" t="s">
        <v>1358</v>
      </c>
      <c r="H639" s="849" t="s">
        <v>1354</v>
      </c>
      <c r="I639" s="850" t="s">
        <v>1355</v>
      </c>
      <c r="J639" s="851" t="s">
        <v>310</v>
      </c>
      <c r="K639" s="868" t="s">
        <v>307</v>
      </c>
      <c r="L639" s="859" t="s">
        <v>1356</v>
      </c>
      <c r="M639" s="532">
        <v>118</v>
      </c>
      <c r="N639" s="867" t="s">
        <v>324</v>
      </c>
      <c r="O639" s="778" t="e">
        <f t="shared" si="27"/>
        <v>#VALUE!</v>
      </c>
      <c r="P639" s="533" t="e">
        <f t="shared" si="28"/>
        <v>#VALUE!</v>
      </c>
      <c r="Q639" s="534" t="e">
        <f t="shared" si="29"/>
        <v>#VALUE!</v>
      </c>
      <c r="R639" s="535" t="s">
        <v>1327</v>
      </c>
    </row>
    <row r="640" spans="1:18" ht="25.5" x14ac:dyDescent="0.2">
      <c r="A640" s="843" t="s">
        <v>303</v>
      </c>
      <c r="B640" s="844" t="s">
        <v>321</v>
      </c>
      <c r="C640" s="845" t="s">
        <v>1328</v>
      </c>
      <c r="D640" s="855" t="s">
        <v>493</v>
      </c>
      <c r="E640" s="847" t="s">
        <v>1329</v>
      </c>
      <c r="F640" s="848" t="s">
        <v>494</v>
      </c>
      <c r="G640" s="866" t="s">
        <v>721</v>
      </c>
      <c r="H640" s="857" t="s">
        <v>1354</v>
      </c>
      <c r="I640" s="850" t="s">
        <v>1355</v>
      </c>
      <c r="J640" s="851" t="s">
        <v>310</v>
      </c>
      <c r="K640" s="852" t="s">
        <v>307</v>
      </c>
      <c r="L640" s="853" t="s">
        <v>1356</v>
      </c>
      <c r="M640" s="532">
        <v>628</v>
      </c>
      <c r="N640" s="867" t="s">
        <v>324</v>
      </c>
      <c r="O640" s="778" t="e">
        <f t="shared" si="27"/>
        <v>#VALUE!</v>
      </c>
      <c r="P640" s="533" t="e">
        <f t="shared" si="28"/>
        <v>#VALUE!</v>
      </c>
      <c r="Q640" s="534" t="e">
        <f t="shared" si="29"/>
        <v>#VALUE!</v>
      </c>
      <c r="R640" s="535" t="s">
        <v>1327</v>
      </c>
    </row>
    <row r="641" spans="1:18" ht="25.5" x14ac:dyDescent="0.2">
      <c r="A641" s="843" t="s">
        <v>303</v>
      </c>
      <c r="B641" s="844" t="s">
        <v>321</v>
      </c>
      <c r="C641" s="845" t="s">
        <v>1328</v>
      </c>
      <c r="D641" s="855" t="s">
        <v>493</v>
      </c>
      <c r="E641" s="847" t="s">
        <v>1329</v>
      </c>
      <c r="F641" s="848" t="s">
        <v>494</v>
      </c>
      <c r="G641" s="849" t="s">
        <v>1358</v>
      </c>
      <c r="H641" s="849" t="s">
        <v>1354</v>
      </c>
      <c r="I641" s="850" t="s">
        <v>1355</v>
      </c>
      <c r="J641" s="851" t="s">
        <v>310</v>
      </c>
      <c r="K641" s="868" t="s">
        <v>307</v>
      </c>
      <c r="L641" s="859" t="s">
        <v>1356</v>
      </c>
      <c r="M641" s="532">
        <v>628</v>
      </c>
      <c r="N641" s="867" t="s">
        <v>324</v>
      </c>
      <c r="O641" s="778" t="e">
        <f t="shared" si="27"/>
        <v>#VALUE!</v>
      </c>
      <c r="P641" s="533" t="e">
        <f t="shared" si="28"/>
        <v>#VALUE!</v>
      </c>
      <c r="Q641" s="534" t="e">
        <f t="shared" si="29"/>
        <v>#VALUE!</v>
      </c>
      <c r="R641" s="535" t="s">
        <v>1327</v>
      </c>
    </row>
    <row r="642" spans="1:18" ht="25.5" x14ac:dyDescent="0.2">
      <c r="A642" s="843" t="s">
        <v>303</v>
      </c>
      <c r="B642" s="844" t="s">
        <v>321</v>
      </c>
      <c r="C642" s="845" t="s">
        <v>1357</v>
      </c>
      <c r="D642" s="846" t="s">
        <v>505</v>
      </c>
      <c r="E642" s="847"/>
      <c r="F642" s="848" t="s">
        <v>494</v>
      </c>
      <c r="G642" s="866" t="s">
        <v>721</v>
      </c>
      <c r="H642" s="857" t="s">
        <v>1354</v>
      </c>
      <c r="I642" s="850" t="s">
        <v>1355</v>
      </c>
      <c r="J642" s="851" t="s">
        <v>310</v>
      </c>
      <c r="K642" s="852" t="s">
        <v>307</v>
      </c>
      <c r="L642" s="853" t="s">
        <v>1356</v>
      </c>
      <c r="M642" s="532">
        <v>375</v>
      </c>
      <c r="N642" s="867" t="s">
        <v>324</v>
      </c>
      <c r="O642" s="778" t="e">
        <f t="shared" si="27"/>
        <v>#VALUE!</v>
      </c>
      <c r="P642" s="533" t="e">
        <f t="shared" si="28"/>
        <v>#VALUE!</v>
      </c>
      <c r="Q642" s="534" t="e">
        <f t="shared" si="29"/>
        <v>#VALUE!</v>
      </c>
      <c r="R642" s="535" t="s">
        <v>1327</v>
      </c>
    </row>
    <row r="643" spans="1:18" ht="25.5" x14ac:dyDescent="0.2">
      <c r="A643" s="843" t="s">
        <v>303</v>
      </c>
      <c r="B643" s="844" t="s">
        <v>321</v>
      </c>
      <c r="C643" s="845" t="s">
        <v>1357</v>
      </c>
      <c r="D643" s="846" t="s">
        <v>505</v>
      </c>
      <c r="E643" s="847"/>
      <c r="F643" s="848" t="s">
        <v>494</v>
      </c>
      <c r="G643" s="849" t="s">
        <v>1358</v>
      </c>
      <c r="H643" s="849" t="s">
        <v>1354</v>
      </c>
      <c r="I643" s="850" t="s">
        <v>1355</v>
      </c>
      <c r="J643" s="851" t="s">
        <v>310</v>
      </c>
      <c r="K643" s="868" t="s">
        <v>307</v>
      </c>
      <c r="L643" s="859" t="s">
        <v>1356</v>
      </c>
      <c r="M643" s="532">
        <v>375</v>
      </c>
      <c r="N643" s="867" t="s">
        <v>324</v>
      </c>
      <c r="O643" s="778" t="e">
        <f t="shared" si="27"/>
        <v>#VALUE!</v>
      </c>
      <c r="P643" s="533" t="e">
        <f t="shared" si="28"/>
        <v>#VALUE!</v>
      </c>
      <c r="Q643" s="534" t="e">
        <f t="shared" si="29"/>
        <v>#VALUE!</v>
      </c>
      <c r="R643" s="535" t="s">
        <v>1327</v>
      </c>
    </row>
    <row r="644" spans="1:18" ht="25.5" x14ac:dyDescent="0.2">
      <c r="A644" s="843" t="s">
        <v>303</v>
      </c>
      <c r="B644" s="844" t="s">
        <v>321</v>
      </c>
      <c r="C644" s="845" t="s">
        <v>1357</v>
      </c>
      <c r="D644" s="855" t="s">
        <v>493</v>
      </c>
      <c r="E644" s="861"/>
      <c r="F644" s="848" t="s">
        <v>494</v>
      </c>
      <c r="G644" s="866" t="s">
        <v>721</v>
      </c>
      <c r="H644" s="857" t="s">
        <v>1354</v>
      </c>
      <c r="I644" s="850" t="s">
        <v>1355</v>
      </c>
      <c r="J644" s="851" t="s">
        <v>310</v>
      </c>
      <c r="K644" s="852" t="s">
        <v>307</v>
      </c>
      <c r="L644" s="853" t="s">
        <v>1356</v>
      </c>
      <c r="M644" s="532">
        <v>253</v>
      </c>
      <c r="N644" s="867" t="s">
        <v>324</v>
      </c>
      <c r="O644" s="778" t="e">
        <f t="shared" si="27"/>
        <v>#VALUE!</v>
      </c>
      <c r="P644" s="533" t="e">
        <f t="shared" si="28"/>
        <v>#VALUE!</v>
      </c>
      <c r="Q644" s="534" t="e">
        <f t="shared" si="29"/>
        <v>#VALUE!</v>
      </c>
      <c r="R644" s="535" t="s">
        <v>1327</v>
      </c>
    </row>
    <row r="645" spans="1:18" ht="25.5" x14ac:dyDescent="0.2">
      <c r="A645" s="843" t="s">
        <v>303</v>
      </c>
      <c r="B645" s="844" t="s">
        <v>321</v>
      </c>
      <c r="C645" s="845" t="s">
        <v>1357</v>
      </c>
      <c r="D645" s="855" t="s">
        <v>493</v>
      </c>
      <c r="E645" s="847"/>
      <c r="F645" s="848" t="s">
        <v>494</v>
      </c>
      <c r="G645" s="849" t="s">
        <v>1358</v>
      </c>
      <c r="H645" s="849" t="s">
        <v>1354</v>
      </c>
      <c r="I645" s="850" t="s">
        <v>1355</v>
      </c>
      <c r="J645" s="851" t="s">
        <v>310</v>
      </c>
      <c r="K645" s="868" t="s">
        <v>307</v>
      </c>
      <c r="L645" s="859" t="s">
        <v>1356</v>
      </c>
      <c r="M645" s="532">
        <v>253</v>
      </c>
      <c r="N645" s="867" t="s">
        <v>324</v>
      </c>
      <c r="O645" s="778" t="e">
        <f t="shared" si="27"/>
        <v>#VALUE!</v>
      </c>
      <c r="P645" s="533" t="e">
        <f t="shared" si="28"/>
        <v>#VALUE!</v>
      </c>
      <c r="Q645" s="534" t="e">
        <f t="shared" si="29"/>
        <v>#VALUE!</v>
      </c>
      <c r="R645" s="535" t="s">
        <v>1327</v>
      </c>
    </row>
    <row r="646" spans="1:18" ht="25.5" x14ac:dyDescent="0.2">
      <c r="A646" s="843" t="s">
        <v>303</v>
      </c>
      <c r="B646" s="844" t="s">
        <v>321</v>
      </c>
      <c r="C646" s="845" t="s">
        <v>1357</v>
      </c>
      <c r="D646" s="855" t="s">
        <v>501</v>
      </c>
      <c r="E646" s="847"/>
      <c r="F646" s="848" t="s">
        <v>494</v>
      </c>
      <c r="G646" s="866" t="s">
        <v>721</v>
      </c>
      <c r="H646" s="857" t="s">
        <v>1354</v>
      </c>
      <c r="I646" s="850" t="s">
        <v>1355</v>
      </c>
      <c r="J646" s="851" t="s">
        <v>310</v>
      </c>
      <c r="K646" s="852" t="s">
        <v>307</v>
      </c>
      <c r="L646" s="853" t="s">
        <v>1356</v>
      </c>
      <c r="M646" s="532">
        <v>27</v>
      </c>
      <c r="N646" s="867" t="s">
        <v>324</v>
      </c>
      <c r="O646" s="778" t="e">
        <f t="shared" ref="O646:O709" si="30">N646/M646</f>
        <v>#VALUE!</v>
      </c>
      <c r="P646" s="533" t="e">
        <f t="shared" ref="P646:P709" si="31">O646/K646</f>
        <v>#VALUE!</v>
      </c>
      <c r="Q646" s="534" t="e">
        <f t="shared" ref="Q646:Q709" si="32">N646/(M646*K646/100)</f>
        <v>#VALUE!</v>
      </c>
      <c r="R646" s="535" t="s">
        <v>1327</v>
      </c>
    </row>
    <row r="647" spans="1:18" ht="25.5" x14ac:dyDescent="0.2">
      <c r="A647" s="843" t="s">
        <v>303</v>
      </c>
      <c r="B647" s="844" t="s">
        <v>321</v>
      </c>
      <c r="C647" s="845" t="s">
        <v>1357</v>
      </c>
      <c r="D647" s="855" t="s">
        <v>501</v>
      </c>
      <c r="E647" s="847"/>
      <c r="F647" s="848" t="s">
        <v>494</v>
      </c>
      <c r="G647" s="849" t="s">
        <v>1358</v>
      </c>
      <c r="H647" s="849" t="s">
        <v>1354</v>
      </c>
      <c r="I647" s="850" t="s">
        <v>1355</v>
      </c>
      <c r="J647" s="851" t="s">
        <v>310</v>
      </c>
      <c r="K647" s="868" t="s">
        <v>307</v>
      </c>
      <c r="L647" s="859" t="s">
        <v>1356</v>
      </c>
      <c r="M647" s="532">
        <v>27</v>
      </c>
      <c r="N647" s="867" t="s">
        <v>324</v>
      </c>
      <c r="O647" s="778" t="e">
        <f t="shared" si="30"/>
        <v>#VALUE!</v>
      </c>
      <c r="P647" s="533" t="e">
        <f t="shared" si="31"/>
        <v>#VALUE!</v>
      </c>
      <c r="Q647" s="534" t="e">
        <f t="shared" si="32"/>
        <v>#VALUE!</v>
      </c>
      <c r="R647" s="535" t="s">
        <v>1327</v>
      </c>
    </row>
    <row r="648" spans="1:18" ht="25.5" x14ac:dyDescent="0.2">
      <c r="A648" s="843" t="s">
        <v>303</v>
      </c>
      <c r="B648" s="844" t="s">
        <v>321</v>
      </c>
      <c r="C648" s="845" t="s">
        <v>1357</v>
      </c>
      <c r="D648" s="855" t="s">
        <v>502</v>
      </c>
      <c r="E648" s="847"/>
      <c r="F648" s="848" t="s">
        <v>494</v>
      </c>
      <c r="G648" s="866" t="s">
        <v>721</v>
      </c>
      <c r="H648" s="857" t="s">
        <v>1354</v>
      </c>
      <c r="I648" s="850" t="s">
        <v>1355</v>
      </c>
      <c r="J648" s="851" t="s">
        <v>310</v>
      </c>
      <c r="K648" s="852" t="s">
        <v>307</v>
      </c>
      <c r="L648" s="853" t="s">
        <v>1356</v>
      </c>
      <c r="M648" s="532">
        <v>19</v>
      </c>
      <c r="N648" s="867" t="s">
        <v>324</v>
      </c>
      <c r="O648" s="778" t="e">
        <f t="shared" si="30"/>
        <v>#VALUE!</v>
      </c>
      <c r="P648" s="533" t="e">
        <f t="shared" si="31"/>
        <v>#VALUE!</v>
      </c>
      <c r="Q648" s="534" t="e">
        <f t="shared" si="32"/>
        <v>#VALUE!</v>
      </c>
      <c r="R648" s="535" t="s">
        <v>1327</v>
      </c>
    </row>
    <row r="649" spans="1:18" ht="25.5" x14ac:dyDescent="0.2">
      <c r="A649" s="843" t="s">
        <v>303</v>
      </c>
      <c r="B649" s="844" t="s">
        <v>321</v>
      </c>
      <c r="C649" s="845" t="s">
        <v>1357</v>
      </c>
      <c r="D649" s="855" t="s">
        <v>502</v>
      </c>
      <c r="E649" s="847"/>
      <c r="F649" s="848" t="s">
        <v>494</v>
      </c>
      <c r="G649" s="849" t="s">
        <v>1358</v>
      </c>
      <c r="H649" s="849" t="s">
        <v>1354</v>
      </c>
      <c r="I649" s="850" t="s">
        <v>1355</v>
      </c>
      <c r="J649" s="851" t="s">
        <v>310</v>
      </c>
      <c r="K649" s="868" t="s">
        <v>307</v>
      </c>
      <c r="L649" s="859" t="s">
        <v>1356</v>
      </c>
      <c r="M649" s="532">
        <v>19</v>
      </c>
      <c r="N649" s="867" t="s">
        <v>324</v>
      </c>
      <c r="O649" s="778" t="e">
        <f t="shared" si="30"/>
        <v>#VALUE!</v>
      </c>
      <c r="P649" s="533" t="e">
        <f t="shared" si="31"/>
        <v>#VALUE!</v>
      </c>
      <c r="Q649" s="534" t="e">
        <f t="shared" si="32"/>
        <v>#VALUE!</v>
      </c>
      <c r="R649" s="535" t="s">
        <v>1327</v>
      </c>
    </row>
    <row r="650" spans="1:18" ht="25.5" x14ac:dyDescent="0.2">
      <c r="A650" s="869" t="s">
        <v>303</v>
      </c>
      <c r="B650" s="870" t="s">
        <v>321</v>
      </c>
      <c r="C650" s="871" t="s">
        <v>1357</v>
      </c>
      <c r="D650" s="872" t="s">
        <v>506</v>
      </c>
      <c r="E650" s="861"/>
      <c r="F650" s="873" t="s">
        <v>494</v>
      </c>
      <c r="G650" s="874" t="s">
        <v>721</v>
      </c>
      <c r="H650" s="875" t="s">
        <v>1354</v>
      </c>
      <c r="I650" s="876" t="s">
        <v>1355</v>
      </c>
      <c r="J650" s="877" t="s">
        <v>310</v>
      </c>
      <c r="K650" s="878" t="s">
        <v>307</v>
      </c>
      <c r="L650" s="878" t="s">
        <v>1356</v>
      </c>
      <c r="M650" s="532">
        <v>1</v>
      </c>
      <c r="N650" s="867" t="s">
        <v>324</v>
      </c>
      <c r="O650" s="778" t="e">
        <f t="shared" si="30"/>
        <v>#VALUE!</v>
      </c>
      <c r="P650" s="533" t="e">
        <f t="shared" si="31"/>
        <v>#VALUE!</v>
      </c>
      <c r="Q650" s="534" t="e">
        <f t="shared" si="32"/>
        <v>#VALUE!</v>
      </c>
      <c r="R650" s="535" t="s">
        <v>1548</v>
      </c>
    </row>
    <row r="651" spans="1:18" ht="25.5" x14ac:dyDescent="0.2">
      <c r="A651" s="869" t="s">
        <v>303</v>
      </c>
      <c r="B651" s="870" t="s">
        <v>321</v>
      </c>
      <c r="C651" s="871" t="s">
        <v>1357</v>
      </c>
      <c r="D651" s="872" t="s">
        <v>506</v>
      </c>
      <c r="E651" s="847"/>
      <c r="F651" s="873" t="s">
        <v>494</v>
      </c>
      <c r="G651" s="879" t="s">
        <v>1358</v>
      </c>
      <c r="H651" s="879" t="s">
        <v>1354</v>
      </c>
      <c r="I651" s="876" t="s">
        <v>1355</v>
      </c>
      <c r="J651" s="877" t="s">
        <v>310</v>
      </c>
      <c r="K651" s="880" t="s">
        <v>307</v>
      </c>
      <c r="L651" s="881" t="s">
        <v>1356</v>
      </c>
      <c r="M651" s="532">
        <v>1</v>
      </c>
      <c r="N651" s="867" t="s">
        <v>324</v>
      </c>
      <c r="O651" s="778" t="e">
        <f t="shared" si="30"/>
        <v>#VALUE!</v>
      </c>
      <c r="P651" s="533" t="e">
        <f t="shared" si="31"/>
        <v>#VALUE!</v>
      </c>
      <c r="Q651" s="534" t="e">
        <f t="shared" si="32"/>
        <v>#VALUE!</v>
      </c>
      <c r="R651" s="535" t="s">
        <v>1548</v>
      </c>
    </row>
    <row r="652" spans="1:18" ht="25.5" x14ac:dyDescent="0.2">
      <c r="A652" s="843" t="s">
        <v>303</v>
      </c>
      <c r="B652" s="844" t="s">
        <v>321</v>
      </c>
      <c r="C652" s="845" t="s">
        <v>1357</v>
      </c>
      <c r="D652" s="846" t="s">
        <v>499</v>
      </c>
      <c r="E652" s="847"/>
      <c r="F652" s="848" t="s">
        <v>494</v>
      </c>
      <c r="G652" s="866" t="s">
        <v>721</v>
      </c>
      <c r="H652" s="857" t="s">
        <v>1354</v>
      </c>
      <c r="I652" s="850" t="s">
        <v>1355</v>
      </c>
      <c r="J652" s="851" t="s">
        <v>310</v>
      </c>
      <c r="K652" s="852" t="s">
        <v>307</v>
      </c>
      <c r="L652" s="853" t="s">
        <v>1356</v>
      </c>
      <c r="M652" s="532">
        <v>1040</v>
      </c>
      <c r="N652" s="867" t="s">
        <v>324</v>
      </c>
      <c r="O652" s="778" t="e">
        <f t="shared" si="30"/>
        <v>#VALUE!</v>
      </c>
      <c r="P652" s="533" t="e">
        <f t="shared" si="31"/>
        <v>#VALUE!</v>
      </c>
      <c r="Q652" s="534" t="e">
        <f t="shared" si="32"/>
        <v>#VALUE!</v>
      </c>
      <c r="R652" s="535" t="s">
        <v>1327</v>
      </c>
    </row>
    <row r="653" spans="1:18" ht="25.5" x14ac:dyDescent="0.2">
      <c r="A653" s="843" t="s">
        <v>303</v>
      </c>
      <c r="B653" s="844" t="s">
        <v>321</v>
      </c>
      <c r="C653" s="845" t="s">
        <v>1357</v>
      </c>
      <c r="D653" s="846" t="s">
        <v>499</v>
      </c>
      <c r="E653" s="847"/>
      <c r="F653" s="848" t="s">
        <v>494</v>
      </c>
      <c r="G653" s="849" t="s">
        <v>1358</v>
      </c>
      <c r="H653" s="849" t="s">
        <v>1354</v>
      </c>
      <c r="I653" s="850" t="s">
        <v>1355</v>
      </c>
      <c r="J653" s="851" t="s">
        <v>310</v>
      </c>
      <c r="K653" s="868" t="s">
        <v>307</v>
      </c>
      <c r="L653" s="859" t="s">
        <v>1356</v>
      </c>
      <c r="M653" s="532">
        <v>1040</v>
      </c>
      <c r="N653" s="867" t="s">
        <v>324</v>
      </c>
      <c r="O653" s="778" t="e">
        <f t="shared" si="30"/>
        <v>#VALUE!</v>
      </c>
      <c r="P653" s="533" t="e">
        <f t="shared" si="31"/>
        <v>#VALUE!</v>
      </c>
      <c r="Q653" s="534" t="e">
        <f t="shared" si="32"/>
        <v>#VALUE!</v>
      </c>
      <c r="R653" s="535" t="s">
        <v>1327</v>
      </c>
    </row>
    <row r="654" spans="1:18" ht="25.5" x14ac:dyDescent="0.2">
      <c r="A654" s="843" t="s">
        <v>303</v>
      </c>
      <c r="B654" s="844" t="s">
        <v>321</v>
      </c>
      <c r="C654" s="845" t="s">
        <v>722</v>
      </c>
      <c r="D654" s="855" t="s">
        <v>493</v>
      </c>
      <c r="E654" s="847"/>
      <c r="F654" s="848" t="s">
        <v>494</v>
      </c>
      <c r="G654" s="866" t="s">
        <v>721</v>
      </c>
      <c r="H654" s="857" t="s">
        <v>1354</v>
      </c>
      <c r="I654" s="850" t="s">
        <v>1355</v>
      </c>
      <c r="J654" s="851" t="s">
        <v>310</v>
      </c>
      <c r="K654" s="852" t="s">
        <v>307</v>
      </c>
      <c r="L654" s="853" t="s">
        <v>1356</v>
      </c>
      <c r="M654" s="532">
        <v>31</v>
      </c>
      <c r="N654" s="867" t="s">
        <v>324</v>
      </c>
      <c r="O654" s="778" t="e">
        <f t="shared" si="30"/>
        <v>#VALUE!</v>
      </c>
      <c r="P654" s="533" t="e">
        <f t="shared" si="31"/>
        <v>#VALUE!</v>
      </c>
      <c r="Q654" s="534" t="e">
        <f t="shared" si="32"/>
        <v>#VALUE!</v>
      </c>
      <c r="R654" s="535" t="s">
        <v>1327</v>
      </c>
    </row>
    <row r="655" spans="1:18" ht="25.5" x14ac:dyDescent="0.2">
      <c r="A655" s="843" t="s">
        <v>303</v>
      </c>
      <c r="B655" s="844" t="s">
        <v>321</v>
      </c>
      <c r="C655" s="845" t="s">
        <v>722</v>
      </c>
      <c r="D655" s="855" t="s">
        <v>493</v>
      </c>
      <c r="E655" s="847"/>
      <c r="F655" s="848" t="s">
        <v>494</v>
      </c>
      <c r="G655" s="849" t="s">
        <v>1358</v>
      </c>
      <c r="H655" s="849" t="s">
        <v>1354</v>
      </c>
      <c r="I655" s="850" t="s">
        <v>1355</v>
      </c>
      <c r="J655" s="851" t="s">
        <v>310</v>
      </c>
      <c r="K655" s="868" t="s">
        <v>307</v>
      </c>
      <c r="L655" s="859" t="s">
        <v>1356</v>
      </c>
      <c r="M655" s="532">
        <v>31</v>
      </c>
      <c r="N655" s="867" t="s">
        <v>324</v>
      </c>
      <c r="O655" s="778" t="e">
        <f t="shared" si="30"/>
        <v>#VALUE!</v>
      </c>
      <c r="P655" s="533" t="e">
        <f t="shared" si="31"/>
        <v>#VALUE!</v>
      </c>
      <c r="Q655" s="534" t="e">
        <f t="shared" si="32"/>
        <v>#VALUE!</v>
      </c>
      <c r="R655" s="535" t="s">
        <v>1327</v>
      </c>
    </row>
    <row r="656" spans="1:18" ht="25.5" x14ac:dyDescent="0.2">
      <c r="A656" s="843" t="s">
        <v>303</v>
      </c>
      <c r="B656" s="844" t="s">
        <v>321</v>
      </c>
      <c r="C656" s="845" t="s">
        <v>722</v>
      </c>
      <c r="D656" s="855" t="s">
        <v>501</v>
      </c>
      <c r="E656" s="847"/>
      <c r="F656" s="848" t="s">
        <v>494</v>
      </c>
      <c r="G656" s="866" t="s">
        <v>721</v>
      </c>
      <c r="H656" s="857" t="s">
        <v>1354</v>
      </c>
      <c r="I656" s="850" t="s">
        <v>1355</v>
      </c>
      <c r="J656" s="851" t="s">
        <v>310</v>
      </c>
      <c r="K656" s="852" t="s">
        <v>307</v>
      </c>
      <c r="L656" s="853" t="s">
        <v>1356</v>
      </c>
      <c r="M656" s="532">
        <v>22</v>
      </c>
      <c r="N656" s="867" t="s">
        <v>324</v>
      </c>
      <c r="O656" s="778" t="e">
        <f t="shared" si="30"/>
        <v>#VALUE!</v>
      </c>
      <c r="P656" s="533" t="e">
        <f t="shared" si="31"/>
        <v>#VALUE!</v>
      </c>
      <c r="Q656" s="534" t="e">
        <f t="shared" si="32"/>
        <v>#VALUE!</v>
      </c>
      <c r="R656" s="535" t="s">
        <v>1327</v>
      </c>
    </row>
    <row r="657" spans="1:18" ht="25.5" x14ac:dyDescent="0.2">
      <c r="A657" s="843" t="s">
        <v>303</v>
      </c>
      <c r="B657" s="844" t="s">
        <v>321</v>
      </c>
      <c r="C657" s="845" t="s">
        <v>722</v>
      </c>
      <c r="D657" s="855" t="s">
        <v>501</v>
      </c>
      <c r="E657" s="847"/>
      <c r="F657" s="848" t="s">
        <v>494</v>
      </c>
      <c r="G657" s="849" t="s">
        <v>1358</v>
      </c>
      <c r="H657" s="849" t="s">
        <v>1354</v>
      </c>
      <c r="I657" s="850" t="s">
        <v>1355</v>
      </c>
      <c r="J657" s="851" t="s">
        <v>310</v>
      </c>
      <c r="K657" s="868" t="s">
        <v>307</v>
      </c>
      <c r="L657" s="859" t="s">
        <v>1356</v>
      </c>
      <c r="M657" s="532">
        <v>22</v>
      </c>
      <c r="N657" s="867" t="s">
        <v>324</v>
      </c>
      <c r="O657" s="778" t="e">
        <f t="shared" si="30"/>
        <v>#VALUE!</v>
      </c>
      <c r="P657" s="533" t="e">
        <f t="shared" si="31"/>
        <v>#VALUE!</v>
      </c>
      <c r="Q657" s="534" t="e">
        <f t="shared" si="32"/>
        <v>#VALUE!</v>
      </c>
      <c r="R657" s="535" t="s">
        <v>1327</v>
      </c>
    </row>
    <row r="658" spans="1:18" ht="25.5" x14ac:dyDescent="0.2">
      <c r="A658" s="843" t="s">
        <v>303</v>
      </c>
      <c r="B658" s="844" t="s">
        <v>321</v>
      </c>
      <c r="C658" s="845" t="s">
        <v>722</v>
      </c>
      <c r="D658" s="855" t="s">
        <v>502</v>
      </c>
      <c r="E658" s="847"/>
      <c r="F658" s="848" t="s">
        <v>494</v>
      </c>
      <c r="G658" s="866" t="s">
        <v>721</v>
      </c>
      <c r="H658" s="857" t="s">
        <v>1354</v>
      </c>
      <c r="I658" s="850" t="s">
        <v>1355</v>
      </c>
      <c r="J658" s="851" t="s">
        <v>310</v>
      </c>
      <c r="K658" s="852" t="s">
        <v>307</v>
      </c>
      <c r="L658" s="853" t="s">
        <v>1356</v>
      </c>
      <c r="M658" s="532">
        <v>37</v>
      </c>
      <c r="N658" s="867" t="s">
        <v>324</v>
      </c>
      <c r="O658" s="778" t="e">
        <f t="shared" si="30"/>
        <v>#VALUE!</v>
      </c>
      <c r="P658" s="533" t="e">
        <f t="shared" si="31"/>
        <v>#VALUE!</v>
      </c>
      <c r="Q658" s="534" t="e">
        <f t="shared" si="32"/>
        <v>#VALUE!</v>
      </c>
      <c r="R658" s="535" t="s">
        <v>1327</v>
      </c>
    </row>
    <row r="659" spans="1:18" ht="25.5" x14ac:dyDescent="0.2">
      <c r="A659" s="843" t="s">
        <v>303</v>
      </c>
      <c r="B659" s="844" t="s">
        <v>321</v>
      </c>
      <c r="C659" s="845" t="s">
        <v>722</v>
      </c>
      <c r="D659" s="855" t="s">
        <v>502</v>
      </c>
      <c r="E659" s="847"/>
      <c r="F659" s="848" t="s">
        <v>494</v>
      </c>
      <c r="G659" s="849" t="s">
        <v>1358</v>
      </c>
      <c r="H659" s="849" t="s">
        <v>1354</v>
      </c>
      <c r="I659" s="850" t="s">
        <v>1355</v>
      </c>
      <c r="J659" s="851" t="s">
        <v>310</v>
      </c>
      <c r="K659" s="868" t="s">
        <v>307</v>
      </c>
      <c r="L659" s="859" t="s">
        <v>1356</v>
      </c>
      <c r="M659" s="532">
        <v>37</v>
      </c>
      <c r="N659" s="867" t="s">
        <v>324</v>
      </c>
      <c r="O659" s="778" t="e">
        <f t="shared" si="30"/>
        <v>#VALUE!</v>
      </c>
      <c r="P659" s="533" t="e">
        <f t="shared" si="31"/>
        <v>#VALUE!</v>
      </c>
      <c r="Q659" s="534" t="e">
        <f t="shared" si="32"/>
        <v>#VALUE!</v>
      </c>
      <c r="R659" s="535" t="s">
        <v>1327</v>
      </c>
    </row>
    <row r="660" spans="1:18" ht="25.5" x14ac:dyDescent="0.2">
      <c r="A660" s="843" t="s">
        <v>303</v>
      </c>
      <c r="B660" s="844" t="s">
        <v>321</v>
      </c>
      <c r="C660" s="845" t="s">
        <v>1312</v>
      </c>
      <c r="D660" s="855" t="s">
        <v>493</v>
      </c>
      <c r="E660" s="847"/>
      <c r="F660" s="848" t="s">
        <v>494</v>
      </c>
      <c r="G660" s="866" t="s">
        <v>721</v>
      </c>
      <c r="H660" s="857" t="s">
        <v>1354</v>
      </c>
      <c r="I660" s="850" t="s">
        <v>1355</v>
      </c>
      <c r="J660" s="851" t="s">
        <v>310</v>
      </c>
      <c r="K660" s="852" t="s">
        <v>307</v>
      </c>
      <c r="L660" s="853" t="s">
        <v>1356</v>
      </c>
      <c r="M660" s="532">
        <v>82</v>
      </c>
      <c r="N660" s="867" t="s">
        <v>324</v>
      </c>
      <c r="O660" s="778" t="e">
        <f t="shared" si="30"/>
        <v>#VALUE!</v>
      </c>
      <c r="P660" s="533" t="e">
        <f t="shared" si="31"/>
        <v>#VALUE!</v>
      </c>
      <c r="Q660" s="534" t="e">
        <f t="shared" si="32"/>
        <v>#VALUE!</v>
      </c>
      <c r="R660" s="535" t="s">
        <v>1327</v>
      </c>
    </row>
    <row r="661" spans="1:18" ht="25.5" x14ac:dyDescent="0.2">
      <c r="A661" s="843" t="s">
        <v>303</v>
      </c>
      <c r="B661" s="844" t="s">
        <v>321</v>
      </c>
      <c r="C661" s="845" t="s">
        <v>1312</v>
      </c>
      <c r="D661" s="855" t="s">
        <v>493</v>
      </c>
      <c r="E661" s="847"/>
      <c r="F661" s="848" t="s">
        <v>494</v>
      </c>
      <c r="G661" s="849" t="s">
        <v>1358</v>
      </c>
      <c r="H661" s="849" t="s">
        <v>1354</v>
      </c>
      <c r="I661" s="850" t="s">
        <v>1355</v>
      </c>
      <c r="J661" s="851" t="s">
        <v>310</v>
      </c>
      <c r="K661" s="868" t="s">
        <v>307</v>
      </c>
      <c r="L661" s="859" t="s">
        <v>1356</v>
      </c>
      <c r="M661" s="532">
        <v>82</v>
      </c>
      <c r="N661" s="867" t="s">
        <v>324</v>
      </c>
      <c r="O661" s="778" t="e">
        <f t="shared" si="30"/>
        <v>#VALUE!</v>
      </c>
      <c r="P661" s="533" t="e">
        <f t="shared" si="31"/>
        <v>#VALUE!</v>
      </c>
      <c r="Q661" s="534" t="e">
        <f t="shared" si="32"/>
        <v>#VALUE!</v>
      </c>
      <c r="R661" s="535" t="s">
        <v>1327</v>
      </c>
    </row>
    <row r="662" spans="1:18" ht="25.5" x14ac:dyDescent="0.2">
      <c r="A662" s="843" t="s">
        <v>303</v>
      </c>
      <c r="B662" s="844" t="s">
        <v>321</v>
      </c>
      <c r="C662" s="845" t="s">
        <v>1312</v>
      </c>
      <c r="D662" s="855" t="s">
        <v>501</v>
      </c>
      <c r="E662" s="847"/>
      <c r="F662" s="848" t="s">
        <v>494</v>
      </c>
      <c r="G662" s="866" t="s">
        <v>721</v>
      </c>
      <c r="H662" s="857" t="s">
        <v>1354</v>
      </c>
      <c r="I662" s="850" t="s">
        <v>1355</v>
      </c>
      <c r="J662" s="851" t="s">
        <v>310</v>
      </c>
      <c r="K662" s="852" t="s">
        <v>307</v>
      </c>
      <c r="L662" s="853" t="s">
        <v>1356</v>
      </c>
      <c r="M662" s="532">
        <v>41</v>
      </c>
      <c r="N662" s="867" t="s">
        <v>324</v>
      </c>
      <c r="O662" s="778" t="e">
        <f t="shared" si="30"/>
        <v>#VALUE!</v>
      </c>
      <c r="P662" s="533" t="e">
        <f t="shared" si="31"/>
        <v>#VALUE!</v>
      </c>
      <c r="Q662" s="534" t="e">
        <f t="shared" si="32"/>
        <v>#VALUE!</v>
      </c>
      <c r="R662" s="535" t="s">
        <v>1327</v>
      </c>
    </row>
    <row r="663" spans="1:18" ht="25.5" x14ac:dyDescent="0.2">
      <c r="A663" s="843" t="s">
        <v>303</v>
      </c>
      <c r="B663" s="844" t="s">
        <v>321</v>
      </c>
      <c r="C663" s="845" t="s">
        <v>1312</v>
      </c>
      <c r="D663" s="855" t="s">
        <v>501</v>
      </c>
      <c r="E663" s="847"/>
      <c r="F663" s="848" t="s">
        <v>494</v>
      </c>
      <c r="G663" s="849" t="s">
        <v>1358</v>
      </c>
      <c r="H663" s="849" t="s">
        <v>1354</v>
      </c>
      <c r="I663" s="850" t="s">
        <v>1355</v>
      </c>
      <c r="J663" s="851" t="s">
        <v>310</v>
      </c>
      <c r="K663" s="868" t="s">
        <v>307</v>
      </c>
      <c r="L663" s="859" t="s">
        <v>1356</v>
      </c>
      <c r="M663" s="532">
        <v>41</v>
      </c>
      <c r="N663" s="867" t="s">
        <v>324</v>
      </c>
      <c r="O663" s="778" t="e">
        <f t="shared" si="30"/>
        <v>#VALUE!</v>
      </c>
      <c r="P663" s="533" t="e">
        <f t="shared" si="31"/>
        <v>#VALUE!</v>
      </c>
      <c r="Q663" s="534" t="e">
        <f t="shared" si="32"/>
        <v>#VALUE!</v>
      </c>
      <c r="R663" s="535" t="s">
        <v>1327</v>
      </c>
    </row>
    <row r="664" spans="1:18" ht="25.5" x14ac:dyDescent="0.2">
      <c r="A664" s="843" t="s">
        <v>303</v>
      </c>
      <c r="B664" s="844" t="s">
        <v>321</v>
      </c>
      <c r="C664" s="845" t="s">
        <v>1312</v>
      </c>
      <c r="D664" s="855" t="s">
        <v>502</v>
      </c>
      <c r="E664" s="847"/>
      <c r="F664" s="848" t="s">
        <v>494</v>
      </c>
      <c r="G664" s="866" t="s">
        <v>721</v>
      </c>
      <c r="H664" s="857" t="s">
        <v>1354</v>
      </c>
      <c r="I664" s="850" t="s">
        <v>1355</v>
      </c>
      <c r="J664" s="851" t="s">
        <v>310</v>
      </c>
      <c r="K664" s="852" t="s">
        <v>307</v>
      </c>
      <c r="L664" s="853" t="s">
        <v>1356</v>
      </c>
      <c r="M664" s="532">
        <v>32</v>
      </c>
      <c r="N664" s="867" t="s">
        <v>324</v>
      </c>
      <c r="O664" s="778" t="e">
        <f t="shared" si="30"/>
        <v>#VALUE!</v>
      </c>
      <c r="P664" s="533" t="e">
        <f t="shared" si="31"/>
        <v>#VALUE!</v>
      </c>
      <c r="Q664" s="534" t="e">
        <f t="shared" si="32"/>
        <v>#VALUE!</v>
      </c>
      <c r="R664" s="535" t="s">
        <v>1327</v>
      </c>
    </row>
    <row r="665" spans="1:18" ht="25.5" x14ac:dyDescent="0.2">
      <c r="A665" s="843" t="s">
        <v>303</v>
      </c>
      <c r="B665" s="844" t="s">
        <v>321</v>
      </c>
      <c r="C665" s="845" t="s">
        <v>1312</v>
      </c>
      <c r="D665" s="855" t="s">
        <v>502</v>
      </c>
      <c r="E665" s="847"/>
      <c r="F665" s="848" t="s">
        <v>494</v>
      </c>
      <c r="G665" s="849" t="s">
        <v>1358</v>
      </c>
      <c r="H665" s="849" t="s">
        <v>1354</v>
      </c>
      <c r="I665" s="850" t="s">
        <v>1355</v>
      </c>
      <c r="J665" s="851" t="s">
        <v>310</v>
      </c>
      <c r="K665" s="868" t="s">
        <v>307</v>
      </c>
      <c r="L665" s="859" t="s">
        <v>1356</v>
      </c>
      <c r="M665" s="532">
        <v>32</v>
      </c>
      <c r="N665" s="867" t="s">
        <v>324</v>
      </c>
      <c r="O665" s="778" t="e">
        <f t="shared" si="30"/>
        <v>#VALUE!</v>
      </c>
      <c r="P665" s="533" t="e">
        <f t="shared" si="31"/>
        <v>#VALUE!</v>
      </c>
      <c r="Q665" s="534" t="e">
        <f t="shared" si="32"/>
        <v>#VALUE!</v>
      </c>
      <c r="R665" s="535" t="s">
        <v>1327</v>
      </c>
    </row>
    <row r="666" spans="1:18" ht="38.25" x14ac:dyDescent="0.2">
      <c r="A666" s="843" t="s">
        <v>303</v>
      </c>
      <c r="B666" s="844" t="s">
        <v>321</v>
      </c>
      <c r="C666" s="845" t="s">
        <v>1312</v>
      </c>
      <c r="D666" s="855" t="s">
        <v>502</v>
      </c>
      <c r="E666" s="847"/>
      <c r="F666" s="848" t="s">
        <v>494</v>
      </c>
      <c r="G666" s="856" t="s">
        <v>1359</v>
      </c>
      <c r="H666" s="857" t="s">
        <v>1338</v>
      </c>
      <c r="I666" s="850" t="s">
        <v>1355</v>
      </c>
      <c r="J666" s="851" t="s">
        <v>310</v>
      </c>
      <c r="K666" s="858" t="s">
        <v>307</v>
      </c>
      <c r="L666" s="859"/>
      <c r="M666" s="532">
        <v>5</v>
      </c>
      <c r="N666" s="867" t="s">
        <v>324</v>
      </c>
      <c r="O666" s="778" t="e">
        <f t="shared" si="30"/>
        <v>#VALUE!</v>
      </c>
      <c r="P666" s="533" t="e">
        <f t="shared" si="31"/>
        <v>#VALUE!</v>
      </c>
      <c r="Q666" s="534" t="e">
        <f t="shared" si="32"/>
        <v>#VALUE!</v>
      </c>
      <c r="R666" s="535" t="s">
        <v>1361</v>
      </c>
    </row>
    <row r="667" spans="1:18" ht="25.5" x14ac:dyDescent="0.2">
      <c r="A667" s="843" t="s">
        <v>303</v>
      </c>
      <c r="B667" s="844" t="s">
        <v>321</v>
      </c>
      <c r="C667" s="845" t="s">
        <v>1312</v>
      </c>
      <c r="D667" s="846" t="s">
        <v>506</v>
      </c>
      <c r="E667" s="847"/>
      <c r="F667" s="848" t="s">
        <v>494</v>
      </c>
      <c r="G667" s="866" t="s">
        <v>721</v>
      </c>
      <c r="H667" s="857" t="s">
        <v>1354</v>
      </c>
      <c r="I667" s="850" t="s">
        <v>1355</v>
      </c>
      <c r="J667" s="851" t="s">
        <v>310</v>
      </c>
      <c r="K667" s="852" t="s">
        <v>307</v>
      </c>
      <c r="L667" s="853" t="s">
        <v>1356</v>
      </c>
      <c r="M667" s="532">
        <v>12</v>
      </c>
      <c r="N667" s="867" t="s">
        <v>324</v>
      </c>
      <c r="O667" s="778" t="e">
        <f t="shared" si="30"/>
        <v>#VALUE!</v>
      </c>
      <c r="P667" s="533" t="e">
        <f t="shared" si="31"/>
        <v>#VALUE!</v>
      </c>
      <c r="Q667" s="534" t="e">
        <f t="shared" si="32"/>
        <v>#VALUE!</v>
      </c>
      <c r="R667" s="535" t="s">
        <v>1327</v>
      </c>
    </row>
    <row r="668" spans="1:18" ht="25.5" x14ac:dyDescent="0.2">
      <c r="A668" s="843" t="s">
        <v>303</v>
      </c>
      <c r="B668" s="844" t="s">
        <v>321</v>
      </c>
      <c r="C668" s="845" t="s">
        <v>1312</v>
      </c>
      <c r="D668" s="846" t="s">
        <v>506</v>
      </c>
      <c r="E668" s="847"/>
      <c r="F668" s="848" t="s">
        <v>494</v>
      </c>
      <c r="G668" s="849" t="s">
        <v>1358</v>
      </c>
      <c r="H668" s="849" t="s">
        <v>1354</v>
      </c>
      <c r="I668" s="850" t="s">
        <v>1355</v>
      </c>
      <c r="J668" s="851" t="s">
        <v>310</v>
      </c>
      <c r="K668" s="868" t="s">
        <v>307</v>
      </c>
      <c r="L668" s="859" t="s">
        <v>1356</v>
      </c>
      <c r="M668" s="532">
        <v>12</v>
      </c>
      <c r="N668" s="867" t="s">
        <v>324</v>
      </c>
      <c r="O668" s="778" t="e">
        <f t="shared" si="30"/>
        <v>#VALUE!</v>
      </c>
      <c r="P668" s="533" t="e">
        <f t="shared" si="31"/>
        <v>#VALUE!</v>
      </c>
      <c r="Q668" s="534" t="e">
        <f t="shared" si="32"/>
        <v>#VALUE!</v>
      </c>
      <c r="R668" s="535" t="s">
        <v>1327</v>
      </c>
    </row>
    <row r="669" spans="1:18" ht="38.25" x14ac:dyDescent="0.2">
      <c r="A669" s="843" t="s">
        <v>303</v>
      </c>
      <c r="B669" s="844" t="s">
        <v>321</v>
      </c>
      <c r="C669" s="845" t="s">
        <v>1312</v>
      </c>
      <c r="D669" s="846" t="s">
        <v>506</v>
      </c>
      <c r="E669" s="847"/>
      <c r="F669" s="848" t="s">
        <v>494</v>
      </c>
      <c r="G669" s="856" t="s">
        <v>1359</v>
      </c>
      <c r="H669" s="857" t="s">
        <v>1338</v>
      </c>
      <c r="I669" s="850" t="s">
        <v>1355</v>
      </c>
      <c r="J669" s="851" t="s">
        <v>310</v>
      </c>
      <c r="K669" s="858" t="s">
        <v>307</v>
      </c>
      <c r="L669" s="859"/>
      <c r="M669" s="532">
        <v>12</v>
      </c>
      <c r="N669" s="867" t="s">
        <v>324</v>
      </c>
      <c r="O669" s="778" t="e">
        <f t="shared" si="30"/>
        <v>#VALUE!</v>
      </c>
      <c r="P669" s="533" t="e">
        <f t="shared" si="31"/>
        <v>#VALUE!</v>
      </c>
      <c r="Q669" s="534" t="e">
        <f t="shared" si="32"/>
        <v>#VALUE!</v>
      </c>
      <c r="R669" s="535" t="s">
        <v>1361</v>
      </c>
    </row>
    <row r="670" spans="1:18" ht="25.5" x14ac:dyDescent="0.2">
      <c r="A670" s="843" t="s">
        <v>303</v>
      </c>
      <c r="B670" s="844" t="s">
        <v>321</v>
      </c>
      <c r="C670" s="845" t="s">
        <v>1312</v>
      </c>
      <c r="D670" s="846" t="s">
        <v>499</v>
      </c>
      <c r="E670" s="847"/>
      <c r="F670" s="848" t="s">
        <v>494</v>
      </c>
      <c r="G670" s="866" t="s">
        <v>721</v>
      </c>
      <c r="H670" s="857" t="s">
        <v>1354</v>
      </c>
      <c r="I670" s="850" t="s">
        <v>1355</v>
      </c>
      <c r="J670" s="851" t="s">
        <v>310</v>
      </c>
      <c r="K670" s="852" t="s">
        <v>307</v>
      </c>
      <c r="L670" s="853" t="s">
        <v>1356</v>
      </c>
      <c r="M670" s="532">
        <v>152</v>
      </c>
      <c r="N670" s="867" t="s">
        <v>324</v>
      </c>
      <c r="O670" s="778" t="e">
        <f t="shared" si="30"/>
        <v>#VALUE!</v>
      </c>
      <c r="P670" s="533" t="e">
        <f t="shared" si="31"/>
        <v>#VALUE!</v>
      </c>
      <c r="Q670" s="534" t="e">
        <f t="shared" si="32"/>
        <v>#VALUE!</v>
      </c>
      <c r="R670" s="535" t="s">
        <v>1327</v>
      </c>
    </row>
    <row r="671" spans="1:18" ht="25.5" x14ac:dyDescent="0.2">
      <c r="A671" s="843" t="s">
        <v>303</v>
      </c>
      <c r="B671" s="844" t="s">
        <v>321</v>
      </c>
      <c r="C671" s="845" t="s">
        <v>1312</v>
      </c>
      <c r="D671" s="846" t="s">
        <v>499</v>
      </c>
      <c r="E671" s="847"/>
      <c r="F671" s="848" t="s">
        <v>494</v>
      </c>
      <c r="G671" s="849" t="s">
        <v>1358</v>
      </c>
      <c r="H671" s="849" t="s">
        <v>1354</v>
      </c>
      <c r="I671" s="850" t="s">
        <v>1355</v>
      </c>
      <c r="J671" s="851" t="s">
        <v>310</v>
      </c>
      <c r="K671" s="868" t="s">
        <v>307</v>
      </c>
      <c r="L671" s="859" t="s">
        <v>1356</v>
      </c>
      <c r="M671" s="532">
        <v>152</v>
      </c>
      <c r="N671" s="867" t="s">
        <v>324</v>
      </c>
      <c r="O671" s="778" t="e">
        <f t="shared" si="30"/>
        <v>#VALUE!</v>
      </c>
      <c r="P671" s="533" t="e">
        <f t="shared" si="31"/>
        <v>#VALUE!</v>
      </c>
      <c r="Q671" s="534" t="e">
        <f t="shared" si="32"/>
        <v>#VALUE!</v>
      </c>
      <c r="R671" s="535" t="s">
        <v>1327</v>
      </c>
    </row>
    <row r="672" spans="1:18" ht="25.5" x14ac:dyDescent="0.2">
      <c r="A672" s="843" t="s">
        <v>303</v>
      </c>
      <c r="B672" s="844" t="s">
        <v>321</v>
      </c>
      <c r="C672" s="845" t="s">
        <v>513</v>
      </c>
      <c r="D672" s="855" t="s">
        <v>493</v>
      </c>
      <c r="E672" s="861"/>
      <c r="F672" s="848" t="s">
        <v>494</v>
      </c>
      <c r="G672" s="866" t="s">
        <v>721</v>
      </c>
      <c r="H672" s="857" t="s">
        <v>1354</v>
      </c>
      <c r="I672" s="850" t="s">
        <v>1355</v>
      </c>
      <c r="J672" s="851" t="s">
        <v>310</v>
      </c>
      <c r="K672" s="852" t="s">
        <v>307</v>
      </c>
      <c r="L672" s="853" t="s">
        <v>1356</v>
      </c>
      <c r="M672" s="532">
        <v>172</v>
      </c>
      <c r="N672" s="867" t="s">
        <v>324</v>
      </c>
      <c r="O672" s="778" t="e">
        <f t="shared" si="30"/>
        <v>#VALUE!</v>
      </c>
      <c r="P672" s="533" t="e">
        <f t="shared" si="31"/>
        <v>#VALUE!</v>
      </c>
      <c r="Q672" s="534" t="e">
        <f t="shared" si="32"/>
        <v>#VALUE!</v>
      </c>
      <c r="R672" s="535" t="s">
        <v>1327</v>
      </c>
    </row>
    <row r="673" spans="1:18" ht="25.5" x14ac:dyDescent="0.2">
      <c r="A673" s="843" t="s">
        <v>303</v>
      </c>
      <c r="B673" s="844" t="s">
        <v>321</v>
      </c>
      <c r="C673" s="845" t="s">
        <v>513</v>
      </c>
      <c r="D673" s="855" t="s">
        <v>493</v>
      </c>
      <c r="E673" s="847"/>
      <c r="F673" s="848" t="s">
        <v>494</v>
      </c>
      <c r="G673" s="849" t="s">
        <v>1358</v>
      </c>
      <c r="H673" s="849" t="s">
        <v>1354</v>
      </c>
      <c r="I673" s="850" t="s">
        <v>1355</v>
      </c>
      <c r="J673" s="851" t="s">
        <v>310</v>
      </c>
      <c r="K673" s="868" t="s">
        <v>307</v>
      </c>
      <c r="L673" s="859" t="s">
        <v>1356</v>
      </c>
      <c r="M673" s="532">
        <v>172</v>
      </c>
      <c r="N673" s="867" t="s">
        <v>324</v>
      </c>
      <c r="O673" s="778" t="e">
        <f t="shared" si="30"/>
        <v>#VALUE!</v>
      </c>
      <c r="P673" s="533" t="e">
        <f t="shared" si="31"/>
        <v>#VALUE!</v>
      </c>
      <c r="Q673" s="534" t="e">
        <f t="shared" si="32"/>
        <v>#VALUE!</v>
      </c>
      <c r="R673" s="535" t="s">
        <v>1327</v>
      </c>
    </row>
    <row r="674" spans="1:18" ht="38.25" x14ac:dyDescent="0.2">
      <c r="A674" s="843" t="s">
        <v>303</v>
      </c>
      <c r="B674" s="844" t="s">
        <v>321</v>
      </c>
      <c r="C674" s="845" t="s">
        <v>513</v>
      </c>
      <c r="D674" s="855" t="s">
        <v>493</v>
      </c>
      <c r="E674" s="847"/>
      <c r="F674" s="848" t="s">
        <v>494</v>
      </c>
      <c r="G674" s="856" t="s">
        <v>1359</v>
      </c>
      <c r="H674" s="857" t="s">
        <v>1338</v>
      </c>
      <c r="I674" s="850" t="s">
        <v>1355</v>
      </c>
      <c r="J674" s="851" t="s">
        <v>310</v>
      </c>
      <c r="K674" s="858" t="s">
        <v>307</v>
      </c>
      <c r="L674" s="859"/>
      <c r="M674" s="532">
        <v>16</v>
      </c>
      <c r="N674" s="867" t="s">
        <v>324</v>
      </c>
      <c r="O674" s="778" t="e">
        <f t="shared" si="30"/>
        <v>#VALUE!</v>
      </c>
      <c r="P674" s="533" t="e">
        <f t="shared" si="31"/>
        <v>#VALUE!</v>
      </c>
      <c r="Q674" s="534" t="e">
        <f t="shared" si="32"/>
        <v>#VALUE!</v>
      </c>
      <c r="R674" s="535" t="s">
        <v>1361</v>
      </c>
    </row>
    <row r="675" spans="1:18" ht="25.5" x14ac:dyDescent="0.2">
      <c r="A675" s="843" t="s">
        <v>303</v>
      </c>
      <c r="B675" s="844" t="s">
        <v>321</v>
      </c>
      <c r="C675" s="845" t="s">
        <v>503</v>
      </c>
      <c r="D675" s="855" t="s">
        <v>501</v>
      </c>
      <c r="E675" s="847" t="s">
        <v>1346</v>
      </c>
      <c r="F675" s="848" t="s">
        <v>494</v>
      </c>
      <c r="G675" s="866" t="s">
        <v>721</v>
      </c>
      <c r="H675" s="857" t="s">
        <v>1354</v>
      </c>
      <c r="I675" s="850" t="s">
        <v>1355</v>
      </c>
      <c r="J675" s="851" t="s">
        <v>310</v>
      </c>
      <c r="K675" s="852" t="s">
        <v>307</v>
      </c>
      <c r="L675" s="853" t="s">
        <v>1356</v>
      </c>
      <c r="M675" s="532">
        <v>47</v>
      </c>
      <c r="N675" s="867" t="s">
        <v>324</v>
      </c>
      <c r="O675" s="778" t="e">
        <f t="shared" si="30"/>
        <v>#VALUE!</v>
      </c>
      <c r="P675" s="533" t="e">
        <f t="shared" si="31"/>
        <v>#VALUE!</v>
      </c>
      <c r="Q675" s="534" t="e">
        <f t="shared" si="32"/>
        <v>#VALUE!</v>
      </c>
      <c r="R675" s="535" t="s">
        <v>1327</v>
      </c>
    </row>
    <row r="676" spans="1:18" ht="25.5" x14ac:dyDescent="0.2">
      <c r="A676" s="843" t="s">
        <v>303</v>
      </c>
      <c r="B676" s="844" t="s">
        <v>321</v>
      </c>
      <c r="C676" s="845" t="s">
        <v>503</v>
      </c>
      <c r="D676" s="855" t="s">
        <v>501</v>
      </c>
      <c r="E676" s="847" t="s">
        <v>1346</v>
      </c>
      <c r="F676" s="848" t="s">
        <v>494</v>
      </c>
      <c r="G676" s="849" t="s">
        <v>1358</v>
      </c>
      <c r="H676" s="849" t="s">
        <v>1354</v>
      </c>
      <c r="I676" s="850" t="s">
        <v>1355</v>
      </c>
      <c r="J676" s="851" t="s">
        <v>310</v>
      </c>
      <c r="K676" s="868" t="s">
        <v>307</v>
      </c>
      <c r="L676" s="859" t="s">
        <v>1356</v>
      </c>
      <c r="M676" s="532">
        <v>47</v>
      </c>
      <c r="N676" s="867" t="s">
        <v>324</v>
      </c>
      <c r="O676" s="778" t="e">
        <f t="shared" si="30"/>
        <v>#VALUE!</v>
      </c>
      <c r="P676" s="533" t="e">
        <f t="shared" si="31"/>
        <v>#VALUE!</v>
      </c>
      <c r="Q676" s="534" t="e">
        <f t="shared" si="32"/>
        <v>#VALUE!</v>
      </c>
      <c r="R676" s="535" t="s">
        <v>1327</v>
      </c>
    </row>
    <row r="677" spans="1:18" ht="38.25" x14ac:dyDescent="0.2">
      <c r="A677" s="843" t="s">
        <v>303</v>
      </c>
      <c r="B677" s="844" t="s">
        <v>321</v>
      </c>
      <c r="C677" s="845" t="s">
        <v>503</v>
      </c>
      <c r="D677" s="855" t="s">
        <v>501</v>
      </c>
      <c r="E677" s="847" t="s">
        <v>1346</v>
      </c>
      <c r="F677" s="848" t="s">
        <v>494</v>
      </c>
      <c r="G677" s="856" t="s">
        <v>1359</v>
      </c>
      <c r="H677" s="857" t="s">
        <v>1338</v>
      </c>
      <c r="I677" s="850" t="s">
        <v>1355</v>
      </c>
      <c r="J677" s="851" t="s">
        <v>310</v>
      </c>
      <c r="K677" s="858" t="s">
        <v>307</v>
      </c>
      <c r="L677" s="859"/>
      <c r="M677" s="532">
        <v>14</v>
      </c>
      <c r="N677" s="867" t="s">
        <v>324</v>
      </c>
      <c r="O677" s="778" t="e">
        <f t="shared" si="30"/>
        <v>#VALUE!</v>
      </c>
      <c r="P677" s="533" t="e">
        <f t="shared" si="31"/>
        <v>#VALUE!</v>
      </c>
      <c r="Q677" s="534" t="e">
        <f t="shared" si="32"/>
        <v>#VALUE!</v>
      </c>
      <c r="R677" s="535" t="s">
        <v>1361</v>
      </c>
    </row>
    <row r="678" spans="1:18" ht="25.5" x14ac:dyDescent="0.2">
      <c r="A678" s="843" t="s">
        <v>303</v>
      </c>
      <c r="B678" s="844" t="s">
        <v>321</v>
      </c>
      <c r="C678" s="845" t="s">
        <v>1324</v>
      </c>
      <c r="D678" s="846" t="s">
        <v>505</v>
      </c>
      <c r="E678" s="847"/>
      <c r="F678" s="848" t="s">
        <v>494</v>
      </c>
      <c r="G678" s="866" t="s">
        <v>721</v>
      </c>
      <c r="H678" s="857" t="s">
        <v>1354</v>
      </c>
      <c r="I678" s="850" t="s">
        <v>1355</v>
      </c>
      <c r="J678" s="851" t="s">
        <v>310</v>
      </c>
      <c r="K678" s="852" t="s">
        <v>307</v>
      </c>
      <c r="L678" s="853" t="s">
        <v>1356</v>
      </c>
      <c r="M678" s="532">
        <v>2021</v>
      </c>
      <c r="N678" s="867" t="s">
        <v>324</v>
      </c>
      <c r="O678" s="778" t="e">
        <f t="shared" si="30"/>
        <v>#VALUE!</v>
      </c>
      <c r="P678" s="533" t="e">
        <f t="shared" si="31"/>
        <v>#VALUE!</v>
      </c>
      <c r="Q678" s="534" t="e">
        <f t="shared" si="32"/>
        <v>#VALUE!</v>
      </c>
      <c r="R678" s="535" t="s">
        <v>1327</v>
      </c>
    </row>
    <row r="679" spans="1:18" ht="25.5" x14ac:dyDescent="0.2">
      <c r="A679" s="843" t="s">
        <v>303</v>
      </c>
      <c r="B679" s="844" t="s">
        <v>321</v>
      </c>
      <c r="C679" s="845" t="s">
        <v>1324</v>
      </c>
      <c r="D679" s="846" t="s">
        <v>505</v>
      </c>
      <c r="E679" s="847"/>
      <c r="F679" s="848" t="s">
        <v>494</v>
      </c>
      <c r="G679" s="849" t="s">
        <v>1358</v>
      </c>
      <c r="H679" s="849" t="s">
        <v>1354</v>
      </c>
      <c r="I679" s="850" t="s">
        <v>1355</v>
      </c>
      <c r="J679" s="851" t="s">
        <v>310</v>
      </c>
      <c r="K679" s="868" t="s">
        <v>307</v>
      </c>
      <c r="L679" s="859" t="s">
        <v>1356</v>
      </c>
      <c r="M679" s="532">
        <v>2021</v>
      </c>
      <c r="N679" s="867" t="s">
        <v>324</v>
      </c>
      <c r="O679" s="778" t="e">
        <f t="shared" si="30"/>
        <v>#VALUE!</v>
      </c>
      <c r="P679" s="533" t="e">
        <f t="shared" si="31"/>
        <v>#VALUE!</v>
      </c>
      <c r="Q679" s="534" t="e">
        <f t="shared" si="32"/>
        <v>#VALUE!</v>
      </c>
      <c r="R679" s="535" t="s">
        <v>1327</v>
      </c>
    </row>
    <row r="680" spans="1:18" ht="25.5" x14ac:dyDescent="0.2">
      <c r="A680" s="843" t="s">
        <v>303</v>
      </c>
      <c r="B680" s="844" t="s">
        <v>321</v>
      </c>
      <c r="C680" s="845" t="s">
        <v>1324</v>
      </c>
      <c r="D680" s="846" t="s">
        <v>499</v>
      </c>
      <c r="E680" s="847"/>
      <c r="F680" s="848" t="s">
        <v>494</v>
      </c>
      <c r="G680" s="866" t="s">
        <v>721</v>
      </c>
      <c r="H680" s="857" t="s">
        <v>1354</v>
      </c>
      <c r="I680" s="850" t="s">
        <v>1355</v>
      </c>
      <c r="J680" s="851" t="s">
        <v>310</v>
      </c>
      <c r="K680" s="852" t="s">
        <v>307</v>
      </c>
      <c r="L680" s="853" t="s">
        <v>1356</v>
      </c>
      <c r="M680" s="532">
        <v>4751</v>
      </c>
      <c r="N680" s="867" t="s">
        <v>324</v>
      </c>
      <c r="O680" s="778" t="e">
        <f t="shared" si="30"/>
        <v>#VALUE!</v>
      </c>
      <c r="P680" s="533" t="e">
        <f t="shared" si="31"/>
        <v>#VALUE!</v>
      </c>
      <c r="Q680" s="534" t="e">
        <f t="shared" si="32"/>
        <v>#VALUE!</v>
      </c>
      <c r="R680" s="535" t="s">
        <v>1327</v>
      </c>
    </row>
    <row r="681" spans="1:18" ht="25.5" x14ac:dyDescent="0.2">
      <c r="A681" s="843" t="s">
        <v>303</v>
      </c>
      <c r="B681" s="844" t="s">
        <v>321</v>
      </c>
      <c r="C681" s="845" t="s">
        <v>1324</v>
      </c>
      <c r="D681" s="846" t="s">
        <v>499</v>
      </c>
      <c r="E681" s="847"/>
      <c r="F681" s="848" t="s">
        <v>494</v>
      </c>
      <c r="G681" s="849" t="s">
        <v>1358</v>
      </c>
      <c r="H681" s="849" t="s">
        <v>1354</v>
      </c>
      <c r="I681" s="850" t="s">
        <v>1355</v>
      </c>
      <c r="J681" s="851" t="s">
        <v>310</v>
      </c>
      <c r="K681" s="868" t="s">
        <v>307</v>
      </c>
      <c r="L681" s="859" t="s">
        <v>1356</v>
      </c>
      <c r="M681" s="532">
        <v>4751</v>
      </c>
      <c r="N681" s="867" t="s">
        <v>324</v>
      </c>
      <c r="O681" s="778" t="e">
        <f t="shared" si="30"/>
        <v>#VALUE!</v>
      </c>
      <c r="P681" s="533" t="e">
        <f t="shared" si="31"/>
        <v>#VALUE!</v>
      </c>
      <c r="Q681" s="534" t="e">
        <f t="shared" si="32"/>
        <v>#VALUE!</v>
      </c>
      <c r="R681" s="535" t="s">
        <v>1327</v>
      </c>
    </row>
    <row r="682" spans="1:18" ht="38.25" x14ac:dyDescent="0.2">
      <c r="A682" s="843" t="s">
        <v>303</v>
      </c>
      <c r="B682" s="844" t="s">
        <v>321</v>
      </c>
      <c r="C682" s="845" t="s">
        <v>1324</v>
      </c>
      <c r="D682" s="846" t="s">
        <v>499</v>
      </c>
      <c r="E682" s="847"/>
      <c r="F682" s="848" t="s">
        <v>494</v>
      </c>
      <c r="G682" s="849" t="s">
        <v>1359</v>
      </c>
      <c r="H682" s="857" t="s">
        <v>1338</v>
      </c>
      <c r="I682" s="850" t="s">
        <v>1355</v>
      </c>
      <c r="J682" s="851" t="s">
        <v>310</v>
      </c>
      <c r="K682" s="858" t="s">
        <v>307</v>
      </c>
      <c r="L682" s="859"/>
      <c r="M682" s="532">
        <v>5</v>
      </c>
      <c r="N682" s="867" t="s">
        <v>324</v>
      </c>
      <c r="O682" s="778" t="e">
        <f t="shared" si="30"/>
        <v>#VALUE!</v>
      </c>
      <c r="P682" s="533" t="e">
        <f t="shared" si="31"/>
        <v>#VALUE!</v>
      </c>
      <c r="Q682" s="534" t="e">
        <f t="shared" si="32"/>
        <v>#VALUE!</v>
      </c>
      <c r="R682" s="535" t="s">
        <v>1361</v>
      </c>
    </row>
    <row r="683" spans="1:18" ht="25.5" x14ac:dyDescent="0.2">
      <c r="A683" s="843" t="s">
        <v>303</v>
      </c>
      <c r="B683" s="844" t="s">
        <v>321</v>
      </c>
      <c r="C683" s="845" t="s">
        <v>1340</v>
      </c>
      <c r="D683" s="855" t="s">
        <v>493</v>
      </c>
      <c r="E683" s="847" t="s">
        <v>1341</v>
      </c>
      <c r="F683" s="848" t="s">
        <v>494</v>
      </c>
      <c r="G683" s="866" t="s">
        <v>721</v>
      </c>
      <c r="H683" s="857" t="s">
        <v>1354</v>
      </c>
      <c r="I683" s="850" t="s">
        <v>1355</v>
      </c>
      <c r="J683" s="851" t="s">
        <v>310</v>
      </c>
      <c r="K683" s="852" t="s">
        <v>307</v>
      </c>
      <c r="L683" s="853" t="s">
        <v>1356</v>
      </c>
      <c r="M683" s="532">
        <v>242</v>
      </c>
      <c r="N683" s="867" t="s">
        <v>324</v>
      </c>
      <c r="O683" s="778" t="e">
        <f t="shared" si="30"/>
        <v>#VALUE!</v>
      </c>
      <c r="P683" s="533" t="e">
        <f t="shared" si="31"/>
        <v>#VALUE!</v>
      </c>
      <c r="Q683" s="534" t="e">
        <f t="shared" si="32"/>
        <v>#VALUE!</v>
      </c>
      <c r="R683" s="535" t="s">
        <v>1327</v>
      </c>
    </row>
    <row r="684" spans="1:18" ht="25.5" x14ac:dyDescent="0.2">
      <c r="A684" s="843" t="s">
        <v>303</v>
      </c>
      <c r="B684" s="844" t="s">
        <v>321</v>
      </c>
      <c r="C684" s="845" t="s">
        <v>1340</v>
      </c>
      <c r="D684" s="855" t="s">
        <v>493</v>
      </c>
      <c r="E684" s="847" t="s">
        <v>1341</v>
      </c>
      <c r="F684" s="848" t="s">
        <v>494</v>
      </c>
      <c r="G684" s="849" t="s">
        <v>1358</v>
      </c>
      <c r="H684" s="849" t="s">
        <v>1354</v>
      </c>
      <c r="I684" s="850" t="s">
        <v>1355</v>
      </c>
      <c r="J684" s="851" t="s">
        <v>310</v>
      </c>
      <c r="K684" s="868" t="s">
        <v>307</v>
      </c>
      <c r="L684" s="859" t="s">
        <v>1356</v>
      </c>
      <c r="M684" s="532">
        <v>242</v>
      </c>
      <c r="N684" s="867" t="s">
        <v>324</v>
      </c>
      <c r="O684" s="778" t="e">
        <f t="shared" si="30"/>
        <v>#VALUE!</v>
      </c>
      <c r="P684" s="533" t="e">
        <f t="shared" si="31"/>
        <v>#VALUE!</v>
      </c>
      <c r="Q684" s="534" t="e">
        <f t="shared" si="32"/>
        <v>#VALUE!</v>
      </c>
      <c r="R684" s="535" t="s">
        <v>1327</v>
      </c>
    </row>
    <row r="685" spans="1:18" ht="38.25" x14ac:dyDescent="0.2">
      <c r="A685" s="843" t="s">
        <v>303</v>
      </c>
      <c r="B685" s="844" t="s">
        <v>321</v>
      </c>
      <c r="C685" s="845" t="s">
        <v>1340</v>
      </c>
      <c r="D685" s="855" t="s">
        <v>493</v>
      </c>
      <c r="E685" s="847" t="s">
        <v>1341</v>
      </c>
      <c r="F685" s="848" t="s">
        <v>494</v>
      </c>
      <c r="G685" s="856" t="s">
        <v>1359</v>
      </c>
      <c r="H685" s="857" t="s">
        <v>1338</v>
      </c>
      <c r="I685" s="850" t="s">
        <v>1355</v>
      </c>
      <c r="J685" s="851" t="s">
        <v>310</v>
      </c>
      <c r="K685" s="858" t="s">
        <v>307</v>
      </c>
      <c r="L685" s="822"/>
      <c r="M685" s="532">
        <v>2</v>
      </c>
      <c r="N685" s="867" t="s">
        <v>324</v>
      </c>
      <c r="O685" s="778" t="e">
        <f t="shared" si="30"/>
        <v>#VALUE!</v>
      </c>
      <c r="P685" s="533" t="e">
        <f t="shared" si="31"/>
        <v>#VALUE!</v>
      </c>
      <c r="Q685" s="534" t="e">
        <f t="shared" si="32"/>
        <v>#VALUE!</v>
      </c>
      <c r="R685" s="535" t="s">
        <v>1361</v>
      </c>
    </row>
    <row r="686" spans="1:18" ht="25.5" x14ac:dyDescent="0.2">
      <c r="A686" s="843" t="s">
        <v>303</v>
      </c>
      <c r="B686" s="844" t="s">
        <v>521</v>
      </c>
      <c r="C686" s="845" t="s">
        <v>511</v>
      </c>
      <c r="D686" s="846" t="s">
        <v>506</v>
      </c>
      <c r="E686" s="847"/>
      <c r="F686" s="848" t="s">
        <v>494</v>
      </c>
      <c r="G686" s="866" t="s">
        <v>721</v>
      </c>
      <c r="H686" s="857" t="s">
        <v>1354</v>
      </c>
      <c r="I686" s="850" t="s">
        <v>1355</v>
      </c>
      <c r="J686" s="851" t="s">
        <v>310</v>
      </c>
      <c r="K686" s="852" t="s">
        <v>307</v>
      </c>
      <c r="L686" s="853" t="s">
        <v>1356</v>
      </c>
      <c r="M686" s="532">
        <v>5</v>
      </c>
      <c r="N686" s="867" t="s">
        <v>324</v>
      </c>
      <c r="O686" s="778" t="e">
        <f t="shared" si="30"/>
        <v>#VALUE!</v>
      </c>
      <c r="P686" s="533" t="e">
        <f t="shared" si="31"/>
        <v>#VALUE!</v>
      </c>
      <c r="Q686" s="534" t="e">
        <f t="shared" si="32"/>
        <v>#VALUE!</v>
      </c>
      <c r="R686" s="535" t="s">
        <v>1327</v>
      </c>
    </row>
    <row r="687" spans="1:18" ht="25.5" x14ac:dyDescent="0.2">
      <c r="A687" s="843" t="s">
        <v>303</v>
      </c>
      <c r="B687" s="844" t="s">
        <v>521</v>
      </c>
      <c r="C687" s="845" t="s">
        <v>511</v>
      </c>
      <c r="D687" s="846" t="s">
        <v>506</v>
      </c>
      <c r="E687" s="847"/>
      <c r="F687" s="848" t="s">
        <v>494</v>
      </c>
      <c r="G687" s="849" t="s">
        <v>1358</v>
      </c>
      <c r="H687" s="849" t="s">
        <v>1354</v>
      </c>
      <c r="I687" s="850" t="s">
        <v>1355</v>
      </c>
      <c r="J687" s="851" t="s">
        <v>310</v>
      </c>
      <c r="K687" s="868" t="s">
        <v>307</v>
      </c>
      <c r="L687" s="859" t="s">
        <v>1356</v>
      </c>
      <c r="M687" s="532">
        <v>5</v>
      </c>
      <c r="N687" s="867" t="s">
        <v>324</v>
      </c>
      <c r="O687" s="778" t="e">
        <f t="shared" si="30"/>
        <v>#VALUE!</v>
      </c>
      <c r="P687" s="533" t="e">
        <f t="shared" si="31"/>
        <v>#VALUE!</v>
      </c>
      <c r="Q687" s="534" t="e">
        <f t="shared" si="32"/>
        <v>#VALUE!</v>
      </c>
      <c r="R687" s="535" t="s">
        <v>1327</v>
      </c>
    </row>
    <row r="688" spans="1:18" ht="25.5" x14ac:dyDescent="0.2">
      <c r="A688" s="869" t="s">
        <v>303</v>
      </c>
      <c r="B688" s="870" t="s">
        <v>521</v>
      </c>
      <c r="C688" s="871" t="s">
        <v>1357</v>
      </c>
      <c r="D688" s="872" t="s">
        <v>502</v>
      </c>
      <c r="E688" s="847"/>
      <c r="F688" s="873" t="s">
        <v>494</v>
      </c>
      <c r="G688" s="874" t="s">
        <v>721</v>
      </c>
      <c r="H688" s="875" t="s">
        <v>1354</v>
      </c>
      <c r="I688" s="876" t="s">
        <v>1355</v>
      </c>
      <c r="J688" s="877" t="s">
        <v>310</v>
      </c>
      <c r="K688" s="878" t="s">
        <v>307</v>
      </c>
      <c r="L688" s="878" t="s">
        <v>1356</v>
      </c>
      <c r="M688" s="532">
        <v>1</v>
      </c>
      <c r="N688" s="867" t="s">
        <v>324</v>
      </c>
      <c r="O688" s="778" t="e">
        <f t="shared" si="30"/>
        <v>#VALUE!</v>
      </c>
      <c r="P688" s="533" t="e">
        <f t="shared" si="31"/>
        <v>#VALUE!</v>
      </c>
      <c r="Q688" s="534" t="e">
        <f t="shared" si="32"/>
        <v>#VALUE!</v>
      </c>
      <c r="R688" s="535" t="s">
        <v>1548</v>
      </c>
    </row>
    <row r="689" spans="1:18" ht="25.5" x14ac:dyDescent="0.2">
      <c r="A689" s="869" t="s">
        <v>303</v>
      </c>
      <c r="B689" s="870" t="s">
        <v>521</v>
      </c>
      <c r="C689" s="871" t="s">
        <v>1357</v>
      </c>
      <c r="D689" s="872" t="s">
        <v>502</v>
      </c>
      <c r="E689" s="847"/>
      <c r="F689" s="873" t="s">
        <v>494</v>
      </c>
      <c r="G689" s="879" t="s">
        <v>1358</v>
      </c>
      <c r="H689" s="879" t="s">
        <v>1354</v>
      </c>
      <c r="I689" s="876" t="s">
        <v>1355</v>
      </c>
      <c r="J689" s="877" t="s">
        <v>310</v>
      </c>
      <c r="K689" s="880" t="s">
        <v>307</v>
      </c>
      <c r="L689" s="881" t="s">
        <v>1356</v>
      </c>
      <c r="M689" s="532">
        <v>1</v>
      </c>
      <c r="N689" s="867" t="s">
        <v>324</v>
      </c>
      <c r="O689" s="778" t="e">
        <f t="shared" si="30"/>
        <v>#VALUE!</v>
      </c>
      <c r="P689" s="533" t="e">
        <f t="shared" si="31"/>
        <v>#VALUE!</v>
      </c>
      <c r="Q689" s="534" t="e">
        <f t="shared" si="32"/>
        <v>#VALUE!</v>
      </c>
      <c r="R689" s="535" t="s">
        <v>1548</v>
      </c>
    </row>
    <row r="690" spans="1:18" ht="25.5" x14ac:dyDescent="0.2">
      <c r="A690" s="843" t="s">
        <v>303</v>
      </c>
      <c r="B690" s="844" t="s">
        <v>521</v>
      </c>
      <c r="C690" s="845" t="s">
        <v>1357</v>
      </c>
      <c r="D690" s="846" t="s">
        <v>506</v>
      </c>
      <c r="E690" s="847"/>
      <c r="F690" s="848" t="s">
        <v>494</v>
      </c>
      <c r="G690" s="866" t="s">
        <v>721</v>
      </c>
      <c r="H690" s="857" t="s">
        <v>1354</v>
      </c>
      <c r="I690" s="850" t="s">
        <v>1355</v>
      </c>
      <c r="J690" s="851" t="s">
        <v>310</v>
      </c>
      <c r="K690" s="852" t="s">
        <v>307</v>
      </c>
      <c r="L690" s="853" t="s">
        <v>1356</v>
      </c>
      <c r="M690" s="532">
        <v>2</v>
      </c>
      <c r="N690" s="867" t="s">
        <v>324</v>
      </c>
      <c r="O690" s="778" t="e">
        <f t="shared" si="30"/>
        <v>#VALUE!</v>
      </c>
      <c r="P690" s="533" t="e">
        <f t="shared" si="31"/>
        <v>#VALUE!</v>
      </c>
      <c r="Q690" s="534" t="e">
        <f t="shared" si="32"/>
        <v>#VALUE!</v>
      </c>
      <c r="R690" s="535" t="s">
        <v>1327</v>
      </c>
    </row>
    <row r="691" spans="1:18" ht="25.5" x14ac:dyDescent="0.2">
      <c r="A691" s="843" t="s">
        <v>303</v>
      </c>
      <c r="B691" s="844" t="s">
        <v>521</v>
      </c>
      <c r="C691" s="845" t="s">
        <v>1357</v>
      </c>
      <c r="D691" s="846" t="s">
        <v>506</v>
      </c>
      <c r="E691" s="847"/>
      <c r="F691" s="848" t="s">
        <v>494</v>
      </c>
      <c r="G691" s="849" t="s">
        <v>1358</v>
      </c>
      <c r="H691" s="849" t="s">
        <v>1354</v>
      </c>
      <c r="I691" s="850" t="s">
        <v>1355</v>
      </c>
      <c r="J691" s="851" t="s">
        <v>310</v>
      </c>
      <c r="K691" s="852" t="s">
        <v>307</v>
      </c>
      <c r="L691" s="859" t="s">
        <v>1356</v>
      </c>
      <c r="M691" s="532">
        <v>2</v>
      </c>
      <c r="N691" s="867" t="s">
        <v>324</v>
      </c>
      <c r="O691" s="778" t="e">
        <f t="shared" si="30"/>
        <v>#VALUE!</v>
      </c>
      <c r="P691" s="533" t="e">
        <f t="shared" si="31"/>
        <v>#VALUE!</v>
      </c>
      <c r="Q691" s="534" t="e">
        <f t="shared" si="32"/>
        <v>#VALUE!</v>
      </c>
      <c r="R691" s="535" t="s">
        <v>1327</v>
      </c>
    </row>
    <row r="692" spans="1:18" ht="25.5" x14ac:dyDescent="0.2">
      <c r="A692" s="843" t="s">
        <v>303</v>
      </c>
      <c r="B692" s="844" t="s">
        <v>521</v>
      </c>
      <c r="C692" s="845" t="s">
        <v>1312</v>
      </c>
      <c r="D692" s="846" t="s">
        <v>506</v>
      </c>
      <c r="E692" s="847"/>
      <c r="F692" s="848" t="s">
        <v>494</v>
      </c>
      <c r="G692" s="866" t="s">
        <v>721</v>
      </c>
      <c r="H692" s="857" t="s">
        <v>1354</v>
      </c>
      <c r="I692" s="850" t="s">
        <v>1355</v>
      </c>
      <c r="J692" s="851" t="s">
        <v>310</v>
      </c>
      <c r="K692" s="852" t="s">
        <v>307</v>
      </c>
      <c r="L692" s="853" t="s">
        <v>1356</v>
      </c>
      <c r="M692" s="532">
        <v>1</v>
      </c>
      <c r="N692" s="867" t="s">
        <v>324</v>
      </c>
      <c r="O692" s="778" t="e">
        <f t="shared" si="30"/>
        <v>#VALUE!</v>
      </c>
      <c r="P692" s="533" t="e">
        <f t="shared" si="31"/>
        <v>#VALUE!</v>
      </c>
      <c r="Q692" s="534" t="e">
        <f t="shared" si="32"/>
        <v>#VALUE!</v>
      </c>
      <c r="R692" s="535" t="s">
        <v>1349</v>
      </c>
    </row>
    <row r="693" spans="1:18" ht="25.5" x14ac:dyDescent="0.2">
      <c r="A693" s="843" t="s">
        <v>303</v>
      </c>
      <c r="B693" s="844" t="s">
        <v>521</v>
      </c>
      <c r="C693" s="845" t="s">
        <v>1312</v>
      </c>
      <c r="D693" s="846" t="s">
        <v>506</v>
      </c>
      <c r="E693" s="847"/>
      <c r="F693" s="848" t="s">
        <v>494</v>
      </c>
      <c r="G693" s="849" t="s">
        <v>1358</v>
      </c>
      <c r="H693" s="849" t="s">
        <v>1354</v>
      </c>
      <c r="I693" s="850" t="s">
        <v>1355</v>
      </c>
      <c r="J693" s="851" t="s">
        <v>310</v>
      </c>
      <c r="K693" s="852" t="s">
        <v>307</v>
      </c>
      <c r="L693" s="859" t="s">
        <v>1356</v>
      </c>
      <c r="M693" s="532">
        <v>1</v>
      </c>
      <c r="N693" s="867" t="s">
        <v>324</v>
      </c>
      <c r="O693" s="778" t="e">
        <f t="shared" si="30"/>
        <v>#VALUE!</v>
      </c>
      <c r="P693" s="533" t="e">
        <f t="shared" si="31"/>
        <v>#VALUE!</v>
      </c>
      <c r="Q693" s="534" t="e">
        <f t="shared" si="32"/>
        <v>#VALUE!</v>
      </c>
      <c r="R693" s="535" t="s">
        <v>1349</v>
      </c>
    </row>
    <row r="694" spans="1:18" ht="25.5" x14ac:dyDescent="0.2">
      <c r="A694" s="843" t="s">
        <v>303</v>
      </c>
      <c r="B694" s="844" t="s">
        <v>321</v>
      </c>
      <c r="C694" s="854" t="s">
        <v>1313</v>
      </c>
      <c r="D694" s="855" t="s">
        <v>502</v>
      </c>
      <c r="E694" s="847"/>
      <c r="F694" s="848" t="s">
        <v>494</v>
      </c>
      <c r="G694" s="856" t="s">
        <v>1359</v>
      </c>
      <c r="H694" s="857" t="s">
        <v>1338</v>
      </c>
      <c r="I694" s="850" t="s">
        <v>1355</v>
      </c>
      <c r="J694" s="851" t="s">
        <v>310</v>
      </c>
      <c r="K694" s="858" t="s">
        <v>307</v>
      </c>
      <c r="L694" s="859"/>
      <c r="M694" s="284" t="s">
        <v>324</v>
      </c>
      <c r="N694" s="284" t="s">
        <v>324</v>
      </c>
      <c r="O694" s="778" t="e">
        <f t="shared" si="30"/>
        <v>#VALUE!</v>
      </c>
      <c r="P694" s="533" t="e">
        <f t="shared" si="31"/>
        <v>#VALUE!</v>
      </c>
      <c r="Q694" s="534" t="e">
        <f t="shared" si="32"/>
        <v>#VALUE!</v>
      </c>
      <c r="R694" s="535" t="s">
        <v>1360</v>
      </c>
    </row>
    <row r="695" spans="1:18" ht="25.5" x14ac:dyDescent="0.2">
      <c r="A695" s="843" t="s">
        <v>303</v>
      </c>
      <c r="B695" s="844" t="s">
        <v>321</v>
      </c>
      <c r="C695" s="854" t="s">
        <v>1325</v>
      </c>
      <c r="D695" s="855" t="s">
        <v>493</v>
      </c>
      <c r="E695" s="847" t="s">
        <v>1326</v>
      </c>
      <c r="F695" s="848" t="s">
        <v>494</v>
      </c>
      <c r="G695" s="856" t="s">
        <v>1359</v>
      </c>
      <c r="H695" s="857" t="s">
        <v>1338</v>
      </c>
      <c r="I695" s="850" t="s">
        <v>1355</v>
      </c>
      <c r="J695" s="851" t="s">
        <v>310</v>
      </c>
      <c r="K695" s="858" t="s">
        <v>307</v>
      </c>
      <c r="L695" s="859"/>
      <c r="M695" s="284" t="s">
        <v>324</v>
      </c>
      <c r="N695" s="284" t="s">
        <v>324</v>
      </c>
      <c r="O695" s="778" t="e">
        <f t="shared" si="30"/>
        <v>#VALUE!</v>
      </c>
      <c r="P695" s="533" t="e">
        <f t="shared" si="31"/>
        <v>#VALUE!</v>
      </c>
      <c r="Q695" s="534" t="e">
        <f t="shared" si="32"/>
        <v>#VALUE!</v>
      </c>
      <c r="R695" s="535" t="s">
        <v>1360</v>
      </c>
    </row>
    <row r="696" spans="1:18" ht="25.5" x14ac:dyDescent="0.2">
      <c r="A696" s="843" t="s">
        <v>303</v>
      </c>
      <c r="B696" s="844" t="s">
        <v>321</v>
      </c>
      <c r="C696" s="845" t="s">
        <v>511</v>
      </c>
      <c r="D696" s="855" t="s">
        <v>493</v>
      </c>
      <c r="E696" s="847"/>
      <c r="F696" s="848" t="s">
        <v>494</v>
      </c>
      <c r="G696" s="856" t="s">
        <v>1359</v>
      </c>
      <c r="H696" s="857" t="s">
        <v>1338</v>
      </c>
      <c r="I696" s="850" t="s">
        <v>1355</v>
      </c>
      <c r="J696" s="851" t="s">
        <v>310</v>
      </c>
      <c r="K696" s="858" t="s">
        <v>307</v>
      </c>
      <c r="L696" s="859"/>
      <c r="M696" s="284" t="s">
        <v>324</v>
      </c>
      <c r="N696" s="284" t="s">
        <v>324</v>
      </c>
      <c r="O696" s="778" t="e">
        <f t="shared" si="30"/>
        <v>#VALUE!</v>
      </c>
      <c r="P696" s="533" t="e">
        <f t="shared" si="31"/>
        <v>#VALUE!</v>
      </c>
      <c r="Q696" s="534" t="e">
        <f t="shared" si="32"/>
        <v>#VALUE!</v>
      </c>
      <c r="R696" s="535" t="s">
        <v>1360</v>
      </c>
    </row>
    <row r="697" spans="1:18" ht="25.5" x14ac:dyDescent="0.2">
      <c r="A697" s="843" t="s">
        <v>303</v>
      </c>
      <c r="B697" s="844" t="s">
        <v>321</v>
      </c>
      <c r="C697" s="845" t="s">
        <v>511</v>
      </c>
      <c r="D697" s="855" t="s">
        <v>501</v>
      </c>
      <c r="E697" s="847"/>
      <c r="F697" s="848" t="s">
        <v>494</v>
      </c>
      <c r="G697" s="856" t="s">
        <v>1359</v>
      </c>
      <c r="H697" s="857" t="s">
        <v>1338</v>
      </c>
      <c r="I697" s="850" t="s">
        <v>1355</v>
      </c>
      <c r="J697" s="851" t="s">
        <v>310</v>
      </c>
      <c r="K697" s="858" t="s">
        <v>307</v>
      </c>
      <c r="L697" s="859"/>
      <c r="M697" s="284" t="s">
        <v>324</v>
      </c>
      <c r="N697" s="284" t="s">
        <v>324</v>
      </c>
      <c r="O697" s="778" t="e">
        <f t="shared" si="30"/>
        <v>#VALUE!</v>
      </c>
      <c r="P697" s="533" t="e">
        <f t="shared" si="31"/>
        <v>#VALUE!</v>
      </c>
      <c r="Q697" s="534" t="e">
        <f t="shared" si="32"/>
        <v>#VALUE!</v>
      </c>
      <c r="R697" s="535" t="s">
        <v>1360</v>
      </c>
    </row>
    <row r="698" spans="1:18" ht="25.5" x14ac:dyDescent="0.2">
      <c r="A698" s="843" t="s">
        <v>303</v>
      </c>
      <c r="B698" s="844" t="s">
        <v>321</v>
      </c>
      <c r="C698" s="845" t="s">
        <v>511</v>
      </c>
      <c r="D698" s="855" t="s">
        <v>502</v>
      </c>
      <c r="E698" s="861"/>
      <c r="F698" s="848" t="s">
        <v>494</v>
      </c>
      <c r="G698" s="856" t="s">
        <v>1359</v>
      </c>
      <c r="H698" s="857" t="s">
        <v>1338</v>
      </c>
      <c r="I698" s="850" t="s">
        <v>1355</v>
      </c>
      <c r="J698" s="851" t="s">
        <v>310</v>
      </c>
      <c r="K698" s="858" t="s">
        <v>307</v>
      </c>
      <c r="L698" s="859"/>
      <c r="M698" s="284" t="s">
        <v>324</v>
      </c>
      <c r="N698" s="284" t="s">
        <v>324</v>
      </c>
      <c r="O698" s="778" t="e">
        <f t="shared" si="30"/>
        <v>#VALUE!</v>
      </c>
      <c r="P698" s="533" t="e">
        <f t="shared" si="31"/>
        <v>#VALUE!</v>
      </c>
      <c r="Q698" s="534" t="e">
        <f t="shared" si="32"/>
        <v>#VALUE!</v>
      </c>
      <c r="R698" s="535" t="s">
        <v>1360</v>
      </c>
    </row>
    <row r="699" spans="1:18" ht="25.5" x14ac:dyDescent="0.2">
      <c r="A699" s="843" t="s">
        <v>303</v>
      </c>
      <c r="B699" s="844" t="s">
        <v>321</v>
      </c>
      <c r="C699" s="845" t="s">
        <v>511</v>
      </c>
      <c r="D699" s="846" t="s">
        <v>499</v>
      </c>
      <c r="E699" s="847"/>
      <c r="F699" s="882" t="s">
        <v>494</v>
      </c>
      <c r="G699" s="849" t="s">
        <v>1359</v>
      </c>
      <c r="H699" s="857" t="s">
        <v>1338</v>
      </c>
      <c r="I699" s="850" t="s">
        <v>1355</v>
      </c>
      <c r="J699" s="851" t="s">
        <v>310</v>
      </c>
      <c r="K699" s="858" t="s">
        <v>307</v>
      </c>
      <c r="L699" s="859"/>
      <c r="M699" s="284" t="s">
        <v>324</v>
      </c>
      <c r="N699" s="284" t="s">
        <v>324</v>
      </c>
      <c r="O699" s="778" t="e">
        <f t="shared" si="30"/>
        <v>#VALUE!</v>
      </c>
      <c r="P699" s="533" t="e">
        <f t="shared" si="31"/>
        <v>#VALUE!</v>
      </c>
      <c r="Q699" s="534" t="e">
        <f t="shared" si="32"/>
        <v>#VALUE!</v>
      </c>
      <c r="R699" s="535" t="s">
        <v>1360</v>
      </c>
    </row>
    <row r="700" spans="1:18" ht="25.5" x14ac:dyDescent="0.2">
      <c r="A700" s="843" t="s">
        <v>303</v>
      </c>
      <c r="B700" s="844" t="s">
        <v>321</v>
      </c>
      <c r="C700" s="845" t="s">
        <v>1328</v>
      </c>
      <c r="D700" s="855" t="s">
        <v>493</v>
      </c>
      <c r="E700" s="847" t="s">
        <v>1329</v>
      </c>
      <c r="F700" s="882" t="s">
        <v>494</v>
      </c>
      <c r="G700" s="849" t="s">
        <v>1359</v>
      </c>
      <c r="H700" s="857" t="s">
        <v>1338</v>
      </c>
      <c r="I700" s="850" t="s">
        <v>1355</v>
      </c>
      <c r="J700" s="851" t="s">
        <v>310</v>
      </c>
      <c r="K700" s="858" t="s">
        <v>307</v>
      </c>
      <c r="L700" s="859"/>
      <c r="M700" s="284" t="s">
        <v>324</v>
      </c>
      <c r="N700" s="284" t="s">
        <v>324</v>
      </c>
      <c r="O700" s="778" t="e">
        <f t="shared" si="30"/>
        <v>#VALUE!</v>
      </c>
      <c r="P700" s="533" t="e">
        <f t="shared" si="31"/>
        <v>#VALUE!</v>
      </c>
      <c r="Q700" s="534" t="e">
        <f t="shared" si="32"/>
        <v>#VALUE!</v>
      </c>
      <c r="R700" s="535" t="s">
        <v>1360</v>
      </c>
    </row>
    <row r="701" spans="1:18" ht="25.5" x14ac:dyDescent="0.2">
      <c r="A701" s="536" t="s">
        <v>303</v>
      </c>
      <c r="B701" s="844" t="s">
        <v>321</v>
      </c>
      <c r="C701" s="845" t="s">
        <v>1357</v>
      </c>
      <c r="D701" s="846" t="s">
        <v>505</v>
      </c>
      <c r="E701" s="847"/>
      <c r="F701" s="848" t="s">
        <v>494</v>
      </c>
      <c r="G701" s="849" t="s">
        <v>1359</v>
      </c>
      <c r="H701" s="849"/>
      <c r="I701" s="850" t="s">
        <v>1355</v>
      </c>
      <c r="J701" s="851" t="s">
        <v>310</v>
      </c>
      <c r="K701" s="858" t="s">
        <v>307</v>
      </c>
      <c r="L701" s="859"/>
      <c r="M701" s="284" t="s">
        <v>324</v>
      </c>
      <c r="N701" s="284" t="s">
        <v>324</v>
      </c>
      <c r="O701" s="778" t="e">
        <f t="shared" si="30"/>
        <v>#VALUE!</v>
      </c>
      <c r="P701" s="533" t="e">
        <f t="shared" si="31"/>
        <v>#VALUE!</v>
      </c>
      <c r="Q701" s="534" t="e">
        <f t="shared" si="32"/>
        <v>#VALUE!</v>
      </c>
      <c r="R701" s="535" t="s">
        <v>1360</v>
      </c>
    </row>
    <row r="702" spans="1:18" ht="25.5" x14ac:dyDescent="0.2">
      <c r="A702" s="843" t="s">
        <v>303</v>
      </c>
      <c r="B702" s="844" t="s">
        <v>321</v>
      </c>
      <c r="C702" s="845" t="s">
        <v>1357</v>
      </c>
      <c r="D702" s="855" t="s">
        <v>493</v>
      </c>
      <c r="E702" s="847"/>
      <c r="F702" s="848" t="s">
        <v>494</v>
      </c>
      <c r="G702" s="849" t="s">
        <v>1359</v>
      </c>
      <c r="H702" s="849"/>
      <c r="I702" s="850" t="s">
        <v>1355</v>
      </c>
      <c r="J702" s="851" t="s">
        <v>310</v>
      </c>
      <c r="K702" s="858" t="s">
        <v>307</v>
      </c>
      <c r="L702" s="859"/>
      <c r="M702" s="284" t="s">
        <v>324</v>
      </c>
      <c r="N702" s="284" t="s">
        <v>324</v>
      </c>
      <c r="O702" s="778" t="e">
        <f t="shared" si="30"/>
        <v>#VALUE!</v>
      </c>
      <c r="P702" s="533" t="e">
        <f t="shared" si="31"/>
        <v>#VALUE!</v>
      </c>
      <c r="Q702" s="534" t="e">
        <f t="shared" si="32"/>
        <v>#VALUE!</v>
      </c>
      <c r="R702" s="535" t="s">
        <v>1360</v>
      </c>
    </row>
    <row r="703" spans="1:18" ht="25.5" x14ac:dyDescent="0.2">
      <c r="A703" s="843" t="s">
        <v>303</v>
      </c>
      <c r="B703" s="844" t="s">
        <v>321</v>
      </c>
      <c r="C703" s="845" t="s">
        <v>1357</v>
      </c>
      <c r="D703" s="855" t="s">
        <v>501</v>
      </c>
      <c r="E703" s="847"/>
      <c r="F703" s="848" t="s">
        <v>494</v>
      </c>
      <c r="G703" s="849" t="s">
        <v>1359</v>
      </c>
      <c r="H703" s="849"/>
      <c r="I703" s="850" t="s">
        <v>1355</v>
      </c>
      <c r="J703" s="851" t="s">
        <v>310</v>
      </c>
      <c r="K703" s="858" t="s">
        <v>307</v>
      </c>
      <c r="L703" s="859"/>
      <c r="M703" s="284" t="s">
        <v>324</v>
      </c>
      <c r="N703" s="284" t="s">
        <v>324</v>
      </c>
      <c r="O703" s="778" t="e">
        <f t="shared" si="30"/>
        <v>#VALUE!</v>
      </c>
      <c r="P703" s="533" t="e">
        <f t="shared" si="31"/>
        <v>#VALUE!</v>
      </c>
      <c r="Q703" s="534" t="e">
        <f t="shared" si="32"/>
        <v>#VALUE!</v>
      </c>
      <c r="R703" s="535" t="s">
        <v>1360</v>
      </c>
    </row>
    <row r="704" spans="1:18" ht="25.5" x14ac:dyDescent="0.2">
      <c r="A704" s="843" t="s">
        <v>303</v>
      </c>
      <c r="B704" s="844" t="s">
        <v>321</v>
      </c>
      <c r="C704" s="845" t="s">
        <v>1357</v>
      </c>
      <c r="D704" s="855" t="s">
        <v>502</v>
      </c>
      <c r="E704" s="847"/>
      <c r="F704" s="848" t="s">
        <v>494</v>
      </c>
      <c r="G704" s="856" t="s">
        <v>1359</v>
      </c>
      <c r="H704" s="857"/>
      <c r="I704" s="850" t="s">
        <v>1355</v>
      </c>
      <c r="J704" s="851" t="s">
        <v>310</v>
      </c>
      <c r="K704" s="858" t="s">
        <v>307</v>
      </c>
      <c r="L704" s="859"/>
      <c r="M704" s="284" t="s">
        <v>324</v>
      </c>
      <c r="N704" s="284" t="s">
        <v>324</v>
      </c>
      <c r="O704" s="778" t="e">
        <f t="shared" si="30"/>
        <v>#VALUE!</v>
      </c>
      <c r="P704" s="533" t="e">
        <f t="shared" si="31"/>
        <v>#VALUE!</v>
      </c>
      <c r="Q704" s="534" t="e">
        <f t="shared" si="32"/>
        <v>#VALUE!</v>
      </c>
      <c r="R704" s="535" t="s">
        <v>1360</v>
      </c>
    </row>
    <row r="705" spans="1:18" ht="38.25" x14ac:dyDescent="0.2">
      <c r="A705" s="869" t="s">
        <v>303</v>
      </c>
      <c r="B705" s="870" t="s">
        <v>321</v>
      </c>
      <c r="C705" s="871" t="s">
        <v>1357</v>
      </c>
      <c r="D705" s="872" t="s">
        <v>506</v>
      </c>
      <c r="E705" s="847"/>
      <c r="F705" s="873" t="s">
        <v>494</v>
      </c>
      <c r="G705" s="883" t="s">
        <v>1359</v>
      </c>
      <c r="H705" s="875"/>
      <c r="I705" s="876" t="s">
        <v>1355</v>
      </c>
      <c r="J705" s="877" t="s">
        <v>310</v>
      </c>
      <c r="K705" s="884" t="s">
        <v>307</v>
      </c>
      <c r="L705" s="881"/>
      <c r="M705" s="284" t="s">
        <v>324</v>
      </c>
      <c r="N705" s="284" t="s">
        <v>324</v>
      </c>
      <c r="O705" s="778" t="e">
        <f t="shared" si="30"/>
        <v>#VALUE!</v>
      </c>
      <c r="P705" s="533" t="e">
        <f t="shared" si="31"/>
        <v>#VALUE!</v>
      </c>
      <c r="Q705" s="534" t="e">
        <f t="shared" si="32"/>
        <v>#VALUE!</v>
      </c>
      <c r="R705" s="535" t="s">
        <v>1549</v>
      </c>
    </row>
    <row r="706" spans="1:18" ht="25.5" x14ac:dyDescent="0.2">
      <c r="A706" s="843" t="s">
        <v>303</v>
      </c>
      <c r="B706" s="844" t="s">
        <v>321</v>
      </c>
      <c r="C706" s="845" t="s">
        <v>1357</v>
      </c>
      <c r="D706" s="846" t="s">
        <v>499</v>
      </c>
      <c r="E706" s="847"/>
      <c r="F706" s="848" t="s">
        <v>494</v>
      </c>
      <c r="G706" s="856" t="s">
        <v>1359</v>
      </c>
      <c r="H706" s="857"/>
      <c r="I706" s="850" t="s">
        <v>1355</v>
      </c>
      <c r="J706" s="851" t="s">
        <v>310</v>
      </c>
      <c r="K706" s="858" t="s">
        <v>307</v>
      </c>
      <c r="L706" s="859"/>
      <c r="M706" s="284" t="s">
        <v>324</v>
      </c>
      <c r="N706" s="284" t="s">
        <v>324</v>
      </c>
      <c r="O706" s="778" t="e">
        <f t="shared" si="30"/>
        <v>#VALUE!</v>
      </c>
      <c r="P706" s="533" t="e">
        <f t="shared" si="31"/>
        <v>#VALUE!</v>
      </c>
      <c r="Q706" s="534" t="e">
        <f t="shared" si="32"/>
        <v>#VALUE!</v>
      </c>
      <c r="R706" s="535" t="s">
        <v>1360</v>
      </c>
    </row>
    <row r="707" spans="1:18" ht="25.5" x14ac:dyDescent="0.2">
      <c r="A707" s="843" t="s">
        <v>303</v>
      </c>
      <c r="B707" s="844" t="s">
        <v>321</v>
      </c>
      <c r="C707" s="845" t="s">
        <v>722</v>
      </c>
      <c r="D707" s="855" t="s">
        <v>493</v>
      </c>
      <c r="E707" s="847"/>
      <c r="F707" s="848" t="s">
        <v>494</v>
      </c>
      <c r="G707" s="856" t="s">
        <v>1359</v>
      </c>
      <c r="H707" s="857" t="s">
        <v>1338</v>
      </c>
      <c r="I707" s="850" t="s">
        <v>1355</v>
      </c>
      <c r="J707" s="851" t="s">
        <v>310</v>
      </c>
      <c r="K707" s="858" t="s">
        <v>307</v>
      </c>
      <c r="L707" s="859"/>
      <c r="M707" s="284" t="s">
        <v>324</v>
      </c>
      <c r="N707" s="284" t="s">
        <v>324</v>
      </c>
      <c r="O707" s="778" t="e">
        <f t="shared" si="30"/>
        <v>#VALUE!</v>
      </c>
      <c r="P707" s="533" t="e">
        <f t="shared" si="31"/>
        <v>#VALUE!</v>
      </c>
      <c r="Q707" s="534" t="e">
        <f t="shared" si="32"/>
        <v>#VALUE!</v>
      </c>
      <c r="R707" s="535" t="s">
        <v>1360</v>
      </c>
    </row>
    <row r="708" spans="1:18" ht="25.5" x14ac:dyDescent="0.2">
      <c r="A708" s="843" t="s">
        <v>303</v>
      </c>
      <c r="B708" s="844" t="s">
        <v>321</v>
      </c>
      <c r="C708" s="845" t="s">
        <v>722</v>
      </c>
      <c r="D708" s="855" t="s">
        <v>501</v>
      </c>
      <c r="E708" s="847"/>
      <c r="F708" s="848" t="s">
        <v>494</v>
      </c>
      <c r="G708" s="856" t="s">
        <v>1359</v>
      </c>
      <c r="H708" s="857" t="s">
        <v>1338</v>
      </c>
      <c r="I708" s="850" t="s">
        <v>1355</v>
      </c>
      <c r="J708" s="851" t="s">
        <v>310</v>
      </c>
      <c r="K708" s="858" t="s">
        <v>307</v>
      </c>
      <c r="L708" s="859"/>
      <c r="M708" s="284" t="s">
        <v>324</v>
      </c>
      <c r="N708" s="284" t="s">
        <v>324</v>
      </c>
      <c r="O708" s="778" t="e">
        <f t="shared" si="30"/>
        <v>#VALUE!</v>
      </c>
      <c r="P708" s="533" t="e">
        <f t="shared" si="31"/>
        <v>#VALUE!</v>
      </c>
      <c r="Q708" s="534" t="e">
        <f t="shared" si="32"/>
        <v>#VALUE!</v>
      </c>
      <c r="R708" s="535" t="s">
        <v>1360</v>
      </c>
    </row>
    <row r="709" spans="1:18" ht="25.5" x14ac:dyDescent="0.2">
      <c r="A709" s="843" t="s">
        <v>303</v>
      </c>
      <c r="B709" s="844" t="s">
        <v>321</v>
      </c>
      <c r="C709" s="845" t="s">
        <v>722</v>
      </c>
      <c r="D709" s="855" t="s">
        <v>502</v>
      </c>
      <c r="E709" s="847"/>
      <c r="F709" s="848" t="s">
        <v>494</v>
      </c>
      <c r="G709" s="856" t="s">
        <v>1359</v>
      </c>
      <c r="H709" s="857" t="s">
        <v>1338</v>
      </c>
      <c r="I709" s="850" t="s">
        <v>1355</v>
      </c>
      <c r="J709" s="851" t="s">
        <v>310</v>
      </c>
      <c r="K709" s="858" t="s">
        <v>307</v>
      </c>
      <c r="L709" s="859"/>
      <c r="M709" s="284" t="s">
        <v>324</v>
      </c>
      <c r="N709" s="284" t="s">
        <v>324</v>
      </c>
      <c r="O709" s="778" t="e">
        <f t="shared" si="30"/>
        <v>#VALUE!</v>
      </c>
      <c r="P709" s="533" t="e">
        <f t="shared" si="31"/>
        <v>#VALUE!</v>
      </c>
      <c r="Q709" s="534" t="e">
        <f t="shared" si="32"/>
        <v>#VALUE!</v>
      </c>
      <c r="R709" s="535" t="s">
        <v>1360</v>
      </c>
    </row>
    <row r="710" spans="1:18" ht="25.5" x14ac:dyDescent="0.2">
      <c r="A710" s="536" t="s">
        <v>303</v>
      </c>
      <c r="B710" s="844" t="s">
        <v>321</v>
      </c>
      <c r="C710" s="845" t="s">
        <v>1312</v>
      </c>
      <c r="D710" s="855" t="s">
        <v>493</v>
      </c>
      <c r="E710" s="847"/>
      <c r="F710" s="848" t="s">
        <v>494</v>
      </c>
      <c r="G710" s="856" t="s">
        <v>1359</v>
      </c>
      <c r="H710" s="849" t="s">
        <v>1345</v>
      </c>
      <c r="I710" s="850" t="s">
        <v>1355</v>
      </c>
      <c r="J710" s="851" t="s">
        <v>310</v>
      </c>
      <c r="K710" s="858" t="s">
        <v>307</v>
      </c>
      <c r="L710" s="859"/>
      <c r="M710" s="284" t="s">
        <v>324</v>
      </c>
      <c r="N710" s="284" t="s">
        <v>324</v>
      </c>
      <c r="O710" s="778" t="e">
        <f t="shared" ref="O710:O773" si="33">N710/M710</f>
        <v>#VALUE!</v>
      </c>
      <c r="P710" s="533" t="e">
        <f t="shared" ref="P710:P773" si="34">O710/K710</f>
        <v>#VALUE!</v>
      </c>
      <c r="Q710" s="534" t="e">
        <f t="shared" ref="Q710:Q773" si="35">N710/(M710*K710/100)</f>
        <v>#VALUE!</v>
      </c>
      <c r="R710" s="535" t="s">
        <v>1360</v>
      </c>
    </row>
    <row r="711" spans="1:18" ht="25.5" x14ac:dyDescent="0.2">
      <c r="A711" s="843" t="s">
        <v>303</v>
      </c>
      <c r="B711" s="844" t="s">
        <v>321</v>
      </c>
      <c r="C711" s="845" t="s">
        <v>1312</v>
      </c>
      <c r="D711" s="855" t="s">
        <v>501</v>
      </c>
      <c r="E711" s="847"/>
      <c r="F711" s="848" t="s">
        <v>494</v>
      </c>
      <c r="G711" s="856" t="s">
        <v>1359</v>
      </c>
      <c r="H711" s="857" t="s">
        <v>1338</v>
      </c>
      <c r="I711" s="850" t="s">
        <v>1355</v>
      </c>
      <c r="J711" s="851" t="s">
        <v>310</v>
      </c>
      <c r="K711" s="858" t="s">
        <v>307</v>
      </c>
      <c r="L711" s="859"/>
      <c r="M711" s="284" t="s">
        <v>324</v>
      </c>
      <c r="N711" s="284" t="s">
        <v>324</v>
      </c>
      <c r="O711" s="778" t="e">
        <f t="shared" si="33"/>
        <v>#VALUE!</v>
      </c>
      <c r="P711" s="533" t="e">
        <f t="shared" si="34"/>
        <v>#VALUE!</v>
      </c>
      <c r="Q711" s="534" t="e">
        <f t="shared" si="35"/>
        <v>#VALUE!</v>
      </c>
      <c r="R711" s="535" t="s">
        <v>1360</v>
      </c>
    </row>
    <row r="712" spans="1:18" ht="25.5" x14ac:dyDescent="0.2">
      <c r="A712" s="843" t="s">
        <v>303</v>
      </c>
      <c r="B712" s="844" t="s">
        <v>321</v>
      </c>
      <c r="C712" s="845" t="s">
        <v>1312</v>
      </c>
      <c r="D712" s="846" t="s">
        <v>499</v>
      </c>
      <c r="E712" s="847"/>
      <c r="F712" s="848" t="s">
        <v>494</v>
      </c>
      <c r="G712" s="856" t="s">
        <v>1359</v>
      </c>
      <c r="H712" s="857" t="s">
        <v>1338</v>
      </c>
      <c r="I712" s="850" t="s">
        <v>1355</v>
      </c>
      <c r="J712" s="851" t="s">
        <v>310</v>
      </c>
      <c r="K712" s="858" t="s">
        <v>307</v>
      </c>
      <c r="L712" s="859"/>
      <c r="M712" s="284" t="s">
        <v>324</v>
      </c>
      <c r="N712" s="284" t="s">
        <v>324</v>
      </c>
      <c r="O712" s="778" t="e">
        <f t="shared" si="33"/>
        <v>#VALUE!</v>
      </c>
      <c r="P712" s="533" t="e">
        <f t="shared" si="34"/>
        <v>#VALUE!</v>
      </c>
      <c r="Q712" s="534" t="e">
        <f t="shared" si="35"/>
        <v>#VALUE!</v>
      </c>
      <c r="R712" s="535" t="s">
        <v>1360</v>
      </c>
    </row>
    <row r="713" spans="1:18" ht="25.5" x14ac:dyDescent="0.2">
      <c r="A713" s="843" t="s">
        <v>303</v>
      </c>
      <c r="B713" s="844" t="s">
        <v>321</v>
      </c>
      <c r="C713" s="845" t="s">
        <v>1324</v>
      </c>
      <c r="D713" s="846" t="s">
        <v>505</v>
      </c>
      <c r="E713" s="847"/>
      <c r="F713" s="848" t="s">
        <v>494</v>
      </c>
      <c r="G713" s="856" t="s">
        <v>1359</v>
      </c>
      <c r="H713" s="857" t="s">
        <v>1338</v>
      </c>
      <c r="I713" s="850" t="s">
        <v>1355</v>
      </c>
      <c r="J713" s="851" t="s">
        <v>310</v>
      </c>
      <c r="K713" s="858" t="s">
        <v>307</v>
      </c>
      <c r="L713" s="859"/>
      <c r="M713" s="284" t="s">
        <v>324</v>
      </c>
      <c r="N713" s="284" t="s">
        <v>324</v>
      </c>
      <c r="O713" s="778" t="e">
        <f t="shared" si="33"/>
        <v>#VALUE!</v>
      </c>
      <c r="P713" s="533" t="e">
        <f t="shared" si="34"/>
        <v>#VALUE!</v>
      </c>
      <c r="Q713" s="534" t="e">
        <f t="shared" si="35"/>
        <v>#VALUE!</v>
      </c>
      <c r="R713" s="535" t="s">
        <v>1360</v>
      </c>
    </row>
    <row r="714" spans="1:18" ht="38.25" x14ac:dyDescent="0.2">
      <c r="A714" s="843" t="s">
        <v>303</v>
      </c>
      <c r="B714" s="844" t="s">
        <v>521</v>
      </c>
      <c r="C714" s="845" t="s">
        <v>511</v>
      </c>
      <c r="D714" s="846" t="s">
        <v>506</v>
      </c>
      <c r="E714" s="847"/>
      <c r="F714" s="848" t="s">
        <v>494</v>
      </c>
      <c r="G714" s="885" t="s">
        <v>1359</v>
      </c>
      <c r="H714" s="849" t="s">
        <v>1347</v>
      </c>
      <c r="I714" s="850" t="s">
        <v>1355</v>
      </c>
      <c r="J714" s="851" t="s">
        <v>310</v>
      </c>
      <c r="K714" s="852" t="s">
        <v>307</v>
      </c>
      <c r="L714" s="853"/>
      <c r="M714" s="284" t="s">
        <v>324</v>
      </c>
      <c r="N714" s="284" t="s">
        <v>324</v>
      </c>
      <c r="O714" s="778" t="e">
        <f t="shared" si="33"/>
        <v>#VALUE!</v>
      </c>
      <c r="P714" s="533" t="e">
        <f t="shared" si="34"/>
        <v>#VALUE!</v>
      </c>
      <c r="Q714" s="534" t="e">
        <f t="shared" si="35"/>
        <v>#VALUE!</v>
      </c>
      <c r="R714" s="535" t="s">
        <v>1360</v>
      </c>
    </row>
    <row r="715" spans="1:18" ht="38.25" x14ac:dyDescent="0.2">
      <c r="A715" s="869" t="s">
        <v>303</v>
      </c>
      <c r="B715" s="870" t="s">
        <v>521</v>
      </c>
      <c r="C715" s="871" t="s">
        <v>1357</v>
      </c>
      <c r="D715" s="872" t="s">
        <v>502</v>
      </c>
      <c r="E715" s="847"/>
      <c r="F715" s="873" t="s">
        <v>494</v>
      </c>
      <c r="G715" s="886" t="s">
        <v>1359</v>
      </c>
      <c r="H715" s="875"/>
      <c r="I715" s="876" t="s">
        <v>1355</v>
      </c>
      <c r="J715" s="877" t="s">
        <v>310</v>
      </c>
      <c r="K715" s="878" t="s">
        <v>307</v>
      </c>
      <c r="L715" s="878"/>
      <c r="M715" s="284" t="s">
        <v>324</v>
      </c>
      <c r="N715" s="284" t="s">
        <v>324</v>
      </c>
      <c r="O715" s="778" t="e">
        <f t="shared" si="33"/>
        <v>#VALUE!</v>
      </c>
      <c r="P715" s="533" t="e">
        <f t="shared" si="34"/>
        <v>#VALUE!</v>
      </c>
      <c r="Q715" s="534" t="e">
        <f t="shared" si="35"/>
        <v>#VALUE!</v>
      </c>
      <c r="R715" s="535" t="s">
        <v>1549</v>
      </c>
    </row>
    <row r="716" spans="1:18" ht="25.5" x14ac:dyDescent="0.2">
      <c r="A716" s="843" t="s">
        <v>303</v>
      </c>
      <c r="B716" s="844" t="s">
        <v>521</v>
      </c>
      <c r="C716" s="845" t="s">
        <v>1357</v>
      </c>
      <c r="D716" s="846" t="s">
        <v>506</v>
      </c>
      <c r="E716" s="847"/>
      <c r="F716" s="848" t="s">
        <v>494</v>
      </c>
      <c r="G716" s="856" t="s">
        <v>1359</v>
      </c>
      <c r="H716" s="857"/>
      <c r="I716" s="850" t="s">
        <v>1355</v>
      </c>
      <c r="J716" s="851" t="s">
        <v>310</v>
      </c>
      <c r="K716" s="858" t="s">
        <v>307</v>
      </c>
      <c r="L716" s="859"/>
      <c r="M716" s="284" t="s">
        <v>324</v>
      </c>
      <c r="N716" s="284" t="s">
        <v>324</v>
      </c>
      <c r="O716" s="778" t="e">
        <f t="shared" si="33"/>
        <v>#VALUE!</v>
      </c>
      <c r="P716" s="533" t="e">
        <f t="shared" si="34"/>
        <v>#VALUE!</v>
      </c>
      <c r="Q716" s="534" t="e">
        <f t="shared" si="35"/>
        <v>#VALUE!</v>
      </c>
      <c r="R716" s="535" t="s">
        <v>1360</v>
      </c>
    </row>
    <row r="717" spans="1:18" ht="76.5" x14ac:dyDescent="0.2">
      <c r="A717" s="843" t="s">
        <v>303</v>
      </c>
      <c r="B717" s="844" t="s">
        <v>521</v>
      </c>
      <c r="C717" s="845" t="s">
        <v>1312</v>
      </c>
      <c r="D717" s="846" t="s">
        <v>506</v>
      </c>
      <c r="E717" s="847"/>
      <c r="F717" s="848" t="s">
        <v>494</v>
      </c>
      <c r="G717" s="856" t="s">
        <v>1359</v>
      </c>
      <c r="H717" s="849" t="s">
        <v>1347</v>
      </c>
      <c r="I717" s="850" t="s">
        <v>1355</v>
      </c>
      <c r="J717" s="851" t="s">
        <v>310</v>
      </c>
      <c r="K717" s="858" t="s">
        <v>307</v>
      </c>
      <c r="L717" s="859" t="s">
        <v>1348</v>
      </c>
      <c r="M717" s="284" t="s">
        <v>324</v>
      </c>
      <c r="N717" s="284" t="s">
        <v>324</v>
      </c>
      <c r="O717" s="778" t="e">
        <f t="shared" si="33"/>
        <v>#VALUE!</v>
      </c>
      <c r="P717" s="533" t="e">
        <f t="shared" si="34"/>
        <v>#VALUE!</v>
      </c>
      <c r="Q717" s="534" t="e">
        <f t="shared" si="35"/>
        <v>#VALUE!</v>
      </c>
      <c r="R717" s="535" t="s">
        <v>1360</v>
      </c>
    </row>
    <row r="718" spans="1:18" ht="25.5" x14ac:dyDescent="0.2">
      <c r="A718" s="843" t="s">
        <v>303</v>
      </c>
      <c r="B718" s="844" t="s">
        <v>321</v>
      </c>
      <c r="C718" s="854" t="s">
        <v>1313</v>
      </c>
      <c r="D718" s="855" t="s">
        <v>501</v>
      </c>
      <c r="E718" s="847"/>
      <c r="F718" s="848" t="s">
        <v>494</v>
      </c>
      <c r="G718" s="856" t="s">
        <v>1359</v>
      </c>
      <c r="H718" s="857" t="s">
        <v>1338</v>
      </c>
      <c r="I718" s="850" t="s">
        <v>1355</v>
      </c>
      <c r="J718" s="851" t="s">
        <v>310</v>
      </c>
      <c r="K718" s="858" t="s">
        <v>307</v>
      </c>
      <c r="L718" s="859"/>
      <c r="M718" s="284" t="s">
        <v>324</v>
      </c>
      <c r="N718" s="284" t="s">
        <v>324</v>
      </c>
      <c r="O718" s="778" t="e">
        <f t="shared" si="33"/>
        <v>#VALUE!</v>
      </c>
      <c r="P718" s="533" t="e">
        <f t="shared" si="34"/>
        <v>#VALUE!</v>
      </c>
      <c r="Q718" s="534" t="e">
        <f t="shared" si="35"/>
        <v>#VALUE!</v>
      </c>
      <c r="R718" s="535" t="s">
        <v>1360</v>
      </c>
    </row>
    <row r="719" spans="1:18" ht="38.25" x14ac:dyDescent="0.2">
      <c r="A719" s="887" t="s">
        <v>303</v>
      </c>
      <c r="B719" s="854" t="s">
        <v>321</v>
      </c>
      <c r="C719" s="845" t="s">
        <v>492</v>
      </c>
      <c r="D719" s="855" t="s">
        <v>493</v>
      </c>
      <c r="E719" s="847" t="s">
        <v>1550</v>
      </c>
      <c r="F719" s="848" t="s">
        <v>494</v>
      </c>
      <c r="G719" s="888" t="s">
        <v>495</v>
      </c>
      <c r="H719" s="857" t="s">
        <v>496</v>
      </c>
      <c r="I719" s="889" t="s">
        <v>497</v>
      </c>
      <c r="J719" s="851" t="s">
        <v>310</v>
      </c>
      <c r="K719" s="890" t="s">
        <v>498</v>
      </c>
      <c r="L719" s="891"/>
      <c r="M719" s="779">
        <v>707</v>
      </c>
      <c r="N719" s="779">
        <v>0</v>
      </c>
      <c r="O719" s="778">
        <f t="shared" si="33"/>
        <v>0</v>
      </c>
      <c r="P719" s="533" t="e">
        <f t="shared" si="34"/>
        <v>#DIV/0!</v>
      </c>
      <c r="Q719" s="534" t="e">
        <f t="shared" si="35"/>
        <v>#DIV/0!</v>
      </c>
      <c r="R719" s="529" t="s">
        <v>1311</v>
      </c>
    </row>
    <row r="720" spans="1:18" ht="38.25" x14ac:dyDescent="0.2">
      <c r="A720" s="887" t="s">
        <v>303</v>
      </c>
      <c r="B720" s="854" t="s">
        <v>321</v>
      </c>
      <c r="C720" s="892" t="s">
        <v>511</v>
      </c>
      <c r="D720" s="855" t="s">
        <v>499</v>
      </c>
      <c r="E720" s="847"/>
      <c r="F720" s="848" t="s">
        <v>494</v>
      </c>
      <c r="G720" s="888" t="s">
        <v>495</v>
      </c>
      <c r="H720" s="857" t="s">
        <v>496</v>
      </c>
      <c r="I720" s="893" t="s">
        <v>500</v>
      </c>
      <c r="J720" s="893" t="s">
        <v>1290</v>
      </c>
      <c r="K720" s="890">
        <v>0.26490066225165565</v>
      </c>
      <c r="L720" s="891"/>
      <c r="M720" s="779">
        <v>165</v>
      </c>
      <c r="N720" s="779">
        <v>29</v>
      </c>
      <c r="O720" s="778">
        <f t="shared" si="33"/>
        <v>0.17575757575757575</v>
      </c>
      <c r="P720" s="533">
        <f t="shared" si="34"/>
        <v>0.66348484848484846</v>
      </c>
      <c r="Q720" s="534">
        <f t="shared" si="35"/>
        <v>66.348484848484844</v>
      </c>
      <c r="R720" s="529" t="s">
        <v>1311</v>
      </c>
    </row>
    <row r="721" spans="1:18" ht="38.25" x14ac:dyDescent="0.2">
      <c r="A721" s="887" t="s">
        <v>303</v>
      </c>
      <c r="B721" s="854" t="s">
        <v>321</v>
      </c>
      <c r="C721" s="892" t="s">
        <v>511</v>
      </c>
      <c r="D721" s="855" t="s">
        <v>493</v>
      </c>
      <c r="E721" s="847"/>
      <c r="F721" s="848" t="s">
        <v>494</v>
      </c>
      <c r="G721" s="888" t="s">
        <v>495</v>
      </c>
      <c r="H721" s="857" t="s">
        <v>496</v>
      </c>
      <c r="I721" s="893" t="s">
        <v>500</v>
      </c>
      <c r="J721" s="893" t="s">
        <v>1290</v>
      </c>
      <c r="K721" s="890">
        <v>0.13354531001589826</v>
      </c>
      <c r="L721" s="891"/>
      <c r="M721" s="779">
        <v>1114</v>
      </c>
      <c r="N721" s="779">
        <v>149</v>
      </c>
      <c r="O721" s="778">
        <f t="shared" si="33"/>
        <v>0.13375224416517056</v>
      </c>
      <c r="P721" s="533">
        <f t="shared" si="34"/>
        <v>1.0015495426177652</v>
      </c>
      <c r="Q721" s="534">
        <f t="shared" si="35"/>
        <v>100.15495426177652</v>
      </c>
      <c r="R721" s="529" t="s">
        <v>1311</v>
      </c>
    </row>
    <row r="722" spans="1:18" ht="38.25" x14ac:dyDescent="0.2">
      <c r="A722" s="887" t="s">
        <v>303</v>
      </c>
      <c r="B722" s="854" t="s">
        <v>321</v>
      </c>
      <c r="C722" s="892" t="s">
        <v>511</v>
      </c>
      <c r="D722" s="855" t="s">
        <v>501</v>
      </c>
      <c r="E722" s="847"/>
      <c r="F722" s="848" t="s">
        <v>494</v>
      </c>
      <c r="G722" s="888" t="s">
        <v>495</v>
      </c>
      <c r="H722" s="857" t="s">
        <v>496</v>
      </c>
      <c r="I722" s="893" t="s">
        <v>500</v>
      </c>
      <c r="J722" s="893" t="s">
        <v>1290</v>
      </c>
      <c r="K722" s="890">
        <v>0.10248447204968944</v>
      </c>
      <c r="L722" s="891"/>
      <c r="M722" s="779">
        <v>566</v>
      </c>
      <c r="N722" s="779">
        <v>54</v>
      </c>
      <c r="O722" s="778">
        <f t="shared" si="33"/>
        <v>9.5406360424028266E-2</v>
      </c>
      <c r="P722" s="533">
        <f t="shared" si="34"/>
        <v>0.93093478959203335</v>
      </c>
      <c r="Q722" s="534">
        <f t="shared" si="35"/>
        <v>93.093478959203338</v>
      </c>
      <c r="R722" s="529" t="s">
        <v>1311</v>
      </c>
    </row>
    <row r="723" spans="1:18" ht="38.25" x14ac:dyDescent="0.2">
      <c r="A723" s="887" t="s">
        <v>303</v>
      </c>
      <c r="B723" s="854" t="s">
        <v>321</v>
      </c>
      <c r="C723" s="892" t="s">
        <v>511</v>
      </c>
      <c r="D723" s="855" t="s">
        <v>502</v>
      </c>
      <c r="E723" s="847"/>
      <c r="F723" s="848" t="s">
        <v>494</v>
      </c>
      <c r="G723" s="888" t="s">
        <v>495</v>
      </c>
      <c r="H723" s="857" t="s">
        <v>496</v>
      </c>
      <c r="I723" s="893" t="s">
        <v>500</v>
      </c>
      <c r="J723" s="893" t="s">
        <v>1290</v>
      </c>
      <c r="K723" s="890">
        <v>0.23076923076923078</v>
      </c>
      <c r="L723" s="891"/>
      <c r="M723" s="779">
        <v>192</v>
      </c>
      <c r="N723" s="779">
        <v>24</v>
      </c>
      <c r="O723" s="778">
        <f t="shared" si="33"/>
        <v>0.125</v>
      </c>
      <c r="P723" s="533">
        <f t="shared" si="34"/>
        <v>0.54166666666666663</v>
      </c>
      <c r="Q723" s="534">
        <f t="shared" si="35"/>
        <v>54.166666666666664</v>
      </c>
      <c r="R723" s="529" t="s">
        <v>1311</v>
      </c>
    </row>
    <row r="724" spans="1:18" ht="38.25" x14ac:dyDescent="0.2">
      <c r="A724" s="887" t="s">
        <v>303</v>
      </c>
      <c r="B724" s="854" t="s">
        <v>321</v>
      </c>
      <c r="C724" s="845" t="s">
        <v>503</v>
      </c>
      <c r="D724" s="855" t="s">
        <v>493</v>
      </c>
      <c r="E724" s="847" t="s">
        <v>1551</v>
      </c>
      <c r="F724" s="848" t="s">
        <v>494</v>
      </c>
      <c r="G724" s="888" t="s">
        <v>495</v>
      </c>
      <c r="H724" s="857" t="s">
        <v>496</v>
      </c>
      <c r="I724" s="893" t="s">
        <v>500</v>
      </c>
      <c r="J724" s="893" t="s">
        <v>1290</v>
      </c>
      <c r="K724" s="890">
        <v>0.15384615384615385</v>
      </c>
      <c r="L724" s="891"/>
      <c r="M724" s="779">
        <v>195</v>
      </c>
      <c r="N724" s="779">
        <v>26</v>
      </c>
      <c r="O724" s="778">
        <f t="shared" si="33"/>
        <v>0.13333333333333333</v>
      </c>
      <c r="P724" s="533">
        <f t="shared" si="34"/>
        <v>0.86666666666666659</v>
      </c>
      <c r="Q724" s="534">
        <f t="shared" si="35"/>
        <v>86.666666666666671</v>
      </c>
      <c r="R724" s="529" t="s">
        <v>1311</v>
      </c>
    </row>
    <row r="725" spans="1:18" ht="38.25" x14ac:dyDescent="0.2">
      <c r="A725" s="887" t="s">
        <v>303</v>
      </c>
      <c r="B725" s="854" t="s">
        <v>321</v>
      </c>
      <c r="C725" s="854" t="s">
        <v>513</v>
      </c>
      <c r="D725" s="855" t="s">
        <v>501</v>
      </c>
      <c r="E725" s="847" t="s">
        <v>1552</v>
      </c>
      <c r="F725" s="848" t="s">
        <v>494</v>
      </c>
      <c r="G725" s="888" t="s">
        <v>495</v>
      </c>
      <c r="H725" s="857" t="s">
        <v>496</v>
      </c>
      <c r="I725" s="893" t="s">
        <v>500</v>
      </c>
      <c r="J725" s="893" t="s">
        <v>1290</v>
      </c>
      <c r="K725" s="890">
        <v>0.23076923076923078</v>
      </c>
      <c r="L725" s="891"/>
      <c r="M725" s="779">
        <v>49</v>
      </c>
      <c r="N725" s="779">
        <v>6</v>
      </c>
      <c r="O725" s="778">
        <f t="shared" si="33"/>
        <v>0.12244897959183673</v>
      </c>
      <c r="P725" s="533">
        <f t="shared" si="34"/>
        <v>0.53061224489795911</v>
      </c>
      <c r="Q725" s="534">
        <f t="shared" si="35"/>
        <v>53.061224489795912</v>
      </c>
      <c r="R725" s="529" t="s">
        <v>1311</v>
      </c>
    </row>
    <row r="726" spans="1:18" ht="38.25" x14ac:dyDescent="0.2">
      <c r="A726" s="887" t="s">
        <v>303</v>
      </c>
      <c r="B726" s="854" t="s">
        <v>321</v>
      </c>
      <c r="C726" s="845" t="s">
        <v>504</v>
      </c>
      <c r="D726" s="855" t="s">
        <v>505</v>
      </c>
      <c r="E726" s="847"/>
      <c r="F726" s="848" t="s">
        <v>494</v>
      </c>
      <c r="G726" s="888" t="s">
        <v>495</v>
      </c>
      <c r="H726" s="857" t="s">
        <v>496</v>
      </c>
      <c r="I726" s="893" t="s">
        <v>500</v>
      </c>
      <c r="J726" s="893" t="s">
        <v>1290</v>
      </c>
      <c r="K726" s="890">
        <v>7.9030976965845906E-2</v>
      </c>
      <c r="L726" s="891"/>
      <c r="M726" s="779">
        <v>2376</v>
      </c>
      <c r="N726" s="779">
        <v>218</v>
      </c>
      <c r="O726" s="778">
        <f t="shared" si="33"/>
        <v>9.175084175084175E-2</v>
      </c>
      <c r="P726" s="533">
        <f t="shared" si="34"/>
        <v>1.1609478368272339</v>
      </c>
      <c r="Q726" s="534">
        <f t="shared" si="35"/>
        <v>116.09478368272337</v>
      </c>
      <c r="R726" s="529" t="s">
        <v>1311</v>
      </c>
    </row>
    <row r="727" spans="1:18" ht="38.25" x14ac:dyDescent="0.2">
      <c r="A727" s="887" t="s">
        <v>303</v>
      </c>
      <c r="B727" s="854" t="s">
        <v>321</v>
      </c>
      <c r="C727" s="845" t="s">
        <v>504</v>
      </c>
      <c r="D727" s="855" t="s">
        <v>499</v>
      </c>
      <c r="E727" s="847"/>
      <c r="F727" s="848" t="s">
        <v>494</v>
      </c>
      <c r="G727" s="888" t="s">
        <v>495</v>
      </c>
      <c r="H727" s="857" t="s">
        <v>496</v>
      </c>
      <c r="I727" s="893" t="s">
        <v>500</v>
      </c>
      <c r="J727" s="893" t="s">
        <v>1290</v>
      </c>
      <c r="K727" s="890">
        <v>9.0706447187928668E-2</v>
      </c>
      <c r="L727" s="891"/>
      <c r="M727" s="779">
        <v>5708</v>
      </c>
      <c r="N727" s="779">
        <v>614</v>
      </c>
      <c r="O727" s="778">
        <f t="shared" si="33"/>
        <v>0.10756832515767344</v>
      </c>
      <c r="P727" s="533">
        <f t="shared" si="34"/>
        <v>1.1858950327401729</v>
      </c>
      <c r="Q727" s="534">
        <f t="shared" si="35"/>
        <v>118.58950327401729</v>
      </c>
      <c r="R727" s="529" t="s">
        <v>1311</v>
      </c>
    </row>
    <row r="728" spans="1:18" ht="38.25" x14ac:dyDescent="0.2">
      <c r="A728" s="887" t="s">
        <v>303</v>
      </c>
      <c r="B728" s="854" t="s">
        <v>321</v>
      </c>
      <c r="C728" s="845" t="s">
        <v>504</v>
      </c>
      <c r="D728" s="855" t="s">
        <v>493</v>
      </c>
      <c r="E728" s="847" t="s">
        <v>1553</v>
      </c>
      <c r="F728" s="848" t="s">
        <v>494</v>
      </c>
      <c r="G728" s="888" t="s">
        <v>495</v>
      </c>
      <c r="H728" s="857" t="s">
        <v>496</v>
      </c>
      <c r="I728" s="893" t="s">
        <v>500</v>
      </c>
      <c r="J728" s="893" t="s">
        <v>1290</v>
      </c>
      <c r="K728" s="890">
        <v>0.18765432098765433</v>
      </c>
      <c r="L728" s="891"/>
      <c r="M728" s="779">
        <v>313</v>
      </c>
      <c r="N728" s="779">
        <v>37</v>
      </c>
      <c r="O728" s="778">
        <f t="shared" si="33"/>
        <v>0.1182108626198083</v>
      </c>
      <c r="P728" s="533">
        <f t="shared" si="34"/>
        <v>0.62993946527661004</v>
      </c>
      <c r="Q728" s="534">
        <f t="shared" si="35"/>
        <v>62.993946527661009</v>
      </c>
      <c r="R728" s="529" t="s">
        <v>1311</v>
      </c>
    </row>
    <row r="729" spans="1:18" ht="38.25" x14ac:dyDescent="0.2">
      <c r="A729" s="887" t="s">
        <v>303</v>
      </c>
      <c r="B729" s="854" t="s">
        <v>321</v>
      </c>
      <c r="C729" s="892" t="s">
        <v>1554</v>
      </c>
      <c r="D729" s="855" t="s">
        <v>499</v>
      </c>
      <c r="E729" s="847"/>
      <c r="F729" s="848" t="s">
        <v>494</v>
      </c>
      <c r="G729" s="888" t="s">
        <v>495</v>
      </c>
      <c r="H729" s="857" t="s">
        <v>496</v>
      </c>
      <c r="I729" s="893" t="s">
        <v>500</v>
      </c>
      <c r="J729" s="893" t="s">
        <v>1290</v>
      </c>
      <c r="K729" s="890">
        <v>0.33333333333333331</v>
      </c>
      <c r="L729" s="891"/>
      <c r="M729" s="779">
        <v>0</v>
      </c>
      <c r="N729" s="779" t="s">
        <v>324</v>
      </c>
      <c r="O729" s="778" t="e">
        <f t="shared" si="33"/>
        <v>#VALUE!</v>
      </c>
      <c r="P729" s="533" t="e">
        <f t="shared" si="34"/>
        <v>#VALUE!</v>
      </c>
      <c r="Q729" s="534" t="e">
        <f t="shared" si="35"/>
        <v>#VALUE!</v>
      </c>
      <c r="R729" s="529" t="s">
        <v>1555</v>
      </c>
    </row>
    <row r="730" spans="1:18" ht="38.25" x14ac:dyDescent="0.2">
      <c r="A730" s="887" t="s">
        <v>303</v>
      </c>
      <c r="B730" s="854" t="s">
        <v>321</v>
      </c>
      <c r="C730" s="892" t="s">
        <v>1554</v>
      </c>
      <c r="D730" s="855" t="s">
        <v>493</v>
      </c>
      <c r="E730" s="847" t="s">
        <v>1556</v>
      </c>
      <c r="F730" s="848" t="s">
        <v>494</v>
      </c>
      <c r="G730" s="888" t="s">
        <v>495</v>
      </c>
      <c r="H730" s="857" t="s">
        <v>496</v>
      </c>
      <c r="I730" s="893" t="s">
        <v>500</v>
      </c>
      <c r="J730" s="893" t="s">
        <v>1290</v>
      </c>
      <c r="K730" s="890">
        <v>0.14285714285714285</v>
      </c>
      <c r="L730" s="891"/>
      <c r="M730" s="779">
        <v>0</v>
      </c>
      <c r="N730" s="779" t="s">
        <v>324</v>
      </c>
      <c r="O730" s="778" t="e">
        <f t="shared" si="33"/>
        <v>#VALUE!</v>
      </c>
      <c r="P730" s="533" t="e">
        <f t="shared" si="34"/>
        <v>#VALUE!</v>
      </c>
      <c r="Q730" s="534" t="e">
        <f t="shared" si="35"/>
        <v>#VALUE!</v>
      </c>
      <c r="R730" s="529" t="s">
        <v>1555</v>
      </c>
    </row>
    <row r="731" spans="1:18" ht="38.25" x14ac:dyDescent="0.2">
      <c r="A731" s="887" t="s">
        <v>303</v>
      </c>
      <c r="B731" s="854" t="s">
        <v>321</v>
      </c>
      <c r="C731" s="854" t="s">
        <v>1312</v>
      </c>
      <c r="D731" s="855" t="s">
        <v>493</v>
      </c>
      <c r="E731" s="847" t="s">
        <v>1557</v>
      </c>
      <c r="F731" s="848" t="s">
        <v>494</v>
      </c>
      <c r="G731" s="888" t="s">
        <v>495</v>
      </c>
      <c r="H731" s="857" t="s">
        <v>496</v>
      </c>
      <c r="I731" s="893" t="s">
        <v>500</v>
      </c>
      <c r="J731" s="893" t="s">
        <v>1290</v>
      </c>
      <c r="K731" s="890">
        <v>0.22689075630252101</v>
      </c>
      <c r="L731" s="891"/>
      <c r="M731" s="779">
        <v>104</v>
      </c>
      <c r="N731" s="779">
        <v>11</v>
      </c>
      <c r="O731" s="778">
        <f t="shared" si="33"/>
        <v>0.10576923076923077</v>
      </c>
      <c r="P731" s="533">
        <f t="shared" si="34"/>
        <v>0.46616809116809116</v>
      </c>
      <c r="Q731" s="534">
        <f t="shared" si="35"/>
        <v>46.616809116809108</v>
      </c>
      <c r="R731" s="529" t="s">
        <v>1311</v>
      </c>
    </row>
    <row r="732" spans="1:18" ht="38.25" x14ac:dyDescent="0.2">
      <c r="A732" s="887" t="s">
        <v>303</v>
      </c>
      <c r="B732" s="854" t="s">
        <v>321</v>
      </c>
      <c r="C732" s="854" t="s">
        <v>1312</v>
      </c>
      <c r="D732" s="855" t="s">
        <v>501</v>
      </c>
      <c r="E732" s="847"/>
      <c r="F732" s="848" t="s">
        <v>494</v>
      </c>
      <c r="G732" s="888" t="s">
        <v>495</v>
      </c>
      <c r="H732" s="857" t="s">
        <v>496</v>
      </c>
      <c r="I732" s="893" t="s">
        <v>500</v>
      </c>
      <c r="J732" s="893" t="s">
        <v>1290</v>
      </c>
      <c r="K732" s="890">
        <v>0.22500000000000001</v>
      </c>
      <c r="L732" s="891"/>
      <c r="M732" s="779">
        <v>42</v>
      </c>
      <c r="N732" s="779">
        <v>6</v>
      </c>
      <c r="O732" s="778">
        <f t="shared" si="33"/>
        <v>0.14285714285714285</v>
      </c>
      <c r="P732" s="533">
        <f t="shared" si="34"/>
        <v>0.63492063492063489</v>
      </c>
      <c r="Q732" s="534">
        <f t="shared" si="35"/>
        <v>63.49206349206348</v>
      </c>
      <c r="R732" s="529" t="s">
        <v>1311</v>
      </c>
    </row>
    <row r="733" spans="1:18" ht="38.25" x14ac:dyDescent="0.2">
      <c r="A733" s="887" t="s">
        <v>303</v>
      </c>
      <c r="B733" s="854" t="s">
        <v>321</v>
      </c>
      <c r="C733" s="854" t="s">
        <v>1312</v>
      </c>
      <c r="D733" s="855" t="s">
        <v>502</v>
      </c>
      <c r="E733" s="847"/>
      <c r="F733" s="848" t="s">
        <v>494</v>
      </c>
      <c r="G733" s="888" t="s">
        <v>495</v>
      </c>
      <c r="H733" s="857" t="s">
        <v>496</v>
      </c>
      <c r="I733" s="893" t="s">
        <v>500</v>
      </c>
      <c r="J733" s="893" t="s">
        <v>1290</v>
      </c>
      <c r="K733" s="890">
        <v>0.25600000000000001</v>
      </c>
      <c r="L733" s="891"/>
      <c r="M733" s="779">
        <v>36</v>
      </c>
      <c r="N733" s="779">
        <v>3</v>
      </c>
      <c r="O733" s="778">
        <f t="shared" si="33"/>
        <v>8.3333333333333329E-2</v>
      </c>
      <c r="P733" s="533">
        <f t="shared" si="34"/>
        <v>0.32552083333333331</v>
      </c>
      <c r="Q733" s="534">
        <f t="shared" si="35"/>
        <v>32.552083333333329</v>
      </c>
      <c r="R733" s="529" t="s">
        <v>1311</v>
      </c>
    </row>
    <row r="734" spans="1:18" ht="38.25" x14ac:dyDescent="0.2">
      <c r="A734" s="887" t="s">
        <v>303</v>
      </c>
      <c r="B734" s="854" t="s">
        <v>321</v>
      </c>
      <c r="C734" s="854" t="s">
        <v>1312</v>
      </c>
      <c r="D734" s="846" t="s">
        <v>506</v>
      </c>
      <c r="E734" s="847"/>
      <c r="F734" s="848" t="s">
        <v>494</v>
      </c>
      <c r="G734" s="888" t="s">
        <v>495</v>
      </c>
      <c r="H734" s="849" t="s">
        <v>496</v>
      </c>
      <c r="I734" s="850" t="s">
        <v>497</v>
      </c>
      <c r="J734" s="851" t="s">
        <v>310</v>
      </c>
      <c r="K734" s="890" t="s">
        <v>498</v>
      </c>
      <c r="L734" s="891"/>
      <c r="M734" s="779">
        <v>13</v>
      </c>
      <c r="N734" s="779">
        <v>0</v>
      </c>
      <c r="O734" s="778">
        <f t="shared" si="33"/>
        <v>0</v>
      </c>
      <c r="P734" s="533" t="e">
        <f t="shared" si="34"/>
        <v>#DIV/0!</v>
      </c>
      <c r="Q734" s="534" t="e">
        <f t="shared" si="35"/>
        <v>#DIV/0!</v>
      </c>
      <c r="R734" s="529" t="s">
        <v>1311</v>
      </c>
    </row>
    <row r="735" spans="1:18" ht="38.25" x14ac:dyDescent="0.2">
      <c r="A735" s="887" t="s">
        <v>303</v>
      </c>
      <c r="B735" s="854" t="s">
        <v>321</v>
      </c>
      <c r="C735" s="854" t="s">
        <v>1313</v>
      </c>
      <c r="D735" s="855" t="s">
        <v>493</v>
      </c>
      <c r="E735" s="847"/>
      <c r="F735" s="848" t="s">
        <v>494</v>
      </c>
      <c r="G735" s="888" t="s">
        <v>495</v>
      </c>
      <c r="H735" s="857" t="s">
        <v>496</v>
      </c>
      <c r="I735" s="893" t="s">
        <v>500</v>
      </c>
      <c r="J735" s="893" t="s">
        <v>1290</v>
      </c>
      <c r="K735" s="890">
        <v>0.2857142857142857</v>
      </c>
      <c r="L735" s="891"/>
      <c r="M735" s="779">
        <v>12</v>
      </c>
      <c r="N735" s="779">
        <v>2</v>
      </c>
      <c r="O735" s="778">
        <f t="shared" si="33"/>
        <v>0.16666666666666666</v>
      </c>
      <c r="P735" s="533">
        <f t="shared" si="34"/>
        <v>0.58333333333333337</v>
      </c>
      <c r="Q735" s="534">
        <f t="shared" si="35"/>
        <v>58.333333333333343</v>
      </c>
      <c r="R735" s="529" t="s">
        <v>1311</v>
      </c>
    </row>
    <row r="736" spans="1:18" ht="38.25" x14ac:dyDescent="0.2">
      <c r="A736" s="887" t="s">
        <v>303</v>
      </c>
      <c r="B736" s="854" t="s">
        <v>321</v>
      </c>
      <c r="C736" s="854" t="s">
        <v>1313</v>
      </c>
      <c r="D736" s="855" t="s">
        <v>501</v>
      </c>
      <c r="E736" s="847"/>
      <c r="F736" s="848" t="s">
        <v>494</v>
      </c>
      <c r="G736" s="888" t="s">
        <v>495</v>
      </c>
      <c r="H736" s="857" t="s">
        <v>496</v>
      </c>
      <c r="I736" s="893" t="s">
        <v>500</v>
      </c>
      <c r="J736" s="893" t="s">
        <v>1290</v>
      </c>
      <c r="K736" s="890">
        <v>0.16216216216216217</v>
      </c>
      <c r="L736" s="891"/>
      <c r="M736" s="779">
        <v>24</v>
      </c>
      <c r="N736" s="779">
        <v>2</v>
      </c>
      <c r="O736" s="778">
        <f t="shared" si="33"/>
        <v>8.3333333333333329E-2</v>
      </c>
      <c r="P736" s="533">
        <f t="shared" si="34"/>
        <v>0.51388888888888884</v>
      </c>
      <c r="Q736" s="534">
        <f t="shared" si="35"/>
        <v>51.388888888888886</v>
      </c>
      <c r="R736" s="529" t="s">
        <v>1311</v>
      </c>
    </row>
    <row r="737" spans="1:18" ht="38.25" x14ac:dyDescent="0.2">
      <c r="A737" s="887" t="s">
        <v>303</v>
      </c>
      <c r="B737" s="854" t="s">
        <v>321</v>
      </c>
      <c r="C737" s="854" t="s">
        <v>1313</v>
      </c>
      <c r="D737" s="855" t="s">
        <v>502</v>
      </c>
      <c r="E737" s="847"/>
      <c r="F737" s="848" t="s">
        <v>494</v>
      </c>
      <c r="G737" s="888" t="s">
        <v>495</v>
      </c>
      <c r="H737" s="857" t="s">
        <v>496</v>
      </c>
      <c r="I737" s="893" t="s">
        <v>500</v>
      </c>
      <c r="J737" s="893" t="s">
        <v>1290</v>
      </c>
      <c r="K737" s="890">
        <v>0.18181818181818182</v>
      </c>
      <c r="L737" s="891"/>
      <c r="M737" s="779">
        <v>20</v>
      </c>
      <c r="N737" s="779">
        <v>6</v>
      </c>
      <c r="O737" s="778">
        <f t="shared" si="33"/>
        <v>0.3</v>
      </c>
      <c r="P737" s="533">
        <f t="shared" si="34"/>
        <v>1.65</v>
      </c>
      <c r="Q737" s="534">
        <f t="shared" si="35"/>
        <v>164.99999999999997</v>
      </c>
      <c r="R737" s="529" t="s">
        <v>1311</v>
      </c>
    </row>
    <row r="738" spans="1:18" ht="38.25" x14ac:dyDescent="0.2">
      <c r="A738" s="887" t="s">
        <v>303</v>
      </c>
      <c r="B738" s="854" t="s">
        <v>321</v>
      </c>
      <c r="C738" s="845" t="s">
        <v>507</v>
      </c>
      <c r="D738" s="855" t="s">
        <v>493</v>
      </c>
      <c r="E738" s="847" t="s">
        <v>1558</v>
      </c>
      <c r="F738" s="848" t="s">
        <v>494</v>
      </c>
      <c r="G738" s="888" t="s">
        <v>495</v>
      </c>
      <c r="H738" s="857" t="s">
        <v>496</v>
      </c>
      <c r="I738" s="893" t="s">
        <v>500</v>
      </c>
      <c r="J738" s="893" t="s">
        <v>1290</v>
      </c>
      <c r="K738" s="890">
        <v>0.26470588235294118</v>
      </c>
      <c r="L738" s="891"/>
      <c r="M738" s="779">
        <v>31</v>
      </c>
      <c r="N738" s="779">
        <v>7</v>
      </c>
      <c r="O738" s="778">
        <f t="shared" si="33"/>
        <v>0.22580645161290322</v>
      </c>
      <c r="P738" s="533">
        <f t="shared" si="34"/>
        <v>0.8530465949820788</v>
      </c>
      <c r="Q738" s="534">
        <f t="shared" si="35"/>
        <v>85.304659498207897</v>
      </c>
      <c r="R738" s="529" t="s">
        <v>1311</v>
      </c>
    </row>
    <row r="739" spans="1:18" ht="38.25" x14ac:dyDescent="0.2">
      <c r="A739" s="887" t="s">
        <v>303</v>
      </c>
      <c r="B739" s="854" t="s">
        <v>321</v>
      </c>
      <c r="C739" s="854" t="s">
        <v>722</v>
      </c>
      <c r="D739" s="855" t="s">
        <v>501</v>
      </c>
      <c r="E739" s="847"/>
      <c r="F739" s="848" t="s">
        <v>494</v>
      </c>
      <c r="G739" s="888" t="s">
        <v>495</v>
      </c>
      <c r="H739" s="857" t="s">
        <v>496</v>
      </c>
      <c r="I739" s="893" t="s">
        <v>500</v>
      </c>
      <c r="J739" s="893" t="s">
        <v>1290</v>
      </c>
      <c r="K739" s="890">
        <v>0.11764705882352941</v>
      </c>
      <c r="L739" s="891"/>
      <c r="M739" s="779">
        <v>28</v>
      </c>
      <c r="N739" s="779">
        <v>6</v>
      </c>
      <c r="O739" s="778">
        <f t="shared" si="33"/>
        <v>0.21428571428571427</v>
      </c>
      <c r="P739" s="533">
        <f t="shared" si="34"/>
        <v>1.8214285714285714</v>
      </c>
      <c r="Q739" s="534">
        <f t="shared" si="35"/>
        <v>182.14285714285717</v>
      </c>
      <c r="R739" s="529" t="s">
        <v>1311</v>
      </c>
    </row>
    <row r="740" spans="1:18" ht="38.25" x14ac:dyDescent="0.2">
      <c r="A740" s="887" t="s">
        <v>303</v>
      </c>
      <c r="B740" s="854" t="s">
        <v>321</v>
      </c>
      <c r="C740" s="854" t="s">
        <v>722</v>
      </c>
      <c r="D740" s="855" t="s">
        <v>502</v>
      </c>
      <c r="E740" s="847"/>
      <c r="F740" s="848" t="s">
        <v>494</v>
      </c>
      <c r="G740" s="888" t="s">
        <v>495</v>
      </c>
      <c r="H740" s="857" t="s">
        <v>496</v>
      </c>
      <c r="I740" s="893" t="s">
        <v>500</v>
      </c>
      <c r="J740" s="893" t="s">
        <v>1290</v>
      </c>
      <c r="K740" s="890">
        <v>0.23300000000000001</v>
      </c>
      <c r="L740" s="891"/>
      <c r="M740" s="779">
        <v>37</v>
      </c>
      <c r="N740" s="779">
        <v>8</v>
      </c>
      <c r="O740" s="778">
        <f t="shared" si="33"/>
        <v>0.21621621621621623</v>
      </c>
      <c r="P740" s="533">
        <f t="shared" si="34"/>
        <v>0.92796659320264474</v>
      </c>
      <c r="Q740" s="534">
        <f t="shared" si="35"/>
        <v>92.796659320264467</v>
      </c>
      <c r="R740" s="529" t="s">
        <v>1311</v>
      </c>
    </row>
    <row r="741" spans="1:18" ht="38.25" x14ac:dyDescent="0.2">
      <c r="A741" s="887" t="s">
        <v>303</v>
      </c>
      <c r="B741" s="854" t="s">
        <v>521</v>
      </c>
      <c r="C741" s="845" t="s">
        <v>522</v>
      </c>
      <c r="D741" s="846" t="s">
        <v>506</v>
      </c>
      <c r="E741" s="847"/>
      <c r="F741" s="848" t="s">
        <v>494</v>
      </c>
      <c r="G741" s="888" t="s">
        <v>495</v>
      </c>
      <c r="H741" s="849" t="s">
        <v>496</v>
      </c>
      <c r="I741" s="850" t="s">
        <v>497</v>
      </c>
      <c r="J741" s="851" t="s">
        <v>310</v>
      </c>
      <c r="K741" s="890" t="s">
        <v>498</v>
      </c>
      <c r="L741" s="894"/>
      <c r="M741" s="779">
        <v>5</v>
      </c>
      <c r="N741" s="779">
        <v>0</v>
      </c>
      <c r="O741" s="778">
        <f t="shared" si="33"/>
        <v>0</v>
      </c>
      <c r="P741" s="533" t="e">
        <f t="shared" si="34"/>
        <v>#DIV/0!</v>
      </c>
      <c r="Q741" s="534" t="e">
        <f t="shared" si="35"/>
        <v>#DIV/0!</v>
      </c>
      <c r="R741" s="529" t="s">
        <v>1311</v>
      </c>
    </row>
    <row r="742" spans="1:18" ht="38.25" x14ac:dyDescent="0.2">
      <c r="A742" s="843" t="s">
        <v>303</v>
      </c>
      <c r="B742" s="854" t="s">
        <v>321</v>
      </c>
      <c r="C742" s="845" t="s">
        <v>492</v>
      </c>
      <c r="D742" s="855" t="s">
        <v>493</v>
      </c>
      <c r="E742" s="847" t="s">
        <v>1559</v>
      </c>
      <c r="F742" s="848" t="s">
        <v>494</v>
      </c>
      <c r="G742" s="888" t="s">
        <v>509</v>
      </c>
      <c r="H742" s="857" t="s">
        <v>496</v>
      </c>
      <c r="I742" s="889" t="s">
        <v>497</v>
      </c>
      <c r="J742" s="851" t="s">
        <v>310</v>
      </c>
      <c r="K742" s="890" t="s">
        <v>498</v>
      </c>
      <c r="L742" s="849" t="s">
        <v>510</v>
      </c>
      <c r="M742" s="779">
        <v>707</v>
      </c>
      <c r="N742" s="779">
        <v>0</v>
      </c>
      <c r="O742" s="778">
        <f t="shared" si="33"/>
        <v>0</v>
      </c>
      <c r="P742" s="533" t="e">
        <f t="shared" si="34"/>
        <v>#DIV/0!</v>
      </c>
      <c r="Q742" s="534" t="e">
        <f t="shared" si="35"/>
        <v>#DIV/0!</v>
      </c>
      <c r="R742" s="529" t="s">
        <v>1311</v>
      </c>
    </row>
    <row r="743" spans="1:18" ht="38.25" x14ac:dyDescent="0.2">
      <c r="A743" s="843" t="s">
        <v>303</v>
      </c>
      <c r="B743" s="854" t="s">
        <v>321</v>
      </c>
      <c r="C743" s="892" t="s">
        <v>511</v>
      </c>
      <c r="D743" s="846" t="s">
        <v>499</v>
      </c>
      <c r="E743" s="880"/>
      <c r="F743" s="848" t="s">
        <v>494</v>
      </c>
      <c r="G743" s="888" t="s">
        <v>509</v>
      </c>
      <c r="H743" s="857" t="s">
        <v>496</v>
      </c>
      <c r="I743" s="850" t="s">
        <v>500</v>
      </c>
      <c r="J743" s="851" t="s">
        <v>310</v>
      </c>
      <c r="K743" s="890">
        <v>0.26490066225165565</v>
      </c>
      <c r="L743" s="849" t="s">
        <v>510</v>
      </c>
      <c r="M743" s="779">
        <v>165</v>
      </c>
      <c r="N743" s="779">
        <v>29</v>
      </c>
      <c r="O743" s="778">
        <f t="shared" si="33"/>
        <v>0.17575757575757575</v>
      </c>
      <c r="P743" s="533">
        <f t="shared" si="34"/>
        <v>0.66348484848484846</v>
      </c>
      <c r="Q743" s="534">
        <f t="shared" si="35"/>
        <v>66.348484848484844</v>
      </c>
      <c r="R743" s="529" t="s">
        <v>1311</v>
      </c>
    </row>
    <row r="744" spans="1:18" ht="38.25" x14ac:dyDescent="0.2">
      <c r="A744" s="843" t="s">
        <v>303</v>
      </c>
      <c r="B744" s="854" t="s">
        <v>321</v>
      </c>
      <c r="C744" s="892" t="s">
        <v>511</v>
      </c>
      <c r="D744" s="855" t="s">
        <v>493</v>
      </c>
      <c r="E744" s="880"/>
      <c r="F744" s="848" t="s">
        <v>494</v>
      </c>
      <c r="G744" s="888" t="s">
        <v>509</v>
      </c>
      <c r="H744" s="857" t="s">
        <v>496</v>
      </c>
      <c r="I744" s="850" t="s">
        <v>500</v>
      </c>
      <c r="J744" s="851" t="s">
        <v>310</v>
      </c>
      <c r="K744" s="890">
        <v>0.13354531001589826</v>
      </c>
      <c r="L744" s="849" t="s">
        <v>510</v>
      </c>
      <c r="M744" s="779">
        <v>1114</v>
      </c>
      <c r="N744" s="779">
        <v>149</v>
      </c>
      <c r="O744" s="778">
        <f t="shared" si="33"/>
        <v>0.13375224416517056</v>
      </c>
      <c r="P744" s="533">
        <f t="shared" si="34"/>
        <v>1.0015495426177652</v>
      </c>
      <c r="Q744" s="534">
        <f t="shared" si="35"/>
        <v>100.15495426177652</v>
      </c>
      <c r="R744" s="529" t="s">
        <v>1311</v>
      </c>
    </row>
    <row r="745" spans="1:18" ht="38.25" x14ac:dyDescent="0.2">
      <c r="A745" s="843" t="s">
        <v>303</v>
      </c>
      <c r="B745" s="854" t="s">
        <v>321</v>
      </c>
      <c r="C745" s="892" t="s">
        <v>511</v>
      </c>
      <c r="D745" s="855" t="s">
        <v>501</v>
      </c>
      <c r="E745" s="880"/>
      <c r="F745" s="848" t="s">
        <v>494</v>
      </c>
      <c r="G745" s="888" t="s">
        <v>509</v>
      </c>
      <c r="H745" s="857" t="s">
        <v>496</v>
      </c>
      <c r="I745" s="850" t="s">
        <v>500</v>
      </c>
      <c r="J745" s="851" t="s">
        <v>310</v>
      </c>
      <c r="K745" s="890">
        <v>0.10248447204968944</v>
      </c>
      <c r="L745" s="849" t="s">
        <v>510</v>
      </c>
      <c r="M745" s="779">
        <v>566</v>
      </c>
      <c r="N745" s="779">
        <v>54</v>
      </c>
      <c r="O745" s="778">
        <f t="shared" si="33"/>
        <v>9.5406360424028266E-2</v>
      </c>
      <c r="P745" s="533">
        <f t="shared" si="34"/>
        <v>0.93093478959203335</v>
      </c>
      <c r="Q745" s="534">
        <f t="shared" si="35"/>
        <v>93.093478959203338</v>
      </c>
      <c r="R745" s="529" t="s">
        <v>1311</v>
      </c>
    </row>
    <row r="746" spans="1:18" ht="38.25" x14ac:dyDescent="0.2">
      <c r="A746" s="843" t="s">
        <v>303</v>
      </c>
      <c r="B746" s="854" t="s">
        <v>321</v>
      </c>
      <c r="C746" s="892" t="s">
        <v>511</v>
      </c>
      <c r="D746" s="855" t="s">
        <v>502</v>
      </c>
      <c r="E746" s="880"/>
      <c r="F746" s="848" t="s">
        <v>494</v>
      </c>
      <c r="G746" s="888" t="s">
        <v>509</v>
      </c>
      <c r="H746" s="857" t="s">
        <v>496</v>
      </c>
      <c r="I746" s="850" t="s">
        <v>500</v>
      </c>
      <c r="J746" s="851" t="s">
        <v>310</v>
      </c>
      <c r="K746" s="890">
        <v>0.23076923076923078</v>
      </c>
      <c r="L746" s="849" t="s">
        <v>510</v>
      </c>
      <c r="M746" s="779">
        <v>192</v>
      </c>
      <c r="N746" s="779">
        <v>24</v>
      </c>
      <c r="O746" s="778">
        <f t="shared" si="33"/>
        <v>0.125</v>
      </c>
      <c r="P746" s="533">
        <f t="shared" si="34"/>
        <v>0.54166666666666663</v>
      </c>
      <c r="Q746" s="534">
        <f t="shared" si="35"/>
        <v>54.166666666666664</v>
      </c>
      <c r="R746" s="529" t="s">
        <v>1311</v>
      </c>
    </row>
    <row r="747" spans="1:18" ht="38.25" x14ac:dyDescent="0.2">
      <c r="A747" s="843" t="s">
        <v>303</v>
      </c>
      <c r="B747" s="854" t="s">
        <v>321</v>
      </c>
      <c r="C747" s="845" t="s">
        <v>503</v>
      </c>
      <c r="D747" s="855" t="s">
        <v>493</v>
      </c>
      <c r="E747" s="847" t="s">
        <v>1551</v>
      </c>
      <c r="F747" s="848" t="s">
        <v>494</v>
      </c>
      <c r="G747" s="888" t="s">
        <v>509</v>
      </c>
      <c r="H747" s="857" t="s">
        <v>496</v>
      </c>
      <c r="I747" s="850" t="s">
        <v>500</v>
      </c>
      <c r="J747" s="851" t="s">
        <v>310</v>
      </c>
      <c r="K747" s="890">
        <v>0.15384615384615385</v>
      </c>
      <c r="L747" s="849" t="s">
        <v>510</v>
      </c>
      <c r="M747" s="779">
        <v>195</v>
      </c>
      <c r="N747" s="779">
        <v>26</v>
      </c>
      <c r="O747" s="778">
        <f t="shared" si="33"/>
        <v>0.13333333333333333</v>
      </c>
      <c r="P747" s="533">
        <f t="shared" si="34"/>
        <v>0.86666666666666659</v>
      </c>
      <c r="Q747" s="534">
        <f t="shared" si="35"/>
        <v>86.666666666666671</v>
      </c>
      <c r="R747" s="529" t="s">
        <v>1311</v>
      </c>
    </row>
    <row r="748" spans="1:18" ht="38.25" x14ac:dyDescent="0.2">
      <c r="A748" s="843" t="s">
        <v>303</v>
      </c>
      <c r="B748" s="854" t="s">
        <v>321</v>
      </c>
      <c r="C748" s="854" t="s">
        <v>513</v>
      </c>
      <c r="D748" s="855" t="s">
        <v>501</v>
      </c>
      <c r="E748" s="847" t="s">
        <v>1552</v>
      </c>
      <c r="F748" s="848" t="s">
        <v>494</v>
      </c>
      <c r="G748" s="888" t="s">
        <v>509</v>
      </c>
      <c r="H748" s="857" t="s">
        <v>496</v>
      </c>
      <c r="I748" s="850" t="s">
        <v>500</v>
      </c>
      <c r="J748" s="851" t="s">
        <v>310</v>
      </c>
      <c r="K748" s="890">
        <v>0.23076923076923078</v>
      </c>
      <c r="L748" s="849" t="s">
        <v>510</v>
      </c>
      <c r="M748" s="779">
        <v>49</v>
      </c>
      <c r="N748" s="779">
        <v>6</v>
      </c>
      <c r="O748" s="778">
        <f t="shared" si="33"/>
        <v>0.12244897959183673</v>
      </c>
      <c r="P748" s="533">
        <f t="shared" si="34"/>
        <v>0.53061224489795911</v>
      </c>
      <c r="Q748" s="534">
        <f t="shared" si="35"/>
        <v>53.061224489795912</v>
      </c>
      <c r="R748" s="529" t="s">
        <v>1311</v>
      </c>
    </row>
    <row r="749" spans="1:18" ht="38.25" x14ac:dyDescent="0.2">
      <c r="A749" s="843" t="s">
        <v>303</v>
      </c>
      <c r="B749" s="854" t="s">
        <v>321</v>
      </c>
      <c r="C749" s="845" t="s">
        <v>504</v>
      </c>
      <c r="D749" s="855" t="s">
        <v>505</v>
      </c>
      <c r="E749" s="880"/>
      <c r="F749" s="848" t="s">
        <v>494</v>
      </c>
      <c r="G749" s="888" t="s">
        <v>509</v>
      </c>
      <c r="H749" s="857" t="s">
        <v>496</v>
      </c>
      <c r="I749" s="850" t="s">
        <v>500</v>
      </c>
      <c r="J749" s="851" t="s">
        <v>310</v>
      </c>
      <c r="K749" s="890">
        <v>7.9030976965845906E-2</v>
      </c>
      <c r="L749" s="849" t="s">
        <v>510</v>
      </c>
      <c r="M749" s="779">
        <v>2376</v>
      </c>
      <c r="N749" s="779">
        <v>218</v>
      </c>
      <c r="O749" s="778">
        <f t="shared" si="33"/>
        <v>9.175084175084175E-2</v>
      </c>
      <c r="P749" s="533">
        <f t="shared" si="34"/>
        <v>1.1609478368272339</v>
      </c>
      <c r="Q749" s="534">
        <f t="shared" si="35"/>
        <v>116.09478368272337</v>
      </c>
      <c r="R749" s="529" t="s">
        <v>1311</v>
      </c>
    </row>
    <row r="750" spans="1:18" ht="38.25" x14ac:dyDescent="0.2">
      <c r="A750" s="843" t="s">
        <v>303</v>
      </c>
      <c r="B750" s="854" t="s">
        <v>321</v>
      </c>
      <c r="C750" s="845" t="s">
        <v>504</v>
      </c>
      <c r="D750" s="846" t="s">
        <v>499</v>
      </c>
      <c r="E750" s="880"/>
      <c r="F750" s="848" t="s">
        <v>494</v>
      </c>
      <c r="G750" s="888" t="s">
        <v>509</v>
      </c>
      <c r="H750" s="857" t="s">
        <v>496</v>
      </c>
      <c r="I750" s="850" t="s">
        <v>500</v>
      </c>
      <c r="J750" s="851" t="s">
        <v>310</v>
      </c>
      <c r="K750" s="890">
        <v>9.0706447187928668E-2</v>
      </c>
      <c r="L750" s="849" t="s">
        <v>510</v>
      </c>
      <c r="M750" s="779">
        <v>5708</v>
      </c>
      <c r="N750" s="779">
        <v>614</v>
      </c>
      <c r="O750" s="778">
        <f t="shared" si="33"/>
        <v>0.10756832515767344</v>
      </c>
      <c r="P750" s="533">
        <f t="shared" si="34"/>
        <v>1.1858950327401729</v>
      </c>
      <c r="Q750" s="534">
        <f t="shared" si="35"/>
        <v>118.58950327401729</v>
      </c>
      <c r="R750" s="529" t="s">
        <v>1311</v>
      </c>
    </row>
    <row r="751" spans="1:18" ht="38.25" x14ac:dyDescent="0.25">
      <c r="A751" s="843" t="s">
        <v>303</v>
      </c>
      <c r="B751" s="854" t="s">
        <v>321</v>
      </c>
      <c r="C751" s="845" t="s">
        <v>504</v>
      </c>
      <c r="D751" s="855" t="s">
        <v>493</v>
      </c>
      <c r="E751" s="895" t="s">
        <v>1553</v>
      </c>
      <c r="F751" s="848" t="s">
        <v>494</v>
      </c>
      <c r="G751" s="888" t="s">
        <v>509</v>
      </c>
      <c r="H751" s="857" t="s">
        <v>496</v>
      </c>
      <c r="I751" s="850" t="s">
        <v>500</v>
      </c>
      <c r="J751" s="851" t="s">
        <v>310</v>
      </c>
      <c r="K751" s="890">
        <v>0.18765432098765433</v>
      </c>
      <c r="L751" s="849" t="s">
        <v>510</v>
      </c>
      <c r="M751" s="779">
        <v>313</v>
      </c>
      <c r="N751" s="779">
        <v>37</v>
      </c>
      <c r="O751" s="778">
        <f t="shared" si="33"/>
        <v>0.1182108626198083</v>
      </c>
      <c r="P751" s="533">
        <f t="shared" si="34"/>
        <v>0.62993946527661004</v>
      </c>
      <c r="Q751" s="534">
        <f t="shared" si="35"/>
        <v>62.993946527661009</v>
      </c>
      <c r="R751" s="529" t="s">
        <v>1311</v>
      </c>
    </row>
    <row r="752" spans="1:18" ht="38.25" x14ac:dyDescent="0.2">
      <c r="A752" s="843" t="s">
        <v>303</v>
      </c>
      <c r="B752" s="854" t="s">
        <v>321</v>
      </c>
      <c r="C752" s="892" t="s">
        <v>1554</v>
      </c>
      <c r="D752" s="846" t="s">
        <v>499</v>
      </c>
      <c r="E752" s="880"/>
      <c r="F752" s="848" t="s">
        <v>494</v>
      </c>
      <c r="G752" s="888" t="s">
        <v>509</v>
      </c>
      <c r="H752" s="857" t="s">
        <v>496</v>
      </c>
      <c r="I752" s="850" t="s">
        <v>500</v>
      </c>
      <c r="J752" s="851" t="s">
        <v>310</v>
      </c>
      <c r="K752" s="890">
        <v>0.33333333333333331</v>
      </c>
      <c r="L752" s="849" t="s">
        <v>510</v>
      </c>
      <c r="M752" s="779">
        <v>0</v>
      </c>
      <c r="N752" s="779" t="s">
        <v>324</v>
      </c>
      <c r="O752" s="778" t="e">
        <f t="shared" si="33"/>
        <v>#VALUE!</v>
      </c>
      <c r="P752" s="533" t="e">
        <f t="shared" si="34"/>
        <v>#VALUE!</v>
      </c>
      <c r="Q752" s="534" t="e">
        <f t="shared" si="35"/>
        <v>#VALUE!</v>
      </c>
      <c r="R752" s="529" t="s">
        <v>1555</v>
      </c>
    </row>
    <row r="753" spans="1:18" ht="38.25" x14ac:dyDescent="0.2">
      <c r="A753" s="843" t="s">
        <v>303</v>
      </c>
      <c r="B753" s="854" t="s">
        <v>321</v>
      </c>
      <c r="C753" s="845" t="s">
        <v>1520</v>
      </c>
      <c r="D753" s="855" t="s">
        <v>493</v>
      </c>
      <c r="E753" s="847" t="s">
        <v>1556</v>
      </c>
      <c r="F753" s="848" t="s">
        <v>494</v>
      </c>
      <c r="G753" s="888" t="s">
        <v>509</v>
      </c>
      <c r="H753" s="857" t="s">
        <v>496</v>
      </c>
      <c r="I753" s="850" t="s">
        <v>500</v>
      </c>
      <c r="J753" s="851" t="s">
        <v>310</v>
      </c>
      <c r="K753" s="890">
        <v>0.14285714285714285</v>
      </c>
      <c r="L753" s="849" t="s">
        <v>510</v>
      </c>
      <c r="M753" s="779">
        <v>0</v>
      </c>
      <c r="N753" s="779" t="s">
        <v>324</v>
      </c>
      <c r="O753" s="778" t="e">
        <f t="shared" si="33"/>
        <v>#VALUE!</v>
      </c>
      <c r="P753" s="533" t="e">
        <f t="shared" si="34"/>
        <v>#VALUE!</v>
      </c>
      <c r="Q753" s="534" t="e">
        <f t="shared" si="35"/>
        <v>#VALUE!</v>
      </c>
      <c r="R753" s="529" t="s">
        <v>1555</v>
      </c>
    </row>
    <row r="754" spans="1:18" ht="38.25" x14ac:dyDescent="0.2">
      <c r="A754" s="843" t="s">
        <v>303</v>
      </c>
      <c r="B754" s="854" t="s">
        <v>321</v>
      </c>
      <c r="C754" s="854" t="s">
        <v>1312</v>
      </c>
      <c r="D754" s="855" t="s">
        <v>493</v>
      </c>
      <c r="E754" s="880"/>
      <c r="F754" s="848" t="s">
        <v>494</v>
      </c>
      <c r="G754" s="888" t="s">
        <v>509</v>
      </c>
      <c r="H754" s="857" t="s">
        <v>496</v>
      </c>
      <c r="I754" s="850" t="s">
        <v>500</v>
      </c>
      <c r="J754" s="851" t="s">
        <v>310</v>
      </c>
      <c r="K754" s="890">
        <v>0.22689075630252101</v>
      </c>
      <c r="L754" s="849" t="s">
        <v>510</v>
      </c>
      <c r="M754" s="779">
        <v>104</v>
      </c>
      <c r="N754" s="779">
        <v>11</v>
      </c>
      <c r="O754" s="778">
        <f t="shared" si="33"/>
        <v>0.10576923076923077</v>
      </c>
      <c r="P754" s="533">
        <f t="shared" si="34"/>
        <v>0.46616809116809116</v>
      </c>
      <c r="Q754" s="534">
        <f t="shared" si="35"/>
        <v>46.616809116809108</v>
      </c>
      <c r="R754" s="529" t="s">
        <v>1311</v>
      </c>
    </row>
    <row r="755" spans="1:18" ht="38.25" x14ac:dyDescent="0.2">
      <c r="A755" s="843" t="s">
        <v>303</v>
      </c>
      <c r="B755" s="854" t="s">
        <v>321</v>
      </c>
      <c r="C755" s="854" t="s">
        <v>1312</v>
      </c>
      <c r="D755" s="855" t="s">
        <v>501</v>
      </c>
      <c r="E755" s="880"/>
      <c r="F755" s="848" t="s">
        <v>494</v>
      </c>
      <c r="G755" s="888" t="s">
        <v>509</v>
      </c>
      <c r="H755" s="857" t="s">
        <v>496</v>
      </c>
      <c r="I755" s="850" t="s">
        <v>500</v>
      </c>
      <c r="J755" s="851" t="s">
        <v>310</v>
      </c>
      <c r="K755" s="890">
        <v>0.22500000000000001</v>
      </c>
      <c r="L755" s="849" t="s">
        <v>510</v>
      </c>
      <c r="M755" s="779">
        <v>42</v>
      </c>
      <c r="N755" s="779">
        <v>6</v>
      </c>
      <c r="O755" s="778">
        <f t="shared" si="33"/>
        <v>0.14285714285714285</v>
      </c>
      <c r="P755" s="533">
        <f t="shared" si="34"/>
        <v>0.63492063492063489</v>
      </c>
      <c r="Q755" s="534">
        <f t="shared" si="35"/>
        <v>63.49206349206348</v>
      </c>
      <c r="R755" s="529" t="s">
        <v>1311</v>
      </c>
    </row>
    <row r="756" spans="1:18" ht="38.25" x14ac:dyDescent="0.2">
      <c r="A756" s="843" t="s">
        <v>303</v>
      </c>
      <c r="B756" s="854" t="s">
        <v>321</v>
      </c>
      <c r="C756" s="854" t="s">
        <v>1312</v>
      </c>
      <c r="D756" s="855" t="s">
        <v>502</v>
      </c>
      <c r="E756" s="880"/>
      <c r="F756" s="848" t="s">
        <v>494</v>
      </c>
      <c r="G756" s="888" t="s">
        <v>509</v>
      </c>
      <c r="H756" s="857" t="s">
        <v>496</v>
      </c>
      <c r="I756" s="850" t="s">
        <v>500</v>
      </c>
      <c r="J756" s="851" t="s">
        <v>310</v>
      </c>
      <c r="K756" s="890">
        <v>0.25600000000000001</v>
      </c>
      <c r="L756" s="849" t="s">
        <v>510</v>
      </c>
      <c r="M756" s="779">
        <v>36</v>
      </c>
      <c r="N756" s="779">
        <v>3</v>
      </c>
      <c r="O756" s="778">
        <f t="shared" si="33"/>
        <v>8.3333333333333329E-2</v>
      </c>
      <c r="P756" s="533">
        <f t="shared" si="34"/>
        <v>0.32552083333333331</v>
      </c>
      <c r="Q756" s="534">
        <f t="shared" si="35"/>
        <v>32.552083333333329</v>
      </c>
      <c r="R756" s="529" t="s">
        <v>1311</v>
      </c>
    </row>
    <row r="757" spans="1:18" ht="38.25" x14ac:dyDescent="0.2">
      <c r="A757" s="843" t="s">
        <v>303</v>
      </c>
      <c r="B757" s="854" t="s">
        <v>321</v>
      </c>
      <c r="C757" s="854" t="s">
        <v>1313</v>
      </c>
      <c r="D757" s="855" t="s">
        <v>493</v>
      </c>
      <c r="E757" s="880"/>
      <c r="F757" s="848" t="s">
        <v>494</v>
      </c>
      <c r="G757" s="888" t="s">
        <v>509</v>
      </c>
      <c r="H757" s="857" t="s">
        <v>496</v>
      </c>
      <c r="I757" s="850" t="s">
        <v>500</v>
      </c>
      <c r="J757" s="851" t="s">
        <v>310</v>
      </c>
      <c r="K757" s="890">
        <v>0.2857142857142857</v>
      </c>
      <c r="L757" s="849" t="s">
        <v>510</v>
      </c>
      <c r="M757" s="779">
        <v>12</v>
      </c>
      <c r="N757" s="779">
        <v>2</v>
      </c>
      <c r="O757" s="778">
        <f t="shared" si="33"/>
        <v>0.16666666666666666</v>
      </c>
      <c r="P757" s="533">
        <f t="shared" si="34"/>
        <v>0.58333333333333337</v>
      </c>
      <c r="Q757" s="534">
        <f t="shared" si="35"/>
        <v>58.333333333333343</v>
      </c>
      <c r="R757" s="529" t="s">
        <v>1311</v>
      </c>
    </row>
    <row r="758" spans="1:18" ht="38.25" x14ac:dyDescent="0.2">
      <c r="A758" s="843" t="s">
        <v>303</v>
      </c>
      <c r="B758" s="854" t="s">
        <v>321</v>
      </c>
      <c r="C758" s="854" t="s">
        <v>1313</v>
      </c>
      <c r="D758" s="855" t="s">
        <v>501</v>
      </c>
      <c r="E758" s="880"/>
      <c r="F758" s="848" t="s">
        <v>494</v>
      </c>
      <c r="G758" s="888" t="s">
        <v>509</v>
      </c>
      <c r="H758" s="857" t="s">
        <v>496</v>
      </c>
      <c r="I758" s="850" t="s">
        <v>500</v>
      </c>
      <c r="J758" s="851" t="s">
        <v>310</v>
      </c>
      <c r="K758" s="890">
        <v>0.16216216216216217</v>
      </c>
      <c r="L758" s="849" t="s">
        <v>510</v>
      </c>
      <c r="M758" s="779">
        <v>24</v>
      </c>
      <c r="N758" s="779">
        <v>2</v>
      </c>
      <c r="O758" s="778">
        <f t="shared" si="33"/>
        <v>8.3333333333333329E-2</v>
      </c>
      <c r="P758" s="533">
        <f t="shared" si="34"/>
        <v>0.51388888888888884</v>
      </c>
      <c r="Q758" s="534">
        <f t="shared" si="35"/>
        <v>51.388888888888886</v>
      </c>
      <c r="R758" s="529" t="s">
        <v>1311</v>
      </c>
    </row>
    <row r="759" spans="1:18" ht="38.25" x14ac:dyDescent="0.2">
      <c r="A759" s="843" t="s">
        <v>303</v>
      </c>
      <c r="B759" s="854" t="s">
        <v>321</v>
      </c>
      <c r="C759" s="854" t="s">
        <v>1313</v>
      </c>
      <c r="D759" s="855" t="s">
        <v>502</v>
      </c>
      <c r="E759" s="880"/>
      <c r="F759" s="848" t="s">
        <v>494</v>
      </c>
      <c r="G759" s="888" t="s">
        <v>509</v>
      </c>
      <c r="H759" s="857" t="s">
        <v>496</v>
      </c>
      <c r="I759" s="850" t="s">
        <v>500</v>
      </c>
      <c r="J759" s="851" t="s">
        <v>310</v>
      </c>
      <c r="K759" s="890">
        <v>0.18181818181818182</v>
      </c>
      <c r="L759" s="849" t="s">
        <v>510</v>
      </c>
      <c r="M759" s="779">
        <v>20</v>
      </c>
      <c r="N759" s="779">
        <v>6</v>
      </c>
      <c r="O759" s="778">
        <f t="shared" si="33"/>
        <v>0.3</v>
      </c>
      <c r="P759" s="533">
        <f t="shared" si="34"/>
        <v>1.65</v>
      </c>
      <c r="Q759" s="534">
        <f t="shared" si="35"/>
        <v>164.99999999999997</v>
      </c>
      <c r="R759" s="529" t="s">
        <v>1311</v>
      </c>
    </row>
    <row r="760" spans="1:18" ht="38.25" x14ac:dyDescent="0.2">
      <c r="A760" s="843" t="s">
        <v>303</v>
      </c>
      <c r="B760" s="854" t="s">
        <v>321</v>
      </c>
      <c r="C760" s="845" t="s">
        <v>507</v>
      </c>
      <c r="D760" s="855" t="s">
        <v>493</v>
      </c>
      <c r="E760" s="847" t="s">
        <v>1558</v>
      </c>
      <c r="F760" s="848" t="s">
        <v>494</v>
      </c>
      <c r="G760" s="888" t="s">
        <v>509</v>
      </c>
      <c r="H760" s="857" t="s">
        <v>496</v>
      </c>
      <c r="I760" s="850" t="s">
        <v>500</v>
      </c>
      <c r="J760" s="851" t="s">
        <v>310</v>
      </c>
      <c r="K760" s="890">
        <v>0.26470588235294118</v>
      </c>
      <c r="L760" s="849" t="s">
        <v>510</v>
      </c>
      <c r="M760" s="779">
        <v>31</v>
      </c>
      <c r="N760" s="779">
        <v>7</v>
      </c>
      <c r="O760" s="778">
        <f t="shared" si="33"/>
        <v>0.22580645161290322</v>
      </c>
      <c r="P760" s="533">
        <f t="shared" si="34"/>
        <v>0.8530465949820788</v>
      </c>
      <c r="Q760" s="534">
        <f t="shared" si="35"/>
        <v>85.304659498207897</v>
      </c>
      <c r="R760" s="529" t="s">
        <v>1311</v>
      </c>
    </row>
    <row r="761" spans="1:18" ht="38.25" x14ac:dyDescent="0.2">
      <c r="A761" s="843" t="s">
        <v>303</v>
      </c>
      <c r="B761" s="854" t="s">
        <v>321</v>
      </c>
      <c r="C761" s="854" t="s">
        <v>722</v>
      </c>
      <c r="D761" s="855" t="s">
        <v>501</v>
      </c>
      <c r="E761" s="880"/>
      <c r="F761" s="848" t="s">
        <v>494</v>
      </c>
      <c r="G761" s="888" t="s">
        <v>509</v>
      </c>
      <c r="H761" s="857" t="s">
        <v>496</v>
      </c>
      <c r="I761" s="850" t="s">
        <v>500</v>
      </c>
      <c r="J761" s="851" t="s">
        <v>310</v>
      </c>
      <c r="K761" s="890">
        <v>0.11764705882352941</v>
      </c>
      <c r="L761" s="849" t="s">
        <v>510</v>
      </c>
      <c r="M761" s="779">
        <v>28</v>
      </c>
      <c r="N761" s="779">
        <v>6</v>
      </c>
      <c r="O761" s="778">
        <f t="shared" si="33"/>
        <v>0.21428571428571427</v>
      </c>
      <c r="P761" s="533">
        <f t="shared" si="34"/>
        <v>1.8214285714285714</v>
      </c>
      <c r="Q761" s="534">
        <f t="shared" si="35"/>
        <v>182.14285714285717</v>
      </c>
      <c r="R761" s="529" t="s">
        <v>1311</v>
      </c>
    </row>
    <row r="762" spans="1:18" ht="38.25" x14ac:dyDescent="0.2">
      <c r="A762" s="843" t="s">
        <v>303</v>
      </c>
      <c r="B762" s="854" t="s">
        <v>321</v>
      </c>
      <c r="C762" s="854" t="s">
        <v>722</v>
      </c>
      <c r="D762" s="855" t="s">
        <v>502</v>
      </c>
      <c r="E762" s="880"/>
      <c r="F762" s="848" t="s">
        <v>494</v>
      </c>
      <c r="G762" s="888" t="s">
        <v>509</v>
      </c>
      <c r="H762" s="857" t="s">
        <v>496</v>
      </c>
      <c r="I762" s="850" t="s">
        <v>500</v>
      </c>
      <c r="J762" s="851" t="s">
        <v>310</v>
      </c>
      <c r="K762" s="890">
        <v>0.23300000000000001</v>
      </c>
      <c r="L762" s="849" t="s">
        <v>510</v>
      </c>
      <c r="M762" s="779">
        <v>37</v>
      </c>
      <c r="N762" s="779">
        <v>8</v>
      </c>
      <c r="O762" s="778">
        <f t="shared" si="33"/>
        <v>0.21621621621621623</v>
      </c>
      <c r="P762" s="533">
        <f t="shared" si="34"/>
        <v>0.92796659320264474</v>
      </c>
      <c r="Q762" s="534">
        <f t="shared" si="35"/>
        <v>92.796659320264467</v>
      </c>
      <c r="R762" s="529" t="s">
        <v>1311</v>
      </c>
    </row>
    <row r="763" spans="1:18" ht="25.5" x14ac:dyDescent="0.2">
      <c r="A763" s="843" t="s">
        <v>303</v>
      </c>
      <c r="B763" s="854" t="s">
        <v>321</v>
      </c>
      <c r="C763" s="845" t="s">
        <v>492</v>
      </c>
      <c r="D763" s="855" t="s">
        <v>493</v>
      </c>
      <c r="E763" s="847" t="s">
        <v>1559</v>
      </c>
      <c r="F763" s="848" t="s">
        <v>494</v>
      </c>
      <c r="G763" s="849" t="s">
        <v>237</v>
      </c>
      <c r="H763" s="849" t="s">
        <v>515</v>
      </c>
      <c r="I763" s="850" t="s">
        <v>497</v>
      </c>
      <c r="J763" s="851" t="s">
        <v>310</v>
      </c>
      <c r="K763" s="890"/>
      <c r="L763" s="849"/>
      <c r="M763" s="779">
        <v>707</v>
      </c>
      <c r="N763" s="779">
        <v>0</v>
      </c>
      <c r="O763" s="778">
        <f t="shared" si="33"/>
        <v>0</v>
      </c>
      <c r="P763" s="533" t="e">
        <f t="shared" si="34"/>
        <v>#DIV/0!</v>
      </c>
      <c r="Q763" s="534" t="e">
        <f t="shared" si="35"/>
        <v>#DIV/0!</v>
      </c>
      <c r="R763" s="529" t="s">
        <v>1311</v>
      </c>
    </row>
    <row r="764" spans="1:18" ht="25.5" x14ac:dyDescent="0.2">
      <c r="A764" s="843" t="s">
        <v>303</v>
      </c>
      <c r="B764" s="854" t="s">
        <v>321</v>
      </c>
      <c r="C764" s="892" t="s">
        <v>511</v>
      </c>
      <c r="D764" s="846" t="s">
        <v>499</v>
      </c>
      <c r="E764" s="880"/>
      <c r="F764" s="848" t="s">
        <v>494</v>
      </c>
      <c r="G764" s="849" t="s">
        <v>237</v>
      </c>
      <c r="H764" s="849" t="s">
        <v>515</v>
      </c>
      <c r="I764" s="850" t="s">
        <v>497</v>
      </c>
      <c r="J764" s="851" t="s">
        <v>310</v>
      </c>
      <c r="K764" s="896"/>
      <c r="L764" s="849"/>
      <c r="M764" s="779">
        <v>165</v>
      </c>
      <c r="N764" s="779">
        <v>0</v>
      </c>
      <c r="O764" s="778">
        <f t="shared" si="33"/>
        <v>0</v>
      </c>
      <c r="P764" s="533" t="e">
        <f t="shared" si="34"/>
        <v>#DIV/0!</v>
      </c>
      <c r="Q764" s="534" t="e">
        <f t="shared" si="35"/>
        <v>#DIV/0!</v>
      </c>
      <c r="R764" s="529" t="s">
        <v>1311</v>
      </c>
    </row>
    <row r="765" spans="1:18" ht="25.5" x14ac:dyDescent="0.2">
      <c r="A765" s="843" t="s">
        <v>303</v>
      </c>
      <c r="B765" s="854" t="s">
        <v>321</v>
      </c>
      <c r="C765" s="892" t="s">
        <v>511</v>
      </c>
      <c r="D765" s="855" t="s">
        <v>493</v>
      </c>
      <c r="E765" s="880"/>
      <c r="F765" s="848" t="s">
        <v>494</v>
      </c>
      <c r="G765" s="849" t="s">
        <v>237</v>
      </c>
      <c r="H765" s="849" t="s">
        <v>515</v>
      </c>
      <c r="I765" s="850" t="s">
        <v>497</v>
      </c>
      <c r="J765" s="851" t="s">
        <v>310</v>
      </c>
      <c r="K765" s="896"/>
      <c r="L765" s="849"/>
      <c r="M765" s="779">
        <v>1114</v>
      </c>
      <c r="N765" s="779">
        <v>0</v>
      </c>
      <c r="O765" s="778">
        <f t="shared" si="33"/>
        <v>0</v>
      </c>
      <c r="P765" s="533" t="e">
        <f t="shared" si="34"/>
        <v>#DIV/0!</v>
      </c>
      <c r="Q765" s="534" t="e">
        <f t="shared" si="35"/>
        <v>#DIV/0!</v>
      </c>
      <c r="R765" s="529" t="s">
        <v>1311</v>
      </c>
    </row>
    <row r="766" spans="1:18" ht="25.5" x14ac:dyDescent="0.2">
      <c r="A766" s="843" t="s">
        <v>303</v>
      </c>
      <c r="B766" s="854" t="s">
        <v>321</v>
      </c>
      <c r="C766" s="892" t="s">
        <v>511</v>
      </c>
      <c r="D766" s="855" t="s">
        <v>501</v>
      </c>
      <c r="E766" s="880"/>
      <c r="F766" s="848" t="s">
        <v>494</v>
      </c>
      <c r="G766" s="849" t="s">
        <v>237</v>
      </c>
      <c r="H766" s="849" t="s">
        <v>515</v>
      </c>
      <c r="I766" s="850" t="s">
        <v>497</v>
      </c>
      <c r="J766" s="851" t="s">
        <v>310</v>
      </c>
      <c r="K766" s="896"/>
      <c r="L766" s="849"/>
      <c r="M766" s="779">
        <v>566</v>
      </c>
      <c r="N766" s="779">
        <v>0</v>
      </c>
      <c r="O766" s="778">
        <f t="shared" si="33"/>
        <v>0</v>
      </c>
      <c r="P766" s="533" t="e">
        <f t="shared" si="34"/>
        <v>#DIV/0!</v>
      </c>
      <c r="Q766" s="534" t="e">
        <f t="shared" si="35"/>
        <v>#DIV/0!</v>
      </c>
      <c r="R766" s="529" t="s">
        <v>1311</v>
      </c>
    </row>
    <row r="767" spans="1:18" ht="25.5" x14ac:dyDescent="0.2">
      <c r="A767" s="843" t="s">
        <v>303</v>
      </c>
      <c r="B767" s="854" t="s">
        <v>321</v>
      </c>
      <c r="C767" s="892" t="s">
        <v>511</v>
      </c>
      <c r="D767" s="855" t="s">
        <v>502</v>
      </c>
      <c r="E767" s="880"/>
      <c r="F767" s="848" t="s">
        <v>494</v>
      </c>
      <c r="G767" s="849" t="s">
        <v>237</v>
      </c>
      <c r="H767" s="849" t="s">
        <v>515</v>
      </c>
      <c r="I767" s="850" t="s">
        <v>497</v>
      </c>
      <c r="J767" s="851" t="s">
        <v>310</v>
      </c>
      <c r="K767" s="896"/>
      <c r="L767" s="849"/>
      <c r="M767" s="779">
        <v>192</v>
      </c>
      <c r="N767" s="779">
        <v>0</v>
      </c>
      <c r="O767" s="778">
        <f t="shared" si="33"/>
        <v>0</v>
      </c>
      <c r="P767" s="533" t="e">
        <f t="shared" si="34"/>
        <v>#DIV/0!</v>
      </c>
      <c r="Q767" s="534" t="e">
        <f t="shared" si="35"/>
        <v>#DIV/0!</v>
      </c>
      <c r="R767" s="529" t="s">
        <v>1311</v>
      </c>
    </row>
    <row r="768" spans="1:18" ht="25.5" x14ac:dyDescent="0.2">
      <c r="A768" s="843" t="s">
        <v>303</v>
      </c>
      <c r="B768" s="854" t="s">
        <v>321</v>
      </c>
      <c r="C768" s="845" t="s">
        <v>503</v>
      </c>
      <c r="D768" s="855" t="s">
        <v>493</v>
      </c>
      <c r="E768" s="847" t="s">
        <v>1551</v>
      </c>
      <c r="F768" s="848" t="s">
        <v>494</v>
      </c>
      <c r="G768" s="849" t="s">
        <v>237</v>
      </c>
      <c r="H768" s="849" t="s">
        <v>515</v>
      </c>
      <c r="I768" s="850" t="s">
        <v>497</v>
      </c>
      <c r="J768" s="851" t="s">
        <v>310</v>
      </c>
      <c r="K768" s="896"/>
      <c r="L768" s="849"/>
      <c r="M768" s="779">
        <v>195</v>
      </c>
      <c r="N768" s="779">
        <v>0</v>
      </c>
      <c r="O768" s="778">
        <f t="shared" si="33"/>
        <v>0</v>
      </c>
      <c r="P768" s="533" t="e">
        <f t="shared" si="34"/>
        <v>#DIV/0!</v>
      </c>
      <c r="Q768" s="534" t="e">
        <f t="shared" si="35"/>
        <v>#DIV/0!</v>
      </c>
      <c r="R768" s="529" t="s">
        <v>1311</v>
      </c>
    </row>
    <row r="769" spans="1:18" ht="25.5" x14ac:dyDescent="0.2">
      <c r="A769" s="843" t="s">
        <v>303</v>
      </c>
      <c r="B769" s="854" t="s">
        <v>321</v>
      </c>
      <c r="C769" s="854" t="s">
        <v>513</v>
      </c>
      <c r="D769" s="855" t="s">
        <v>501</v>
      </c>
      <c r="E769" s="847" t="s">
        <v>1552</v>
      </c>
      <c r="F769" s="848" t="s">
        <v>494</v>
      </c>
      <c r="G769" s="849" t="s">
        <v>237</v>
      </c>
      <c r="H769" s="849" t="s">
        <v>515</v>
      </c>
      <c r="I769" s="850" t="s">
        <v>497</v>
      </c>
      <c r="J769" s="851" t="s">
        <v>310</v>
      </c>
      <c r="K769" s="896"/>
      <c r="L769" s="849"/>
      <c r="M769" s="779">
        <v>49</v>
      </c>
      <c r="N769" s="779">
        <v>0</v>
      </c>
      <c r="O769" s="778">
        <f t="shared" si="33"/>
        <v>0</v>
      </c>
      <c r="P769" s="533" t="e">
        <f t="shared" si="34"/>
        <v>#DIV/0!</v>
      </c>
      <c r="Q769" s="534" t="e">
        <f t="shared" si="35"/>
        <v>#DIV/0!</v>
      </c>
      <c r="R769" s="529" t="s">
        <v>1311</v>
      </c>
    </row>
    <row r="770" spans="1:18" ht="25.5" x14ac:dyDescent="0.2">
      <c r="A770" s="843" t="s">
        <v>303</v>
      </c>
      <c r="B770" s="854" t="s">
        <v>321</v>
      </c>
      <c r="C770" s="845" t="s">
        <v>504</v>
      </c>
      <c r="D770" s="855" t="s">
        <v>505</v>
      </c>
      <c r="E770" s="880"/>
      <c r="F770" s="848" t="s">
        <v>494</v>
      </c>
      <c r="G770" s="849" t="s">
        <v>237</v>
      </c>
      <c r="H770" s="849" t="s">
        <v>515</v>
      </c>
      <c r="I770" s="850" t="s">
        <v>497</v>
      </c>
      <c r="J770" s="851" t="s">
        <v>310</v>
      </c>
      <c r="K770" s="896"/>
      <c r="L770" s="849"/>
      <c r="M770" s="779">
        <v>2376</v>
      </c>
      <c r="N770" s="779">
        <v>0</v>
      </c>
      <c r="O770" s="778">
        <f t="shared" si="33"/>
        <v>0</v>
      </c>
      <c r="P770" s="533" t="e">
        <f t="shared" si="34"/>
        <v>#DIV/0!</v>
      </c>
      <c r="Q770" s="534" t="e">
        <f t="shared" si="35"/>
        <v>#DIV/0!</v>
      </c>
      <c r="R770" s="529" t="s">
        <v>1311</v>
      </c>
    </row>
    <row r="771" spans="1:18" ht="25.5" x14ac:dyDescent="0.2">
      <c r="A771" s="843" t="s">
        <v>303</v>
      </c>
      <c r="B771" s="854" t="s">
        <v>321</v>
      </c>
      <c r="C771" s="845" t="s">
        <v>504</v>
      </c>
      <c r="D771" s="846" t="s">
        <v>499</v>
      </c>
      <c r="E771" s="880"/>
      <c r="F771" s="848" t="s">
        <v>494</v>
      </c>
      <c r="G771" s="849" t="s">
        <v>237</v>
      </c>
      <c r="H771" s="849" t="s">
        <v>515</v>
      </c>
      <c r="I771" s="850" t="s">
        <v>497</v>
      </c>
      <c r="J771" s="851" t="s">
        <v>310</v>
      </c>
      <c r="K771" s="896"/>
      <c r="L771" s="849"/>
      <c r="M771" s="779">
        <v>5708</v>
      </c>
      <c r="N771" s="779">
        <v>0</v>
      </c>
      <c r="O771" s="778">
        <f t="shared" si="33"/>
        <v>0</v>
      </c>
      <c r="P771" s="533" t="e">
        <f t="shared" si="34"/>
        <v>#DIV/0!</v>
      </c>
      <c r="Q771" s="534" t="e">
        <f t="shared" si="35"/>
        <v>#DIV/0!</v>
      </c>
      <c r="R771" s="529" t="s">
        <v>1311</v>
      </c>
    </row>
    <row r="772" spans="1:18" ht="25.5" x14ac:dyDescent="0.25">
      <c r="A772" s="843" t="s">
        <v>303</v>
      </c>
      <c r="B772" s="854" t="s">
        <v>321</v>
      </c>
      <c r="C772" s="845" t="s">
        <v>504</v>
      </c>
      <c r="D772" s="855" t="s">
        <v>493</v>
      </c>
      <c r="E772" s="895" t="s">
        <v>1553</v>
      </c>
      <c r="F772" s="848" t="s">
        <v>494</v>
      </c>
      <c r="G772" s="849" t="s">
        <v>237</v>
      </c>
      <c r="H772" s="849" t="s">
        <v>515</v>
      </c>
      <c r="I772" s="850" t="s">
        <v>497</v>
      </c>
      <c r="J772" s="851" t="s">
        <v>310</v>
      </c>
      <c r="K772" s="896"/>
      <c r="L772" s="849"/>
      <c r="M772" s="779">
        <v>313</v>
      </c>
      <c r="N772" s="779">
        <v>0</v>
      </c>
      <c r="O772" s="778">
        <f t="shared" si="33"/>
        <v>0</v>
      </c>
      <c r="P772" s="533" t="e">
        <f t="shared" si="34"/>
        <v>#DIV/0!</v>
      </c>
      <c r="Q772" s="534" t="e">
        <f t="shared" si="35"/>
        <v>#DIV/0!</v>
      </c>
      <c r="R772" s="529" t="s">
        <v>1311</v>
      </c>
    </row>
    <row r="773" spans="1:18" ht="38.25" x14ac:dyDescent="0.2">
      <c r="A773" s="843" t="s">
        <v>303</v>
      </c>
      <c r="B773" s="854" t="s">
        <v>321</v>
      </c>
      <c r="C773" s="892" t="s">
        <v>1554</v>
      </c>
      <c r="D773" s="846" t="s">
        <v>499</v>
      </c>
      <c r="E773" s="880"/>
      <c r="F773" s="848" t="s">
        <v>494</v>
      </c>
      <c r="G773" s="849" t="s">
        <v>237</v>
      </c>
      <c r="H773" s="849" t="s">
        <v>515</v>
      </c>
      <c r="I773" s="850" t="s">
        <v>497</v>
      </c>
      <c r="J773" s="851" t="s">
        <v>310</v>
      </c>
      <c r="K773" s="896"/>
      <c r="L773" s="849"/>
      <c r="M773" s="779">
        <v>0</v>
      </c>
      <c r="N773" s="779" t="s">
        <v>324</v>
      </c>
      <c r="O773" s="778" t="e">
        <f t="shared" si="33"/>
        <v>#VALUE!</v>
      </c>
      <c r="P773" s="533" t="e">
        <f t="shared" si="34"/>
        <v>#VALUE!</v>
      </c>
      <c r="Q773" s="534" t="e">
        <f t="shared" si="35"/>
        <v>#VALUE!</v>
      </c>
      <c r="R773" s="529" t="s">
        <v>1555</v>
      </c>
    </row>
    <row r="774" spans="1:18" ht="38.25" x14ac:dyDescent="0.2">
      <c r="A774" s="843" t="s">
        <v>303</v>
      </c>
      <c r="B774" s="854" t="s">
        <v>321</v>
      </c>
      <c r="C774" s="845" t="s">
        <v>1520</v>
      </c>
      <c r="D774" s="855" t="s">
        <v>493</v>
      </c>
      <c r="E774" s="847" t="s">
        <v>1556</v>
      </c>
      <c r="F774" s="848" t="s">
        <v>494</v>
      </c>
      <c r="G774" s="849" t="s">
        <v>237</v>
      </c>
      <c r="H774" s="849" t="s">
        <v>515</v>
      </c>
      <c r="I774" s="850" t="s">
        <v>497</v>
      </c>
      <c r="J774" s="851" t="s">
        <v>310</v>
      </c>
      <c r="K774" s="896"/>
      <c r="L774" s="849"/>
      <c r="M774" s="779">
        <v>0</v>
      </c>
      <c r="N774" s="779" t="s">
        <v>324</v>
      </c>
      <c r="O774" s="778" t="e">
        <f t="shared" ref="O774:O837" si="36">N774/M774</f>
        <v>#VALUE!</v>
      </c>
      <c r="P774" s="533" t="e">
        <f t="shared" ref="P774:P837" si="37">O774/K774</f>
        <v>#VALUE!</v>
      </c>
      <c r="Q774" s="534" t="e">
        <f t="shared" ref="Q774:Q837" si="38">N774/(M774*K774/100)</f>
        <v>#VALUE!</v>
      </c>
      <c r="R774" s="529" t="s">
        <v>1555</v>
      </c>
    </row>
    <row r="775" spans="1:18" ht="25.5" x14ac:dyDescent="0.2">
      <c r="A775" s="843" t="s">
        <v>303</v>
      </c>
      <c r="B775" s="854" t="s">
        <v>321</v>
      </c>
      <c r="C775" s="854" t="s">
        <v>1312</v>
      </c>
      <c r="D775" s="855" t="s">
        <v>493</v>
      </c>
      <c r="E775" s="880"/>
      <c r="F775" s="848" t="s">
        <v>494</v>
      </c>
      <c r="G775" s="849" t="s">
        <v>237</v>
      </c>
      <c r="H775" s="849" t="s">
        <v>515</v>
      </c>
      <c r="I775" s="850" t="s">
        <v>497</v>
      </c>
      <c r="J775" s="851" t="s">
        <v>310</v>
      </c>
      <c r="K775" s="896"/>
      <c r="L775" s="849"/>
      <c r="M775" s="779">
        <v>104</v>
      </c>
      <c r="N775" s="779">
        <v>0</v>
      </c>
      <c r="O775" s="778">
        <f t="shared" si="36"/>
        <v>0</v>
      </c>
      <c r="P775" s="533" t="e">
        <f t="shared" si="37"/>
        <v>#DIV/0!</v>
      </c>
      <c r="Q775" s="534" t="e">
        <f t="shared" si="38"/>
        <v>#DIV/0!</v>
      </c>
      <c r="R775" s="529" t="s">
        <v>1311</v>
      </c>
    </row>
    <row r="776" spans="1:18" ht="25.5" x14ac:dyDescent="0.2">
      <c r="A776" s="843" t="s">
        <v>303</v>
      </c>
      <c r="B776" s="854" t="s">
        <v>321</v>
      </c>
      <c r="C776" s="854" t="s">
        <v>1312</v>
      </c>
      <c r="D776" s="855" t="s">
        <v>501</v>
      </c>
      <c r="E776" s="880"/>
      <c r="F776" s="848" t="s">
        <v>494</v>
      </c>
      <c r="G776" s="849" t="s">
        <v>237</v>
      </c>
      <c r="H776" s="849" t="s">
        <v>515</v>
      </c>
      <c r="I776" s="850" t="s">
        <v>497</v>
      </c>
      <c r="J776" s="851" t="s">
        <v>310</v>
      </c>
      <c r="K776" s="896"/>
      <c r="L776" s="849"/>
      <c r="M776" s="779">
        <v>42</v>
      </c>
      <c r="N776" s="779">
        <v>0</v>
      </c>
      <c r="O776" s="778">
        <f t="shared" si="36"/>
        <v>0</v>
      </c>
      <c r="P776" s="533" t="e">
        <f t="shared" si="37"/>
        <v>#DIV/0!</v>
      </c>
      <c r="Q776" s="534" t="e">
        <f t="shared" si="38"/>
        <v>#DIV/0!</v>
      </c>
      <c r="R776" s="529" t="s">
        <v>1311</v>
      </c>
    </row>
    <row r="777" spans="1:18" ht="25.5" x14ac:dyDescent="0.2">
      <c r="A777" s="843" t="s">
        <v>303</v>
      </c>
      <c r="B777" s="854" t="s">
        <v>321</v>
      </c>
      <c r="C777" s="854" t="s">
        <v>1312</v>
      </c>
      <c r="D777" s="855" t="s">
        <v>502</v>
      </c>
      <c r="E777" s="880"/>
      <c r="F777" s="848" t="s">
        <v>494</v>
      </c>
      <c r="G777" s="849" t="s">
        <v>237</v>
      </c>
      <c r="H777" s="849" t="s">
        <v>515</v>
      </c>
      <c r="I777" s="850" t="s">
        <v>497</v>
      </c>
      <c r="J777" s="851" t="s">
        <v>310</v>
      </c>
      <c r="K777" s="896"/>
      <c r="L777" s="849"/>
      <c r="M777" s="779">
        <v>36</v>
      </c>
      <c r="N777" s="779">
        <v>0</v>
      </c>
      <c r="O777" s="778">
        <f t="shared" si="36"/>
        <v>0</v>
      </c>
      <c r="P777" s="533" t="e">
        <f t="shared" si="37"/>
        <v>#DIV/0!</v>
      </c>
      <c r="Q777" s="534" t="e">
        <f t="shared" si="38"/>
        <v>#DIV/0!</v>
      </c>
      <c r="R777" s="529" t="s">
        <v>1311</v>
      </c>
    </row>
    <row r="778" spans="1:18" ht="25.5" x14ac:dyDescent="0.2">
      <c r="A778" s="843" t="s">
        <v>303</v>
      </c>
      <c r="B778" s="854" t="s">
        <v>321</v>
      </c>
      <c r="C778" s="854" t="s">
        <v>1313</v>
      </c>
      <c r="D778" s="855" t="s">
        <v>493</v>
      </c>
      <c r="E778" s="880"/>
      <c r="F778" s="848" t="s">
        <v>494</v>
      </c>
      <c r="G778" s="849" t="s">
        <v>237</v>
      </c>
      <c r="H778" s="849" t="s">
        <v>515</v>
      </c>
      <c r="I778" s="850" t="s">
        <v>497</v>
      </c>
      <c r="J778" s="851" t="s">
        <v>310</v>
      </c>
      <c r="K778" s="896"/>
      <c r="L778" s="849"/>
      <c r="M778" s="779">
        <v>12</v>
      </c>
      <c r="N778" s="779">
        <v>0</v>
      </c>
      <c r="O778" s="778">
        <f t="shared" si="36"/>
        <v>0</v>
      </c>
      <c r="P778" s="533" t="e">
        <f t="shared" si="37"/>
        <v>#DIV/0!</v>
      </c>
      <c r="Q778" s="534" t="e">
        <f t="shared" si="38"/>
        <v>#DIV/0!</v>
      </c>
      <c r="R778" s="529" t="s">
        <v>1311</v>
      </c>
    </row>
    <row r="779" spans="1:18" ht="25.5" x14ac:dyDescent="0.2">
      <c r="A779" s="843" t="s">
        <v>303</v>
      </c>
      <c r="B779" s="854" t="s">
        <v>321</v>
      </c>
      <c r="C779" s="854" t="s">
        <v>1313</v>
      </c>
      <c r="D779" s="855" t="s">
        <v>501</v>
      </c>
      <c r="E779" s="880"/>
      <c r="F779" s="848" t="s">
        <v>494</v>
      </c>
      <c r="G779" s="849" t="s">
        <v>237</v>
      </c>
      <c r="H779" s="849" t="s">
        <v>515</v>
      </c>
      <c r="I779" s="850" t="s">
        <v>497</v>
      </c>
      <c r="J779" s="851" t="s">
        <v>310</v>
      </c>
      <c r="K779" s="896"/>
      <c r="L779" s="849"/>
      <c r="M779" s="779">
        <v>24</v>
      </c>
      <c r="N779" s="779">
        <v>0</v>
      </c>
      <c r="O779" s="778">
        <f t="shared" si="36"/>
        <v>0</v>
      </c>
      <c r="P779" s="533" t="e">
        <f t="shared" si="37"/>
        <v>#DIV/0!</v>
      </c>
      <c r="Q779" s="534" t="e">
        <f t="shared" si="38"/>
        <v>#DIV/0!</v>
      </c>
      <c r="R779" s="529" t="s">
        <v>1311</v>
      </c>
    </row>
    <row r="780" spans="1:18" ht="25.5" x14ac:dyDescent="0.2">
      <c r="A780" s="843" t="s">
        <v>303</v>
      </c>
      <c r="B780" s="854" t="s">
        <v>321</v>
      </c>
      <c r="C780" s="854" t="s">
        <v>1313</v>
      </c>
      <c r="D780" s="855" t="s">
        <v>502</v>
      </c>
      <c r="E780" s="880"/>
      <c r="F780" s="848" t="s">
        <v>494</v>
      </c>
      <c r="G780" s="849" t="s">
        <v>237</v>
      </c>
      <c r="H780" s="849" t="s">
        <v>515</v>
      </c>
      <c r="I780" s="850" t="s">
        <v>497</v>
      </c>
      <c r="J780" s="851" t="s">
        <v>310</v>
      </c>
      <c r="K780" s="896"/>
      <c r="L780" s="849"/>
      <c r="M780" s="779">
        <v>20</v>
      </c>
      <c r="N780" s="779">
        <v>0</v>
      </c>
      <c r="O780" s="778">
        <f t="shared" si="36"/>
        <v>0</v>
      </c>
      <c r="P780" s="533" t="e">
        <f t="shared" si="37"/>
        <v>#DIV/0!</v>
      </c>
      <c r="Q780" s="534" t="e">
        <f t="shared" si="38"/>
        <v>#DIV/0!</v>
      </c>
      <c r="R780" s="529" t="s">
        <v>1311</v>
      </c>
    </row>
    <row r="781" spans="1:18" ht="25.5" x14ac:dyDescent="0.2">
      <c r="A781" s="843" t="s">
        <v>303</v>
      </c>
      <c r="B781" s="854" t="s">
        <v>321</v>
      </c>
      <c r="C781" s="845" t="s">
        <v>507</v>
      </c>
      <c r="D781" s="855" t="s">
        <v>493</v>
      </c>
      <c r="E781" s="847" t="s">
        <v>1558</v>
      </c>
      <c r="F781" s="848" t="s">
        <v>494</v>
      </c>
      <c r="G781" s="849" t="s">
        <v>237</v>
      </c>
      <c r="H781" s="849" t="s">
        <v>515</v>
      </c>
      <c r="I781" s="850" t="s">
        <v>497</v>
      </c>
      <c r="J781" s="851" t="s">
        <v>310</v>
      </c>
      <c r="K781" s="896"/>
      <c r="L781" s="849"/>
      <c r="M781" s="779">
        <v>31</v>
      </c>
      <c r="N781" s="779">
        <v>0</v>
      </c>
      <c r="O781" s="778">
        <f t="shared" si="36"/>
        <v>0</v>
      </c>
      <c r="P781" s="533" t="e">
        <f t="shared" si="37"/>
        <v>#DIV/0!</v>
      </c>
      <c r="Q781" s="534" t="e">
        <f t="shared" si="38"/>
        <v>#DIV/0!</v>
      </c>
      <c r="R781" s="529" t="s">
        <v>1311</v>
      </c>
    </row>
    <row r="782" spans="1:18" ht="25.5" x14ac:dyDescent="0.2">
      <c r="A782" s="843" t="s">
        <v>303</v>
      </c>
      <c r="B782" s="854" t="s">
        <v>321</v>
      </c>
      <c r="C782" s="854" t="s">
        <v>722</v>
      </c>
      <c r="D782" s="855" t="s">
        <v>501</v>
      </c>
      <c r="E782" s="880"/>
      <c r="F782" s="848" t="s">
        <v>494</v>
      </c>
      <c r="G782" s="849" t="s">
        <v>237</v>
      </c>
      <c r="H782" s="849" t="s">
        <v>515</v>
      </c>
      <c r="I782" s="850" t="s">
        <v>497</v>
      </c>
      <c r="J782" s="851" t="s">
        <v>310</v>
      </c>
      <c r="K782" s="896"/>
      <c r="L782" s="849"/>
      <c r="M782" s="779">
        <v>28</v>
      </c>
      <c r="N782" s="779">
        <v>0</v>
      </c>
      <c r="O782" s="778">
        <f t="shared" si="36"/>
        <v>0</v>
      </c>
      <c r="P782" s="533" t="e">
        <f t="shared" si="37"/>
        <v>#DIV/0!</v>
      </c>
      <c r="Q782" s="534" t="e">
        <f t="shared" si="38"/>
        <v>#DIV/0!</v>
      </c>
      <c r="R782" s="529" t="s">
        <v>1311</v>
      </c>
    </row>
    <row r="783" spans="1:18" ht="25.5" x14ac:dyDescent="0.2">
      <c r="A783" s="843" t="s">
        <v>303</v>
      </c>
      <c r="B783" s="854" t="s">
        <v>321</v>
      </c>
      <c r="C783" s="854" t="s">
        <v>722</v>
      </c>
      <c r="D783" s="855" t="s">
        <v>502</v>
      </c>
      <c r="E783" s="880"/>
      <c r="F783" s="848" t="s">
        <v>494</v>
      </c>
      <c r="G783" s="849" t="s">
        <v>237</v>
      </c>
      <c r="H783" s="849" t="s">
        <v>515</v>
      </c>
      <c r="I783" s="850" t="s">
        <v>497</v>
      </c>
      <c r="J783" s="851" t="s">
        <v>310</v>
      </c>
      <c r="K783" s="896"/>
      <c r="L783" s="849"/>
      <c r="M783" s="779">
        <v>37</v>
      </c>
      <c r="N783" s="779">
        <v>0</v>
      </c>
      <c r="O783" s="778">
        <f t="shared" si="36"/>
        <v>0</v>
      </c>
      <c r="P783" s="533" t="e">
        <f t="shared" si="37"/>
        <v>#DIV/0!</v>
      </c>
      <c r="Q783" s="534" t="e">
        <f t="shared" si="38"/>
        <v>#DIV/0!</v>
      </c>
      <c r="R783" s="529" t="s">
        <v>1311</v>
      </c>
    </row>
    <row r="784" spans="1:18" ht="25.5" x14ac:dyDescent="0.2">
      <c r="A784" s="843" t="s">
        <v>303</v>
      </c>
      <c r="B784" s="854" t="s">
        <v>321</v>
      </c>
      <c r="C784" s="845" t="s">
        <v>492</v>
      </c>
      <c r="D784" s="855" t="s">
        <v>493</v>
      </c>
      <c r="E784" s="847" t="s">
        <v>1559</v>
      </c>
      <c r="F784" s="848" t="s">
        <v>494</v>
      </c>
      <c r="G784" s="849" t="s">
        <v>516</v>
      </c>
      <c r="H784" s="849" t="s">
        <v>515</v>
      </c>
      <c r="I784" s="850" t="s">
        <v>497</v>
      </c>
      <c r="J784" s="851" t="s">
        <v>310</v>
      </c>
      <c r="K784" s="890"/>
      <c r="L784" s="849"/>
      <c r="M784" s="779">
        <v>707</v>
      </c>
      <c r="N784" s="779">
        <v>0</v>
      </c>
      <c r="O784" s="778">
        <f t="shared" si="36"/>
        <v>0</v>
      </c>
      <c r="P784" s="533" t="e">
        <f t="shared" si="37"/>
        <v>#DIV/0!</v>
      </c>
      <c r="Q784" s="534" t="e">
        <f t="shared" si="38"/>
        <v>#DIV/0!</v>
      </c>
      <c r="R784" s="529" t="s">
        <v>1311</v>
      </c>
    </row>
    <row r="785" spans="1:18" ht="25.5" x14ac:dyDescent="0.2">
      <c r="A785" s="843" t="s">
        <v>303</v>
      </c>
      <c r="B785" s="854" t="s">
        <v>321</v>
      </c>
      <c r="C785" s="892" t="s">
        <v>511</v>
      </c>
      <c r="D785" s="846" t="s">
        <v>499</v>
      </c>
      <c r="E785" s="880"/>
      <c r="F785" s="848" t="s">
        <v>494</v>
      </c>
      <c r="G785" s="849" t="s">
        <v>516</v>
      </c>
      <c r="H785" s="849" t="s">
        <v>515</v>
      </c>
      <c r="I785" s="850" t="s">
        <v>497</v>
      </c>
      <c r="J785" s="851" t="s">
        <v>310</v>
      </c>
      <c r="K785" s="896"/>
      <c r="L785" s="849"/>
      <c r="M785" s="779">
        <v>165</v>
      </c>
      <c r="N785" s="779">
        <v>0</v>
      </c>
      <c r="O785" s="778">
        <f t="shared" si="36"/>
        <v>0</v>
      </c>
      <c r="P785" s="533" t="e">
        <f t="shared" si="37"/>
        <v>#DIV/0!</v>
      </c>
      <c r="Q785" s="534" t="e">
        <f t="shared" si="38"/>
        <v>#DIV/0!</v>
      </c>
      <c r="R785" s="529" t="s">
        <v>1311</v>
      </c>
    </row>
    <row r="786" spans="1:18" ht="25.5" x14ac:dyDescent="0.2">
      <c r="A786" s="843" t="s">
        <v>303</v>
      </c>
      <c r="B786" s="854" t="s">
        <v>321</v>
      </c>
      <c r="C786" s="892" t="s">
        <v>511</v>
      </c>
      <c r="D786" s="855" t="s">
        <v>493</v>
      </c>
      <c r="E786" s="880"/>
      <c r="F786" s="848" t="s">
        <v>494</v>
      </c>
      <c r="G786" s="849" t="s">
        <v>516</v>
      </c>
      <c r="H786" s="849" t="s">
        <v>515</v>
      </c>
      <c r="I786" s="850" t="s">
        <v>497</v>
      </c>
      <c r="J786" s="851" t="s">
        <v>310</v>
      </c>
      <c r="K786" s="896"/>
      <c r="L786" s="849"/>
      <c r="M786" s="779">
        <v>1114</v>
      </c>
      <c r="N786" s="779">
        <v>0</v>
      </c>
      <c r="O786" s="778">
        <f t="shared" si="36"/>
        <v>0</v>
      </c>
      <c r="P786" s="533" t="e">
        <f t="shared" si="37"/>
        <v>#DIV/0!</v>
      </c>
      <c r="Q786" s="534" t="e">
        <f t="shared" si="38"/>
        <v>#DIV/0!</v>
      </c>
      <c r="R786" s="529" t="s">
        <v>1311</v>
      </c>
    </row>
    <row r="787" spans="1:18" ht="25.5" x14ac:dyDescent="0.2">
      <c r="A787" s="843" t="s">
        <v>303</v>
      </c>
      <c r="B787" s="854" t="s">
        <v>321</v>
      </c>
      <c r="C787" s="892" t="s">
        <v>511</v>
      </c>
      <c r="D787" s="855" t="s">
        <v>501</v>
      </c>
      <c r="E787" s="880"/>
      <c r="F787" s="848" t="s">
        <v>494</v>
      </c>
      <c r="G787" s="849" t="s">
        <v>516</v>
      </c>
      <c r="H787" s="849" t="s">
        <v>515</v>
      </c>
      <c r="I787" s="850" t="s">
        <v>497</v>
      </c>
      <c r="J787" s="851" t="s">
        <v>310</v>
      </c>
      <c r="K787" s="896"/>
      <c r="L787" s="849"/>
      <c r="M787" s="779">
        <v>566</v>
      </c>
      <c r="N787" s="779">
        <v>0</v>
      </c>
      <c r="O787" s="778">
        <f t="shared" si="36"/>
        <v>0</v>
      </c>
      <c r="P787" s="533" t="e">
        <f t="shared" si="37"/>
        <v>#DIV/0!</v>
      </c>
      <c r="Q787" s="534" t="e">
        <f t="shared" si="38"/>
        <v>#DIV/0!</v>
      </c>
      <c r="R787" s="529" t="s">
        <v>1311</v>
      </c>
    </row>
    <row r="788" spans="1:18" ht="25.5" x14ac:dyDescent="0.2">
      <c r="A788" s="843" t="s">
        <v>303</v>
      </c>
      <c r="B788" s="854" t="s">
        <v>321</v>
      </c>
      <c r="C788" s="892" t="s">
        <v>511</v>
      </c>
      <c r="D788" s="855" t="s">
        <v>502</v>
      </c>
      <c r="E788" s="880"/>
      <c r="F788" s="848" t="s">
        <v>494</v>
      </c>
      <c r="G788" s="849" t="s">
        <v>516</v>
      </c>
      <c r="H788" s="849" t="s">
        <v>515</v>
      </c>
      <c r="I788" s="850" t="s">
        <v>497</v>
      </c>
      <c r="J788" s="851" t="s">
        <v>310</v>
      </c>
      <c r="K788" s="896"/>
      <c r="L788" s="849"/>
      <c r="M788" s="779">
        <v>192</v>
      </c>
      <c r="N788" s="779">
        <v>0</v>
      </c>
      <c r="O788" s="778">
        <f t="shared" si="36"/>
        <v>0</v>
      </c>
      <c r="P788" s="533" t="e">
        <f t="shared" si="37"/>
        <v>#DIV/0!</v>
      </c>
      <c r="Q788" s="534" t="e">
        <f t="shared" si="38"/>
        <v>#DIV/0!</v>
      </c>
      <c r="R788" s="529" t="s">
        <v>1311</v>
      </c>
    </row>
    <row r="789" spans="1:18" ht="25.5" x14ac:dyDescent="0.2">
      <c r="A789" s="843" t="s">
        <v>303</v>
      </c>
      <c r="B789" s="854" t="s">
        <v>321</v>
      </c>
      <c r="C789" s="845" t="s">
        <v>503</v>
      </c>
      <c r="D789" s="855" t="s">
        <v>493</v>
      </c>
      <c r="E789" s="847" t="s">
        <v>1551</v>
      </c>
      <c r="F789" s="848" t="s">
        <v>494</v>
      </c>
      <c r="G789" s="849" t="s">
        <v>516</v>
      </c>
      <c r="H789" s="849" t="s">
        <v>515</v>
      </c>
      <c r="I789" s="850" t="s">
        <v>497</v>
      </c>
      <c r="J789" s="851" t="s">
        <v>310</v>
      </c>
      <c r="K789" s="896"/>
      <c r="L789" s="849"/>
      <c r="M789" s="779">
        <v>195</v>
      </c>
      <c r="N789" s="779">
        <v>0</v>
      </c>
      <c r="O789" s="778">
        <f t="shared" si="36"/>
        <v>0</v>
      </c>
      <c r="P789" s="533" t="e">
        <f t="shared" si="37"/>
        <v>#DIV/0!</v>
      </c>
      <c r="Q789" s="534" t="e">
        <f t="shared" si="38"/>
        <v>#DIV/0!</v>
      </c>
      <c r="R789" s="529" t="s">
        <v>1311</v>
      </c>
    </row>
    <row r="790" spans="1:18" ht="25.5" x14ac:dyDescent="0.2">
      <c r="A790" s="843" t="s">
        <v>303</v>
      </c>
      <c r="B790" s="854" t="s">
        <v>321</v>
      </c>
      <c r="C790" s="854" t="s">
        <v>513</v>
      </c>
      <c r="D790" s="855" t="s">
        <v>501</v>
      </c>
      <c r="E790" s="847" t="s">
        <v>1552</v>
      </c>
      <c r="F790" s="848" t="s">
        <v>494</v>
      </c>
      <c r="G790" s="849" t="s">
        <v>516</v>
      </c>
      <c r="H790" s="849" t="s">
        <v>515</v>
      </c>
      <c r="I790" s="850" t="s">
        <v>497</v>
      </c>
      <c r="J790" s="851" t="s">
        <v>310</v>
      </c>
      <c r="K790" s="896"/>
      <c r="L790" s="849"/>
      <c r="M790" s="779">
        <v>49</v>
      </c>
      <c r="N790" s="779">
        <v>0</v>
      </c>
      <c r="O790" s="778">
        <f t="shared" si="36"/>
        <v>0</v>
      </c>
      <c r="P790" s="533" t="e">
        <f t="shared" si="37"/>
        <v>#DIV/0!</v>
      </c>
      <c r="Q790" s="534" t="e">
        <f t="shared" si="38"/>
        <v>#DIV/0!</v>
      </c>
      <c r="R790" s="529" t="s">
        <v>1311</v>
      </c>
    </row>
    <row r="791" spans="1:18" ht="25.5" x14ac:dyDescent="0.2">
      <c r="A791" s="843" t="s">
        <v>303</v>
      </c>
      <c r="B791" s="854" t="s">
        <v>321</v>
      </c>
      <c r="C791" s="845" t="s">
        <v>504</v>
      </c>
      <c r="D791" s="855" t="s">
        <v>505</v>
      </c>
      <c r="E791" s="880"/>
      <c r="F791" s="848" t="s">
        <v>494</v>
      </c>
      <c r="G791" s="849" t="s">
        <v>516</v>
      </c>
      <c r="H791" s="849" t="s">
        <v>515</v>
      </c>
      <c r="I791" s="850" t="s">
        <v>497</v>
      </c>
      <c r="J791" s="851" t="s">
        <v>310</v>
      </c>
      <c r="K791" s="896"/>
      <c r="L791" s="849"/>
      <c r="M791" s="779">
        <v>2376</v>
      </c>
      <c r="N791" s="779">
        <v>0</v>
      </c>
      <c r="O791" s="778">
        <f t="shared" si="36"/>
        <v>0</v>
      </c>
      <c r="P791" s="533" t="e">
        <f t="shared" si="37"/>
        <v>#DIV/0!</v>
      </c>
      <c r="Q791" s="534" t="e">
        <f t="shared" si="38"/>
        <v>#DIV/0!</v>
      </c>
      <c r="R791" s="529" t="s">
        <v>1311</v>
      </c>
    </row>
    <row r="792" spans="1:18" ht="25.5" x14ac:dyDescent="0.2">
      <c r="A792" s="843" t="s">
        <v>303</v>
      </c>
      <c r="B792" s="854" t="s">
        <v>321</v>
      </c>
      <c r="C792" s="845" t="s">
        <v>504</v>
      </c>
      <c r="D792" s="846" t="s">
        <v>499</v>
      </c>
      <c r="E792" s="880"/>
      <c r="F792" s="848" t="s">
        <v>494</v>
      </c>
      <c r="G792" s="849" t="s">
        <v>516</v>
      </c>
      <c r="H792" s="849" t="s">
        <v>515</v>
      </c>
      <c r="I792" s="850" t="s">
        <v>497</v>
      </c>
      <c r="J792" s="851" t="s">
        <v>310</v>
      </c>
      <c r="K792" s="896"/>
      <c r="L792" s="849"/>
      <c r="M792" s="779">
        <v>5708</v>
      </c>
      <c r="N792" s="779">
        <v>0</v>
      </c>
      <c r="O792" s="778">
        <f t="shared" si="36"/>
        <v>0</v>
      </c>
      <c r="P792" s="533" t="e">
        <f t="shared" si="37"/>
        <v>#DIV/0!</v>
      </c>
      <c r="Q792" s="534" t="e">
        <f t="shared" si="38"/>
        <v>#DIV/0!</v>
      </c>
      <c r="R792" s="529" t="s">
        <v>1311</v>
      </c>
    </row>
    <row r="793" spans="1:18" ht="25.5" x14ac:dyDescent="0.25">
      <c r="A793" s="843" t="s">
        <v>303</v>
      </c>
      <c r="B793" s="854" t="s">
        <v>321</v>
      </c>
      <c r="C793" s="845" t="s">
        <v>504</v>
      </c>
      <c r="D793" s="855" t="s">
        <v>493</v>
      </c>
      <c r="E793" s="895" t="s">
        <v>1553</v>
      </c>
      <c r="F793" s="848" t="s">
        <v>494</v>
      </c>
      <c r="G793" s="849" t="s">
        <v>516</v>
      </c>
      <c r="H793" s="849" t="s">
        <v>515</v>
      </c>
      <c r="I793" s="850" t="s">
        <v>497</v>
      </c>
      <c r="J793" s="851" t="s">
        <v>310</v>
      </c>
      <c r="K793" s="896"/>
      <c r="L793" s="849"/>
      <c r="M793" s="779">
        <v>313</v>
      </c>
      <c r="N793" s="779">
        <v>0</v>
      </c>
      <c r="O793" s="778">
        <f t="shared" si="36"/>
        <v>0</v>
      </c>
      <c r="P793" s="533" t="e">
        <f t="shared" si="37"/>
        <v>#DIV/0!</v>
      </c>
      <c r="Q793" s="534" t="e">
        <f t="shared" si="38"/>
        <v>#DIV/0!</v>
      </c>
      <c r="R793" s="529" t="s">
        <v>1311</v>
      </c>
    </row>
    <row r="794" spans="1:18" ht="38.25" x14ac:dyDescent="0.2">
      <c r="A794" s="843" t="s">
        <v>303</v>
      </c>
      <c r="B794" s="854" t="s">
        <v>321</v>
      </c>
      <c r="C794" s="892" t="s">
        <v>1554</v>
      </c>
      <c r="D794" s="846" t="s">
        <v>499</v>
      </c>
      <c r="E794" s="880"/>
      <c r="F794" s="848" t="s">
        <v>494</v>
      </c>
      <c r="G794" s="849" t="s">
        <v>516</v>
      </c>
      <c r="H794" s="849" t="s">
        <v>515</v>
      </c>
      <c r="I794" s="850" t="s">
        <v>497</v>
      </c>
      <c r="J794" s="851" t="s">
        <v>310</v>
      </c>
      <c r="K794" s="896"/>
      <c r="L794" s="849"/>
      <c r="M794" s="779">
        <v>0</v>
      </c>
      <c r="N794" s="779" t="s">
        <v>324</v>
      </c>
      <c r="O794" s="778" t="e">
        <f t="shared" si="36"/>
        <v>#VALUE!</v>
      </c>
      <c r="P794" s="533" t="e">
        <f t="shared" si="37"/>
        <v>#VALUE!</v>
      </c>
      <c r="Q794" s="534" t="e">
        <f t="shared" si="38"/>
        <v>#VALUE!</v>
      </c>
      <c r="R794" s="529" t="s">
        <v>1555</v>
      </c>
    </row>
    <row r="795" spans="1:18" ht="38.25" x14ac:dyDescent="0.2">
      <c r="A795" s="843" t="s">
        <v>303</v>
      </c>
      <c r="B795" s="854" t="s">
        <v>321</v>
      </c>
      <c r="C795" s="845" t="s">
        <v>1520</v>
      </c>
      <c r="D795" s="855" t="s">
        <v>493</v>
      </c>
      <c r="E795" s="847" t="s">
        <v>1556</v>
      </c>
      <c r="F795" s="848" t="s">
        <v>494</v>
      </c>
      <c r="G795" s="849" t="s">
        <v>516</v>
      </c>
      <c r="H795" s="849" t="s">
        <v>515</v>
      </c>
      <c r="I795" s="850" t="s">
        <v>497</v>
      </c>
      <c r="J795" s="851" t="s">
        <v>310</v>
      </c>
      <c r="K795" s="896"/>
      <c r="L795" s="849"/>
      <c r="M795" s="779">
        <v>0</v>
      </c>
      <c r="N795" s="779" t="s">
        <v>324</v>
      </c>
      <c r="O795" s="778" t="e">
        <f t="shared" si="36"/>
        <v>#VALUE!</v>
      </c>
      <c r="P795" s="533" t="e">
        <f t="shared" si="37"/>
        <v>#VALUE!</v>
      </c>
      <c r="Q795" s="534" t="e">
        <f t="shared" si="38"/>
        <v>#VALUE!</v>
      </c>
      <c r="R795" s="529" t="s">
        <v>1555</v>
      </c>
    </row>
    <row r="796" spans="1:18" ht="25.5" x14ac:dyDescent="0.2">
      <c r="A796" s="843" t="s">
        <v>303</v>
      </c>
      <c r="B796" s="854" t="s">
        <v>321</v>
      </c>
      <c r="C796" s="854" t="s">
        <v>1312</v>
      </c>
      <c r="D796" s="855" t="s">
        <v>493</v>
      </c>
      <c r="E796" s="880"/>
      <c r="F796" s="848" t="s">
        <v>494</v>
      </c>
      <c r="G796" s="849" t="s">
        <v>516</v>
      </c>
      <c r="H796" s="849" t="s">
        <v>515</v>
      </c>
      <c r="I796" s="850" t="s">
        <v>497</v>
      </c>
      <c r="J796" s="851" t="s">
        <v>310</v>
      </c>
      <c r="K796" s="896"/>
      <c r="L796" s="849"/>
      <c r="M796" s="779">
        <v>104</v>
      </c>
      <c r="N796" s="779">
        <v>0</v>
      </c>
      <c r="O796" s="778">
        <f t="shared" si="36"/>
        <v>0</v>
      </c>
      <c r="P796" s="533" t="e">
        <f t="shared" si="37"/>
        <v>#DIV/0!</v>
      </c>
      <c r="Q796" s="534" t="e">
        <f t="shared" si="38"/>
        <v>#DIV/0!</v>
      </c>
      <c r="R796" s="529" t="s">
        <v>1311</v>
      </c>
    </row>
    <row r="797" spans="1:18" ht="25.5" x14ac:dyDescent="0.2">
      <c r="A797" s="843" t="s">
        <v>303</v>
      </c>
      <c r="B797" s="854" t="s">
        <v>321</v>
      </c>
      <c r="C797" s="854" t="s">
        <v>1312</v>
      </c>
      <c r="D797" s="855" t="s">
        <v>501</v>
      </c>
      <c r="E797" s="880"/>
      <c r="F797" s="848" t="s">
        <v>494</v>
      </c>
      <c r="G797" s="849" t="s">
        <v>516</v>
      </c>
      <c r="H797" s="849" t="s">
        <v>515</v>
      </c>
      <c r="I797" s="850" t="s">
        <v>497</v>
      </c>
      <c r="J797" s="851" t="s">
        <v>310</v>
      </c>
      <c r="K797" s="896"/>
      <c r="L797" s="849"/>
      <c r="M797" s="779">
        <v>42</v>
      </c>
      <c r="N797" s="779">
        <v>0</v>
      </c>
      <c r="O797" s="778">
        <f t="shared" si="36"/>
        <v>0</v>
      </c>
      <c r="P797" s="533" t="e">
        <f t="shared" si="37"/>
        <v>#DIV/0!</v>
      </c>
      <c r="Q797" s="534" t="e">
        <f t="shared" si="38"/>
        <v>#DIV/0!</v>
      </c>
      <c r="R797" s="529" t="s">
        <v>1311</v>
      </c>
    </row>
    <row r="798" spans="1:18" ht="25.5" x14ac:dyDescent="0.2">
      <c r="A798" s="843" t="s">
        <v>303</v>
      </c>
      <c r="B798" s="854" t="s">
        <v>321</v>
      </c>
      <c r="C798" s="854" t="s">
        <v>1312</v>
      </c>
      <c r="D798" s="855" t="s">
        <v>502</v>
      </c>
      <c r="E798" s="880"/>
      <c r="F798" s="848" t="s">
        <v>494</v>
      </c>
      <c r="G798" s="849" t="s">
        <v>516</v>
      </c>
      <c r="H798" s="849" t="s">
        <v>515</v>
      </c>
      <c r="I798" s="850" t="s">
        <v>497</v>
      </c>
      <c r="J798" s="851" t="s">
        <v>310</v>
      </c>
      <c r="K798" s="896"/>
      <c r="L798" s="849"/>
      <c r="M798" s="779">
        <v>36</v>
      </c>
      <c r="N798" s="779">
        <v>0</v>
      </c>
      <c r="O798" s="778">
        <f t="shared" si="36"/>
        <v>0</v>
      </c>
      <c r="P798" s="533" t="e">
        <f t="shared" si="37"/>
        <v>#DIV/0!</v>
      </c>
      <c r="Q798" s="534" t="e">
        <f t="shared" si="38"/>
        <v>#DIV/0!</v>
      </c>
      <c r="R798" s="529" t="s">
        <v>1311</v>
      </c>
    </row>
    <row r="799" spans="1:18" ht="25.5" x14ac:dyDescent="0.2">
      <c r="A799" s="843" t="s">
        <v>303</v>
      </c>
      <c r="B799" s="854" t="s">
        <v>321</v>
      </c>
      <c r="C799" s="854" t="s">
        <v>1313</v>
      </c>
      <c r="D799" s="855" t="s">
        <v>493</v>
      </c>
      <c r="E799" s="880"/>
      <c r="F799" s="848" t="s">
        <v>494</v>
      </c>
      <c r="G799" s="849" t="s">
        <v>516</v>
      </c>
      <c r="H799" s="849" t="s">
        <v>515</v>
      </c>
      <c r="I799" s="850" t="s">
        <v>497</v>
      </c>
      <c r="J799" s="851" t="s">
        <v>310</v>
      </c>
      <c r="K799" s="896"/>
      <c r="L799" s="849"/>
      <c r="M799" s="779">
        <v>12</v>
      </c>
      <c r="N799" s="779">
        <v>0</v>
      </c>
      <c r="O799" s="778">
        <f t="shared" si="36"/>
        <v>0</v>
      </c>
      <c r="P799" s="533" t="e">
        <f t="shared" si="37"/>
        <v>#DIV/0!</v>
      </c>
      <c r="Q799" s="534" t="e">
        <f t="shared" si="38"/>
        <v>#DIV/0!</v>
      </c>
      <c r="R799" s="529" t="s">
        <v>1311</v>
      </c>
    </row>
    <row r="800" spans="1:18" ht="25.5" x14ac:dyDescent="0.2">
      <c r="A800" s="843" t="s">
        <v>303</v>
      </c>
      <c r="B800" s="854" t="s">
        <v>321</v>
      </c>
      <c r="C800" s="854" t="s">
        <v>1313</v>
      </c>
      <c r="D800" s="855" t="s">
        <v>501</v>
      </c>
      <c r="E800" s="880"/>
      <c r="F800" s="848" t="s">
        <v>494</v>
      </c>
      <c r="G800" s="849" t="s">
        <v>516</v>
      </c>
      <c r="H800" s="849" t="s">
        <v>515</v>
      </c>
      <c r="I800" s="850" t="s">
        <v>497</v>
      </c>
      <c r="J800" s="851" t="s">
        <v>310</v>
      </c>
      <c r="K800" s="896"/>
      <c r="L800" s="849"/>
      <c r="M800" s="779">
        <v>24</v>
      </c>
      <c r="N800" s="779">
        <v>0</v>
      </c>
      <c r="O800" s="778">
        <f t="shared" si="36"/>
        <v>0</v>
      </c>
      <c r="P800" s="533" t="e">
        <f t="shared" si="37"/>
        <v>#DIV/0!</v>
      </c>
      <c r="Q800" s="534" t="e">
        <f t="shared" si="38"/>
        <v>#DIV/0!</v>
      </c>
      <c r="R800" s="529" t="s">
        <v>1311</v>
      </c>
    </row>
    <row r="801" spans="1:18" ht="25.5" x14ac:dyDescent="0.2">
      <c r="A801" s="843" t="s">
        <v>303</v>
      </c>
      <c r="B801" s="854" t="s">
        <v>321</v>
      </c>
      <c r="C801" s="854" t="s">
        <v>1313</v>
      </c>
      <c r="D801" s="855" t="s">
        <v>502</v>
      </c>
      <c r="E801" s="880"/>
      <c r="F801" s="848" t="s">
        <v>494</v>
      </c>
      <c r="G801" s="849" t="s">
        <v>516</v>
      </c>
      <c r="H801" s="849" t="s">
        <v>515</v>
      </c>
      <c r="I801" s="850" t="s">
        <v>497</v>
      </c>
      <c r="J801" s="851" t="s">
        <v>310</v>
      </c>
      <c r="K801" s="896"/>
      <c r="L801" s="849"/>
      <c r="M801" s="779">
        <v>20</v>
      </c>
      <c r="N801" s="779">
        <v>0</v>
      </c>
      <c r="O801" s="778">
        <f t="shared" si="36"/>
        <v>0</v>
      </c>
      <c r="P801" s="533" t="e">
        <f t="shared" si="37"/>
        <v>#DIV/0!</v>
      </c>
      <c r="Q801" s="534" t="e">
        <f t="shared" si="38"/>
        <v>#DIV/0!</v>
      </c>
      <c r="R801" s="529" t="s">
        <v>1311</v>
      </c>
    </row>
    <row r="802" spans="1:18" ht="25.5" x14ac:dyDescent="0.2">
      <c r="A802" s="843" t="s">
        <v>303</v>
      </c>
      <c r="B802" s="854" t="s">
        <v>321</v>
      </c>
      <c r="C802" s="845" t="s">
        <v>507</v>
      </c>
      <c r="D802" s="855" t="s">
        <v>493</v>
      </c>
      <c r="E802" s="847" t="s">
        <v>1558</v>
      </c>
      <c r="F802" s="848" t="s">
        <v>494</v>
      </c>
      <c r="G802" s="849" t="s">
        <v>516</v>
      </c>
      <c r="H802" s="849" t="s">
        <v>515</v>
      </c>
      <c r="I802" s="850" t="s">
        <v>497</v>
      </c>
      <c r="J802" s="851" t="s">
        <v>310</v>
      </c>
      <c r="K802" s="896"/>
      <c r="L802" s="849"/>
      <c r="M802" s="779">
        <v>31</v>
      </c>
      <c r="N802" s="779">
        <v>0</v>
      </c>
      <c r="O802" s="778">
        <f t="shared" si="36"/>
        <v>0</v>
      </c>
      <c r="P802" s="533" t="e">
        <f t="shared" si="37"/>
        <v>#DIV/0!</v>
      </c>
      <c r="Q802" s="534" t="e">
        <f t="shared" si="38"/>
        <v>#DIV/0!</v>
      </c>
      <c r="R802" s="529" t="s">
        <v>1311</v>
      </c>
    </row>
    <row r="803" spans="1:18" ht="25.5" x14ac:dyDescent="0.2">
      <c r="A803" s="843" t="s">
        <v>303</v>
      </c>
      <c r="B803" s="854" t="s">
        <v>321</v>
      </c>
      <c r="C803" s="854" t="s">
        <v>722</v>
      </c>
      <c r="D803" s="855" t="s">
        <v>501</v>
      </c>
      <c r="E803" s="880"/>
      <c r="F803" s="848" t="s">
        <v>494</v>
      </c>
      <c r="G803" s="849" t="s">
        <v>516</v>
      </c>
      <c r="H803" s="849" t="s">
        <v>515</v>
      </c>
      <c r="I803" s="850" t="s">
        <v>497</v>
      </c>
      <c r="J803" s="851" t="s">
        <v>310</v>
      </c>
      <c r="K803" s="896"/>
      <c r="L803" s="849"/>
      <c r="M803" s="779">
        <v>28</v>
      </c>
      <c r="N803" s="779">
        <v>0</v>
      </c>
      <c r="O803" s="778">
        <f t="shared" si="36"/>
        <v>0</v>
      </c>
      <c r="P803" s="533" t="e">
        <f t="shared" si="37"/>
        <v>#DIV/0!</v>
      </c>
      <c r="Q803" s="534" t="e">
        <f t="shared" si="38"/>
        <v>#DIV/0!</v>
      </c>
      <c r="R803" s="529" t="s">
        <v>1311</v>
      </c>
    </row>
    <row r="804" spans="1:18" ht="25.5" x14ac:dyDescent="0.2">
      <c r="A804" s="843" t="s">
        <v>303</v>
      </c>
      <c r="B804" s="854" t="s">
        <v>321</v>
      </c>
      <c r="C804" s="854" t="s">
        <v>722</v>
      </c>
      <c r="D804" s="855" t="s">
        <v>502</v>
      </c>
      <c r="E804" s="880"/>
      <c r="F804" s="848" t="s">
        <v>494</v>
      </c>
      <c r="G804" s="849" t="s">
        <v>516</v>
      </c>
      <c r="H804" s="849" t="s">
        <v>515</v>
      </c>
      <c r="I804" s="850" t="s">
        <v>497</v>
      </c>
      <c r="J804" s="851" t="s">
        <v>310</v>
      </c>
      <c r="K804" s="896"/>
      <c r="L804" s="849"/>
      <c r="M804" s="779">
        <v>37</v>
      </c>
      <c r="N804" s="779">
        <v>0</v>
      </c>
      <c r="O804" s="778">
        <f t="shared" si="36"/>
        <v>0</v>
      </c>
      <c r="P804" s="533" t="e">
        <f t="shared" si="37"/>
        <v>#DIV/0!</v>
      </c>
      <c r="Q804" s="534" t="e">
        <f t="shared" si="38"/>
        <v>#DIV/0!</v>
      </c>
      <c r="R804" s="529" t="s">
        <v>1311</v>
      </c>
    </row>
    <row r="805" spans="1:18" ht="25.5" x14ac:dyDescent="0.2">
      <c r="A805" s="843" t="s">
        <v>303</v>
      </c>
      <c r="B805" s="854" t="s">
        <v>321</v>
      </c>
      <c r="C805" s="845" t="s">
        <v>492</v>
      </c>
      <c r="D805" s="855" t="s">
        <v>493</v>
      </c>
      <c r="E805" s="847" t="s">
        <v>1559</v>
      </c>
      <c r="F805" s="848" t="s">
        <v>494</v>
      </c>
      <c r="G805" s="849" t="s">
        <v>517</v>
      </c>
      <c r="H805" s="849" t="s">
        <v>515</v>
      </c>
      <c r="I805" s="850" t="s">
        <v>497</v>
      </c>
      <c r="J805" s="851" t="s">
        <v>310</v>
      </c>
      <c r="K805" s="890"/>
      <c r="L805" s="849"/>
      <c r="M805" s="779">
        <v>707</v>
      </c>
      <c r="N805" s="779">
        <v>0</v>
      </c>
      <c r="O805" s="778">
        <f t="shared" si="36"/>
        <v>0</v>
      </c>
      <c r="P805" s="533" t="e">
        <f t="shared" si="37"/>
        <v>#DIV/0!</v>
      </c>
      <c r="Q805" s="534" t="e">
        <f t="shared" si="38"/>
        <v>#DIV/0!</v>
      </c>
      <c r="R805" s="529" t="s">
        <v>1311</v>
      </c>
    </row>
    <row r="806" spans="1:18" ht="25.5" x14ac:dyDescent="0.2">
      <c r="A806" s="843" t="s">
        <v>303</v>
      </c>
      <c r="B806" s="854" t="s">
        <v>321</v>
      </c>
      <c r="C806" s="892" t="s">
        <v>511</v>
      </c>
      <c r="D806" s="846" t="s">
        <v>499</v>
      </c>
      <c r="E806" s="880"/>
      <c r="F806" s="848" t="s">
        <v>494</v>
      </c>
      <c r="G806" s="849" t="s">
        <v>517</v>
      </c>
      <c r="H806" s="849" t="s">
        <v>515</v>
      </c>
      <c r="I806" s="850" t="s">
        <v>497</v>
      </c>
      <c r="J806" s="851" t="s">
        <v>310</v>
      </c>
      <c r="K806" s="896"/>
      <c r="L806" s="849"/>
      <c r="M806" s="779">
        <v>165</v>
      </c>
      <c r="N806" s="779">
        <v>0</v>
      </c>
      <c r="O806" s="778">
        <f t="shared" si="36"/>
        <v>0</v>
      </c>
      <c r="P806" s="533" t="e">
        <f t="shared" si="37"/>
        <v>#DIV/0!</v>
      </c>
      <c r="Q806" s="534" t="e">
        <f t="shared" si="38"/>
        <v>#DIV/0!</v>
      </c>
      <c r="R806" s="529" t="s">
        <v>1311</v>
      </c>
    </row>
    <row r="807" spans="1:18" ht="25.5" x14ac:dyDescent="0.2">
      <c r="A807" s="843" t="s">
        <v>303</v>
      </c>
      <c r="B807" s="854" t="s">
        <v>321</v>
      </c>
      <c r="C807" s="892" t="s">
        <v>511</v>
      </c>
      <c r="D807" s="855" t="s">
        <v>493</v>
      </c>
      <c r="E807" s="880"/>
      <c r="F807" s="848" t="s">
        <v>494</v>
      </c>
      <c r="G807" s="849" t="s">
        <v>517</v>
      </c>
      <c r="H807" s="849" t="s">
        <v>515</v>
      </c>
      <c r="I807" s="850" t="s">
        <v>497</v>
      </c>
      <c r="J807" s="851" t="s">
        <v>310</v>
      </c>
      <c r="K807" s="896"/>
      <c r="L807" s="849"/>
      <c r="M807" s="779">
        <v>1114</v>
      </c>
      <c r="N807" s="779">
        <v>0</v>
      </c>
      <c r="O807" s="778">
        <f t="shared" si="36"/>
        <v>0</v>
      </c>
      <c r="P807" s="533" t="e">
        <f t="shared" si="37"/>
        <v>#DIV/0!</v>
      </c>
      <c r="Q807" s="534" t="e">
        <f t="shared" si="38"/>
        <v>#DIV/0!</v>
      </c>
      <c r="R807" s="529" t="s">
        <v>1311</v>
      </c>
    </row>
    <row r="808" spans="1:18" ht="25.5" x14ac:dyDescent="0.2">
      <c r="A808" s="843" t="s">
        <v>303</v>
      </c>
      <c r="B808" s="854" t="s">
        <v>321</v>
      </c>
      <c r="C808" s="892" t="s">
        <v>511</v>
      </c>
      <c r="D808" s="855" t="s">
        <v>501</v>
      </c>
      <c r="E808" s="880"/>
      <c r="F808" s="848" t="s">
        <v>494</v>
      </c>
      <c r="G808" s="849" t="s">
        <v>517</v>
      </c>
      <c r="H808" s="849" t="s">
        <v>515</v>
      </c>
      <c r="I808" s="850" t="s">
        <v>497</v>
      </c>
      <c r="J808" s="851" t="s">
        <v>310</v>
      </c>
      <c r="K808" s="896"/>
      <c r="L808" s="849"/>
      <c r="M808" s="779">
        <v>566</v>
      </c>
      <c r="N808" s="779">
        <v>0</v>
      </c>
      <c r="O808" s="778">
        <f t="shared" si="36"/>
        <v>0</v>
      </c>
      <c r="P808" s="533" t="e">
        <f t="shared" si="37"/>
        <v>#DIV/0!</v>
      </c>
      <c r="Q808" s="534" t="e">
        <f t="shared" si="38"/>
        <v>#DIV/0!</v>
      </c>
      <c r="R808" s="529" t="s">
        <v>1311</v>
      </c>
    </row>
    <row r="809" spans="1:18" ht="25.5" x14ac:dyDescent="0.2">
      <c r="A809" s="843" t="s">
        <v>303</v>
      </c>
      <c r="B809" s="854" t="s">
        <v>321</v>
      </c>
      <c r="C809" s="892" t="s">
        <v>511</v>
      </c>
      <c r="D809" s="855" t="s">
        <v>502</v>
      </c>
      <c r="E809" s="880"/>
      <c r="F809" s="848" t="s">
        <v>494</v>
      </c>
      <c r="G809" s="849" t="s">
        <v>517</v>
      </c>
      <c r="H809" s="849" t="s">
        <v>515</v>
      </c>
      <c r="I809" s="850" t="s">
        <v>497</v>
      </c>
      <c r="J809" s="851" t="s">
        <v>310</v>
      </c>
      <c r="K809" s="896"/>
      <c r="L809" s="849"/>
      <c r="M809" s="779">
        <v>192</v>
      </c>
      <c r="N809" s="779">
        <v>0</v>
      </c>
      <c r="O809" s="778">
        <f t="shared" si="36"/>
        <v>0</v>
      </c>
      <c r="P809" s="533" t="e">
        <f t="shared" si="37"/>
        <v>#DIV/0!</v>
      </c>
      <c r="Q809" s="534" t="e">
        <f t="shared" si="38"/>
        <v>#DIV/0!</v>
      </c>
      <c r="R809" s="529" t="s">
        <v>1311</v>
      </c>
    </row>
    <row r="810" spans="1:18" ht="25.5" x14ac:dyDescent="0.2">
      <c r="A810" s="843" t="s">
        <v>303</v>
      </c>
      <c r="B810" s="854" t="s">
        <v>321</v>
      </c>
      <c r="C810" s="845" t="s">
        <v>503</v>
      </c>
      <c r="D810" s="855" t="s">
        <v>493</v>
      </c>
      <c r="E810" s="847" t="s">
        <v>1551</v>
      </c>
      <c r="F810" s="848" t="s">
        <v>494</v>
      </c>
      <c r="G810" s="849" t="s">
        <v>517</v>
      </c>
      <c r="H810" s="849" t="s">
        <v>515</v>
      </c>
      <c r="I810" s="850" t="s">
        <v>497</v>
      </c>
      <c r="J810" s="851" t="s">
        <v>310</v>
      </c>
      <c r="K810" s="896"/>
      <c r="L810" s="849"/>
      <c r="M810" s="779">
        <v>195</v>
      </c>
      <c r="N810" s="779">
        <v>0</v>
      </c>
      <c r="O810" s="778">
        <f t="shared" si="36"/>
        <v>0</v>
      </c>
      <c r="P810" s="533" t="e">
        <f t="shared" si="37"/>
        <v>#DIV/0!</v>
      </c>
      <c r="Q810" s="534" t="e">
        <f t="shared" si="38"/>
        <v>#DIV/0!</v>
      </c>
      <c r="R810" s="529" t="s">
        <v>1311</v>
      </c>
    </row>
    <row r="811" spans="1:18" ht="25.5" x14ac:dyDescent="0.2">
      <c r="A811" s="843" t="s">
        <v>303</v>
      </c>
      <c r="B811" s="854" t="s">
        <v>321</v>
      </c>
      <c r="C811" s="854" t="s">
        <v>513</v>
      </c>
      <c r="D811" s="855" t="s">
        <v>501</v>
      </c>
      <c r="E811" s="847" t="s">
        <v>1552</v>
      </c>
      <c r="F811" s="848" t="s">
        <v>494</v>
      </c>
      <c r="G811" s="849" t="s">
        <v>517</v>
      </c>
      <c r="H811" s="849" t="s">
        <v>515</v>
      </c>
      <c r="I811" s="850" t="s">
        <v>497</v>
      </c>
      <c r="J811" s="851" t="s">
        <v>310</v>
      </c>
      <c r="K811" s="896"/>
      <c r="L811" s="849"/>
      <c r="M811" s="779">
        <v>49</v>
      </c>
      <c r="N811" s="779">
        <v>0</v>
      </c>
      <c r="O811" s="778">
        <f t="shared" si="36"/>
        <v>0</v>
      </c>
      <c r="P811" s="533" t="e">
        <f t="shared" si="37"/>
        <v>#DIV/0!</v>
      </c>
      <c r="Q811" s="534" t="e">
        <f t="shared" si="38"/>
        <v>#DIV/0!</v>
      </c>
      <c r="R811" s="529" t="s">
        <v>1311</v>
      </c>
    </row>
    <row r="812" spans="1:18" ht="25.5" x14ac:dyDescent="0.2">
      <c r="A812" s="843" t="s">
        <v>303</v>
      </c>
      <c r="B812" s="854" t="s">
        <v>321</v>
      </c>
      <c r="C812" s="845" t="s">
        <v>504</v>
      </c>
      <c r="D812" s="855" t="s">
        <v>505</v>
      </c>
      <c r="E812" s="880"/>
      <c r="F812" s="848" t="s">
        <v>494</v>
      </c>
      <c r="G812" s="849" t="s">
        <v>517</v>
      </c>
      <c r="H812" s="849" t="s">
        <v>515</v>
      </c>
      <c r="I812" s="850" t="s">
        <v>497</v>
      </c>
      <c r="J812" s="851" t="s">
        <v>310</v>
      </c>
      <c r="K812" s="896"/>
      <c r="L812" s="849"/>
      <c r="M812" s="779">
        <v>2376</v>
      </c>
      <c r="N812" s="779">
        <v>0</v>
      </c>
      <c r="O812" s="778">
        <f t="shared" si="36"/>
        <v>0</v>
      </c>
      <c r="P812" s="533" t="e">
        <f t="shared" si="37"/>
        <v>#DIV/0!</v>
      </c>
      <c r="Q812" s="534" t="e">
        <f t="shared" si="38"/>
        <v>#DIV/0!</v>
      </c>
      <c r="R812" s="529" t="s">
        <v>1311</v>
      </c>
    </row>
    <row r="813" spans="1:18" ht="25.5" x14ac:dyDescent="0.2">
      <c r="A813" s="843" t="s">
        <v>303</v>
      </c>
      <c r="B813" s="854" t="s">
        <v>321</v>
      </c>
      <c r="C813" s="845" t="s">
        <v>504</v>
      </c>
      <c r="D813" s="846" t="s">
        <v>499</v>
      </c>
      <c r="E813" s="880"/>
      <c r="F813" s="848" t="s">
        <v>494</v>
      </c>
      <c r="G813" s="849" t="s">
        <v>517</v>
      </c>
      <c r="H813" s="849" t="s">
        <v>515</v>
      </c>
      <c r="I813" s="850" t="s">
        <v>497</v>
      </c>
      <c r="J813" s="851" t="s">
        <v>310</v>
      </c>
      <c r="K813" s="896"/>
      <c r="L813" s="849"/>
      <c r="M813" s="779">
        <v>5708</v>
      </c>
      <c r="N813" s="779">
        <v>0</v>
      </c>
      <c r="O813" s="778">
        <f t="shared" si="36"/>
        <v>0</v>
      </c>
      <c r="P813" s="533" t="e">
        <f t="shared" si="37"/>
        <v>#DIV/0!</v>
      </c>
      <c r="Q813" s="534" t="e">
        <f t="shared" si="38"/>
        <v>#DIV/0!</v>
      </c>
      <c r="R813" s="529" t="s">
        <v>1311</v>
      </c>
    </row>
    <row r="814" spans="1:18" ht="25.5" x14ac:dyDescent="0.25">
      <c r="A814" s="843" t="s">
        <v>303</v>
      </c>
      <c r="B814" s="854" t="s">
        <v>321</v>
      </c>
      <c r="C814" s="845" t="s">
        <v>504</v>
      </c>
      <c r="D814" s="855" t="s">
        <v>493</v>
      </c>
      <c r="E814" s="895" t="s">
        <v>1553</v>
      </c>
      <c r="F814" s="848" t="s">
        <v>494</v>
      </c>
      <c r="G814" s="849" t="s">
        <v>517</v>
      </c>
      <c r="H814" s="849" t="s">
        <v>515</v>
      </c>
      <c r="I814" s="850" t="s">
        <v>497</v>
      </c>
      <c r="J814" s="851" t="s">
        <v>310</v>
      </c>
      <c r="K814" s="896"/>
      <c r="L814" s="849"/>
      <c r="M814" s="779">
        <v>313</v>
      </c>
      <c r="N814" s="779">
        <v>0</v>
      </c>
      <c r="O814" s="778">
        <f t="shared" si="36"/>
        <v>0</v>
      </c>
      <c r="P814" s="533" t="e">
        <f t="shared" si="37"/>
        <v>#DIV/0!</v>
      </c>
      <c r="Q814" s="534" t="e">
        <f t="shared" si="38"/>
        <v>#DIV/0!</v>
      </c>
      <c r="R814" s="529" t="s">
        <v>1311</v>
      </c>
    </row>
    <row r="815" spans="1:18" ht="38.25" x14ac:dyDescent="0.2">
      <c r="A815" s="843" t="s">
        <v>303</v>
      </c>
      <c r="B815" s="854" t="s">
        <v>321</v>
      </c>
      <c r="C815" s="892" t="s">
        <v>1554</v>
      </c>
      <c r="D815" s="846" t="s">
        <v>499</v>
      </c>
      <c r="E815" s="880"/>
      <c r="F815" s="848" t="s">
        <v>494</v>
      </c>
      <c r="G815" s="849" t="s">
        <v>517</v>
      </c>
      <c r="H815" s="849" t="s">
        <v>515</v>
      </c>
      <c r="I815" s="850" t="s">
        <v>497</v>
      </c>
      <c r="J815" s="851" t="s">
        <v>310</v>
      </c>
      <c r="K815" s="896"/>
      <c r="L815" s="849"/>
      <c r="M815" s="779">
        <v>0</v>
      </c>
      <c r="N815" s="779" t="s">
        <v>324</v>
      </c>
      <c r="O815" s="778" t="e">
        <f t="shared" si="36"/>
        <v>#VALUE!</v>
      </c>
      <c r="P815" s="533" t="e">
        <f t="shared" si="37"/>
        <v>#VALUE!</v>
      </c>
      <c r="Q815" s="534" t="e">
        <f t="shared" si="38"/>
        <v>#VALUE!</v>
      </c>
      <c r="R815" s="529" t="s">
        <v>1555</v>
      </c>
    </row>
    <row r="816" spans="1:18" ht="38.25" x14ac:dyDescent="0.2">
      <c r="A816" s="843" t="s">
        <v>303</v>
      </c>
      <c r="B816" s="854" t="s">
        <v>321</v>
      </c>
      <c r="C816" s="845" t="s">
        <v>1520</v>
      </c>
      <c r="D816" s="855" t="s">
        <v>493</v>
      </c>
      <c r="E816" s="847" t="s">
        <v>1556</v>
      </c>
      <c r="F816" s="848" t="s">
        <v>494</v>
      </c>
      <c r="G816" s="849" t="s">
        <v>517</v>
      </c>
      <c r="H816" s="849" t="s">
        <v>515</v>
      </c>
      <c r="I816" s="850" t="s">
        <v>497</v>
      </c>
      <c r="J816" s="851" t="s">
        <v>310</v>
      </c>
      <c r="K816" s="896"/>
      <c r="L816" s="849"/>
      <c r="M816" s="779">
        <v>0</v>
      </c>
      <c r="N816" s="779" t="s">
        <v>324</v>
      </c>
      <c r="O816" s="778" t="e">
        <f t="shared" si="36"/>
        <v>#VALUE!</v>
      </c>
      <c r="P816" s="533" t="e">
        <f t="shared" si="37"/>
        <v>#VALUE!</v>
      </c>
      <c r="Q816" s="534" t="e">
        <f t="shared" si="38"/>
        <v>#VALUE!</v>
      </c>
      <c r="R816" s="529" t="s">
        <v>1555</v>
      </c>
    </row>
    <row r="817" spans="1:18" ht="25.5" x14ac:dyDescent="0.2">
      <c r="A817" s="843" t="s">
        <v>303</v>
      </c>
      <c r="B817" s="854" t="s">
        <v>321</v>
      </c>
      <c r="C817" s="854" t="s">
        <v>1312</v>
      </c>
      <c r="D817" s="855" t="s">
        <v>493</v>
      </c>
      <c r="E817" s="880"/>
      <c r="F817" s="848" t="s">
        <v>494</v>
      </c>
      <c r="G817" s="849" t="s">
        <v>517</v>
      </c>
      <c r="H817" s="849" t="s">
        <v>515</v>
      </c>
      <c r="I817" s="850" t="s">
        <v>497</v>
      </c>
      <c r="J817" s="851" t="s">
        <v>310</v>
      </c>
      <c r="K817" s="896"/>
      <c r="L817" s="849"/>
      <c r="M817" s="779">
        <v>104</v>
      </c>
      <c r="N817" s="779">
        <v>0</v>
      </c>
      <c r="O817" s="778">
        <f t="shared" si="36"/>
        <v>0</v>
      </c>
      <c r="P817" s="533" t="e">
        <f t="shared" si="37"/>
        <v>#DIV/0!</v>
      </c>
      <c r="Q817" s="534" t="e">
        <f t="shared" si="38"/>
        <v>#DIV/0!</v>
      </c>
      <c r="R817" s="529" t="s">
        <v>1311</v>
      </c>
    </row>
    <row r="818" spans="1:18" ht="25.5" x14ac:dyDescent="0.2">
      <c r="A818" s="843" t="s">
        <v>303</v>
      </c>
      <c r="B818" s="854" t="s">
        <v>321</v>
      </c>
      <c r="C818" s="854" t="s">
        <v>1312</v>
      </c>
      <c r="D818" s="855" t="s">
        <v>501</v>
      </c>
      <c r="E818" s="880"/>
      <c r="F818" s="848" t="s">
        <v>494</v>
      </c>
      <c r="G818" s="849" t="s">
        <v>517</v>
      </c>
      <c r="H818" s="849" t="s">
        <v>515</v>
      </c>
      <c r="I818" s="850" t="s">
        <v>497</v>
      </c>
      <c r="J818" s="851" t="s">
        <v>310</v>
      </c>
      <c r="K818" s="896"/>
      <c r="L818" s="849"/>
      <c r="M818" s="779">
        <v>42</v>
      </c>
      <c r="N818" s="779">
        <v>0</v>
      </c>
      <c r="O818" s="778">
        <f t="shared" si="36"/>
        <v>0</v>
      </c>
      <c r="P818" s="533" t="e">
        <f t="shared" si="37"/>
        <v>#DIV/0!</v>
      </c>
      <c r="Q818" s="534" t="e">
        <f t="shared" si="38"/>
        <v>#DIV/0!</v>
      </c>
      <c r="R818" s="529" t="s">
        <v>1311</v>
      </c>
    </row>
    <row r="819" spans="1:18" ht="25.5" x14ac:dyDescent="0.2">
      <c r="A819" s="843" t="s">
        <v>303</v>
      </c>
      <c r="B819" s="854" t="s">
        <v>321</v>
      </c>
      <c r="C819" s="854" t="s">
        <v>1312</v>
      </c>
      <c r="D819" s="855" t="s">
        <v>502</v>
      </c>
      <c r="E819" s="880"/>
      <c r="F819" s="848" t="s">
        <v>494</v>
      </c>
      <c r="G819" s="849" t="s">
        <v>517</v>
      </c>
      <c r="H819" s="849" t="s">
        <v>515</v>
      </c>
      <c r="I819" s="850" t="s">
        <v>497</v>
      </c>
      <c r="J819" s="851" t="s">
        <v>310</v>
      </c>
      <c r="K819" s="896"/>
      <c r="L819" s="849"/>
      <c r="M819" s="779">
        <v>36</v>
      </c>
      <c r="N819" s="779">
        <v>0</v>
      </c>
      <c r="O819" s="778">
        <f t="shared" si="36"/>
        <v>0</v>
      </c>
      <c r="P819" s="533" t="e">
        <f t="shared" si="37"/>
        <v>#DIV/0!</v>
      </c>
      <c r="Q819" s="534" t="e">
        <f t="shared" si="38"/>
        <v>#DIV/0!</v>
      </c>
      <c r="R819" s="529" t="s">
        <v>1311</v>
      </c>
    </row>
    <row r="820" spans="1:18" ht="25.5" x14ac:dyDescent="0.2">
      <c r="A820" s="843" t="s">
        <v>303</v>
      </c>
      <c r="B820" s="854" t="s">
        <v>321</v>
      </c>
      <c r="C820" s="854" t="s">
        <v>1313</v>
      </c>
      <c r="D820" s="855" t="s">
        <v>493</v>
      </c>
      <c r="E820" s="880"/>
      <c r="F820" s="848" t="s">
        <v>494</v>
      </c>
      <c r="G820" s="849" t="s">
        <v>517</v>
      </c>
      <c r="H820" s="849" t="s">
        <v>515</v>
      </c>
      <c r="I820" s="850" t="s">
        <v>497</v>
      </c>
      <c r="J820" s="851" t="s">
        <v>310</v>
      </c>
      <c r="K820" s="896"/>
      <c r="L820" s="849"/>
      <c r="M820" s="779">
        <v>12</v>
      </c>
      <c r="N820" s="779">
        <v>0</v>
      </c>
      <c r="O820" s="778">
        <f t="shared" si="36"/>
        <v>0</v>
      </c>
      <c r="P820" s="533" t="e">
        <f t="shared" si="37"/>
        <v>#DIV/0!</v>
      </c>
      <c r="Q820" s="534" t="e">
        <f t="shared" si="38"/>
        <v>#DIV/0!</v>
      </c>
      <c r="R820" s="529" t="s">
        <v>1311</v>
      </c>
    </row>
    <row r="821" spans="1:18" ht="25.5" x14ac:dyDescent="0.2">
      <c r="A821" s="843" t="s">
        <v>303</v>
      </c>
      <c r="B821" s="854" t="s">
        <v>321</v>
      </c>
      <c r="C821" s="854" t="s">
        <v>1313</v>
      </c>
      <c r="D821" s="855" t="s">
        <v>501</v>
      </c>
      <c r="E821" s="880"/>
      <c r="F821" s="848" t="s">
        <v>494</v>
      </c>
      <c r="G821" s="849" t="s">
        <v>517</v>
      </c>
      <c r="H821" s="849" t="s">
        <v>515</v>
      </c>
      <c r="I821" s="850" t="s">
        <v>497</v>
      </c>
      <c r="J821" s="851" t="s">
        <v>310</v>
      </c>
      <c r="K821" s="896"/>
      <c r="L821" s="849"/>
      <c r="M821" s="779">
        <v>24</v>
      </c>
      <c r="N821" s="779">
        <v>0</v>
      </c>
      <c r="O821" s="778">
        <f t="shared" si="36"/>
        <v>0</v>
      </c>
      <c r="P821" s="533" t="e">
        <f t="shared" si="37"/>
        <v>#DIV/0!</v>
      </c>
      <c r="Q821" s="534" t="e">
        <f t="shared" si="38"/>
        <v>#DIV/0!</v>
      </c>
      <c r="R821" s="529" t="s">
        <v>1311</v>
      </c>
    </row>
    <row r="822" spans="1:18" ht="25.5" x14ac:dyDescent="0.2">
      <c r="A822" s="843" t="s">
        <v>303</v>
      </c>
      <c r="B822" s="854" t="s">
        <v>321</v>
      </c>
      <c r="C822" s="854" t="s">
        <v>1313</v>
      </c>
      <c r="D822" s="855" t="s">
        <v>502</v>
      </c>
      <c r="E822" s="880"/>
      <c r="F822" s="848" t="s">
        <v>494</v>
      </c>
      <c r="G822" s="849" t="s">
        <v>517</v>
      </c>
      <c r="H822" s="849" t="s">
        <v>515</v>
      </c>
      <c r="I822" s="850" t="s">
        <v>497</v>
      </c>
      <c r="J822" s="851" t="s">
        <v>310</v>
      </c>
      <c r="K822" s="896"/>
      <c r="L822" s="849"/>
      <c r="M822" s="779">
        <v>20</v>
      </c>
      <c r="N822" s="779">
        <v>0</v>
      </c>
      <c r="O822" s="778">
        <f t="shared" si="36"/>
        <v>0</v>
      </c>
      <c r="P822" s="533" t="e">
        <f t="shared" si="37"/>
        <v>#DIV/0!</v>
      </c>
      <c r="Q822" s="534" t="e">
        <f t="shared" si="38"/>
        <v>#DIV/0!</v>
      </c>
      <c r="R822" s="529" t="s">
        <v>1311</v>
      </c>
    </row>
    <row r="823" spans="1:18" ht="25.5" x14ac:dyDescent="0.2">
      <c r="A823" s="843" t="s">
        <v>303</v>
      </c>
      <c r="B823" s="854" t="s">
        <v>321</v>
      </c>
      <c r="C823" s="845" t="s">
        <v>507</v>
      </c>
      <c r="D823" s="855" t="s">
        <v>493</v>
      </c>
      <c r="E823" s="847" t="s">
        <v>1558</v>
      </c>
      <c r="F823" s="848" t="s">
        <v>494</v>
      </c>
      <c r="G823" s="849" t="s">
        <v>517</v>
      </c>
      <c r="H823" s="849" t="s">
        <v>515</v>
      </c>
      <c r="I823" s="850" t="s">
        <v>497</v>
      </c>
      <c r="J823" s="851" t="s">
        <v>310</v>
      </c>
      <c r="K823" s="896"/>
      <c r="L823" s="849"/>
      <c r="M823" s="779">
        <v>31</v>
      </c>
      <c r="N823" s="779">
        <v>0</v>
      </c>
      <c r="O823" s="778">
        <f t="shared" si="36"/>
        <v>0</v>
      </c>
      <c r="P823" s="533" t="e">
        <f t="shared" si="37"/>
        <v>#DIV/0!</v>
      </c>
      <c r="Q823" s="534" t="e">
        <f t="shared" si="38"/>
        <v>#DIV/0!</v>
      </c>
      <c r="R823" s="529" t="s">
        <v>1311</v>
      </c>
    </row>
    <row r="824" spans="1:18" ht="25.5" x14ac:dyDescent="0.2">
      <c r="A824" s="843" t="s">
        <v>303</v>
      </c>
      <c r="B824" s="854" t="s">
        <v>321</v>
      </c>
      <c r="C824" s="854" t="s">
        <v>722</v>
      </c>
      <c r="D824" s="855" t="s">
        <v>501</v>
      </c>
      <c r="E824" s="880"/>
      <c r="F824" s="848" t="s">
        <v>494</v>
      </c>
      <c r="G824" s="849" t="s">
        <v>517</v>
      </c>
      <c r="H824" s="849" t="s">
        <v>515</v>
      </c>
      <c r="I824" s="850" t="s">
        <v>497</v>
      </c>
      <c r="J824" s="851" t="s">
        <v>310</v>
      </c>
      <c r="K824" s="896"/>
      <c r="L824" s="849"/>
      <c r="M824" s="779">
        <v>28</v>
      </c>
      <c r="N824" s="779">
        <v>0</v>
      </c>
      <c r="O824" s="778">
        <f t="shared" si="36"/>
        <v>0</v>
      </c>
      <c r="P824" s="533" t="e">
        <f t="shared" si="37"/>
        <v>#DIV/0!</v>
      </c>
      <c r="Q824" s="534" t="e">
        <f t="shared" si="38"/>
        <v>#DIV/0!</v>
      </c>
      <c r="R824" s="529" t="s">
        <v>1311</v>
      </c>
    </row>
    <row r="825" spans="1:18" ht="25.5" x14ac:dyDescent="0.2">
      <c r="A825" s="843" t="s">
        <v>303</v>
      </c>
      <c r="B825" s="854" t="s">
        <v>321</v>
      </c>
      <c r="C825" s="854" t="s">
        <v>722</v>
      </c>
      <c r="D825" s="855" t="s">
        <v>502</v>
      </c>
      <c r="E825" s="880"/>
      <c r="F825" s="848" t="s">
        <v>494</v>
      </c>
      <c r="G825" s="849" t="s">
        <v>517</v>
      </c>
      <c r="H825" s="849" t="s">
        <v>515</v>
      </c>
      <c r="I825" s="850" t="s">
        <v>497</v>
      </c>
      <c r="J825" s="851" t="s">
        <v>310</v>
      </c>
      <c r="K825" s="896"/>
      <c r="L825" s="849"/>
      <c r="M825" s="779">
        <v>37</v>
      </c>
      <c r="N825" s="779">
        <v>0</v>
      </c>
      <c r="O825" s="778">
        <f t="shared" si="36"/>
        <v>0</v>
      </c>
      <c r="P825" s="533" t="e">
        <f t="shared" si="37"/>
        <v>#DIV/0!</v>
      </c>
      <c r="Q825" s="534" t="e">
        <f t="shared" si="38"/>
        <v>#DIV/0!</v>
      </c>
      <c r="R825" s="529" t="s">
        <v>1311</v>
      </c>
    </row>
    <row r="826" spans="1:18" ht="25.5" x14ac:dyDescent="0.2">
      <c r="A826" s="843" t="s">
        <v>303</v>
      </c>
      <c r="B826" s="854" t="s">
        <v>321</v>
      </c>
      <c r="C826" s="845" t="s">
        <v>492</v>
      </c>
      <c r="D826" s="855" t="s">
        <v>493</v>
      </c>
      <c r="E826" s="847" t="s">
        <v>1559</v>
      </c>
      <c r="F826" s="848" t="s">
        <v>494</v>
      </c>
      <c r="G826" s="849" t="s">
        <v>518</v>
      </c>
      <c r="H826" s="849" t="s">
        <v>515</v>
      </c>
      <c r="I826" s="850" t="s">
        <v>497</v>
      </c>
      <c r="J826" s="851" t="s">
        <v>310</v>
      </c>
      <c r="K826" s="890"/>
      <c r="L826" s="849"/>
      <c r="M826" s="779">
        <v>707</v>
      </c>
      <c r="N826" s="779">
        <v>0</v>
      </c>
      <c r="O826" s="778">
        <f t="shared" si="36"/>
        <v>0</v>
      </c>
      <c r="P826" s="533" t="e">
        <f t="shared" si="37"/>
        <v>#DIV/0!</v>
      </c>
      <c r="Q826" s="534" t="e">
        <f t="shared" si="38"/>
        <v>#DIV/0!</v>
      </c>
      <c r="R826" s="529" t="s">
        <v>1311</v>
      </c>
    </row>
    <row r="827" spans="1:18" ht="25.5" x14ac:dyDescent="0.2">
      <c r="A827" s="843" t="s">
        <v>303</v>
      </c>
      <c r="B827" s="854" t="s">
        <v>321</v>
      </c>
      <c r="C827" s="892" t="s">
        <v>511</v>
      </c>
      <c r="D827" s="846" t="s">
        <v>499</v>
      </c>
      <c r="E827" s="880"/>
      <c r="F827" s="848" t="s">
        <v>494</v>
      </c>
      <c r="G827" s="849" t="s">
        <v>518</v>
      </c>
      <c r="H827" s="849" t="s">
        <v>515</v>
      </c>
      <c r="I827" s="850" t="s">
        <v>497</v>
      </c>
      <c r="J827" s="851" t="s">
        <v>310</v>
      </c>
      <c r="K827" s="896"/>
      <c r="L827" s="849"/>
      <c r="M827" s="779">
        <v>165</v>
      </c>
      <c r="N827" s="779">
        <v>0</v>
      </c>
      <c r="O827" s="778">
        <f t="shared" si="36"/>
        <v>0</v>
      </c>
      <c r="P827" s="533" t="e">
        <f t="shared" si="37"/>
        <v>#DIV/0!</v>
      </c>
      <c r="Q827" s="534" t="e">
        <f t="shared" si="38"/>
        <v>#DIV/0!</v>
      </c>
      <c r="R827" s="529" t="s">
        <v>1311</v>
      </c>
    </row>
    <row r="828" spans="1:18" ht="25.5" x14ac:dyDescent="0.2">
      <c r="A828" s="843" t="s">
        <v>303</v>
      </c>
      <c r="B828" s="854" t="s">
        <v>321</v>
      </c>
      <c r="C828" s="892" t="s">
        <v>511</v>
      </c>
      <c r="D828" s="855" t="s">
        <v>493</v>
      </c>
      <c r="E828" s="880"/>
      <c r="F828" s="848" t="s">
        <v>494</v>
      </c>
      <c r="G828" s="849" t="s">
        <v>518</v>
      </c>
      <c r="H828" s="849" t="s">
        <v>515</v>
      </c>
      <c r="I828" s="850" t="s">
        <v>497</v>
      </c>
      <c r="J828" s="851" t="s">
        <v>310</v>
      </c>
      <c r="K828" s="896"/>
      <c r="L828" s="849"/>
      <c r="M828" s="779">
        <v>1114</v>
      </c>
      <c r="N828" s="779">
        <v>0</v>
      </c>
      <c r="O828" s="778">
        <f t="shared" si="36"/>
        <v>0</v>
      </c>
      <c r="P828" s="533" t="e">
        <f t="shared" si="37"/>
        <v>#DIV/0!</v>
      </c>
      <c r="Q828" s="534" t="e">
        <f t="shared" si="38"/>
        <v>#DIV/0!</v>
      </c>
      <c r="R828" s="529" t="s">
        <v>1311</v>
      </c>
    </row>
    <row r="829" spans="1:18" ht="25.5" x14ac:dyDescent="0.2">
      <c r="A829" s="843" t="s">
        <v>303</v>
      </c>
      <c r="B829" s="854" t="s">
        <v>321</v>
      </c>
      <c r="C829" s="892" t="s">
        <v>511</v>
      </c>
      <c r="D829" s="855" t="s">
        <v>501</v>
      </c>
      <c r="E829" s="880"/>
      <c r="F829" s="848" t="s">
        <v>494</v>
      </c>
      <c r="G829" s="849" t="s">
        <v>518</v>
      </c>
      <c r="H829" s="849" t="s">
        <v>515</v>
      </c>
      <c r="I829" s="850" t="s">
        <v>497</v>
      </c>
      <c r="J829" s="851" t="s">
        <v>310</v>
      </c>
      <c r="K829" s="896"/>
      <c r="L829" s="849"/>
      <c r="M829" s="779">
        <v>566</v>
      </c>
      <c r="N829" s="779">
        <v>0</v>
      </c>
      <c r="O829" s="778">
        <f t="shared" si="36"/>
        <v>0</v>
      </c>
      <c r="P829" s="533" t="e">
        <f t="shared" si="37"/>
        <v>#DIV/0!</v>
      </c>
      <c r="Q829" s="534" t="e">
        <f t="shared" si="38"/>
        <v>#DIV/0!</v>
      </c>
      <c r="R829" s="529" t="s">
        <v>1311</v>
      </c>
    </row>
    <row r="830" spans="1:18" ht="25.5" x14ac:dyDescent="0.2">
      <c r="A830" s="843" t="s">
        <v>303</v>
      </c>
      <c r="B830" s="854" t="s">
        <v>321</v>
      </c>
      <c r="C830" s="892" t="s">
        <v>511</v>
      </c>
      <c r="D830" s="855" t="s">
        <v>502</v>
      </c>
      <c r="E830" s="880"/>
      <c r="F830" s="848" t="s">
        <v>494</v>
      </c>
      <c r="G830" s="849" t="s">
        <v>518</v>
      </c>
      <c r="H830" s="849" t="s">
        <v>515</v>
      </c>
      <c r="I830" s="850" t="s">
        <v>497</v>
      </c>
      <c r="J830" s="851" t="s">
        <v>310</v>
      </c>
      <c r="K830" s="896"/>
      <c r="L830" s="849"/>
      <c r="M830" s="779">
        <v>192</v>
      </c>
      <c r="N830" s="779">
        <v>0</v>
      </c>
      <c r="O830" s="778">
        <f t="shared" si="36"/>
        <v>0</v>
      </c>
      <c r="P830" s="533" t="e">
        <f t="shared" si="37"/>
        <v>#DIV/0!</v>
      </c>
      <c r="Q830" s="534" t="e">
        <f t="shared" si="38"/>
        <v>#DIV/0!</v>
      </c>
      <c r="R830" s="529" t="s">
        <v>1311</v>
      </c>
    </row>
    <row r="831" spans="1:18" ht="25.5" x14ac:dyDescent="0.2">
      <c r="A831" s="843" t="s">
        <v>303</v>
      </c>
      <c r="B831" s="854" t="s">
        <v>321</v>
      </c>
      <c r="C831" s="845" t="s">
        <v>503</v>
      </c>
      <c r="D831" s="855" t="s">
        <v>493</v>
      </c>
      <c r="E831" s="847" t="s">
        <v>1551</v>
      </c>
      <c r="F831" s="848" t="s">
        <v>494</v>
      </c>
      <c r="G831" s="849" t="s">
        <v>518</v>
      </c>
      <c r="H831" s="849" t="s">
        <v>515</v>
      </c>
      <c r="I831" s="850" t="s">
        <v>497</v>
      </c>
      <c r="J831" s="851" t="s">
        <v>310</v>
      </c>
      <c r="K831" s="896"/>
      <c r="L831" s="849"/>
      <c r="M831" s="779">
        <v>195</v>
      </c>
      <c r="N831" s="779">
        <v>0</v>
      </c>
      <c r="O831" s="778">
        <f t="shared" si="36"/>
        <v>0</v>
      </c>
      <c r="P831" s="533" t="e">
        <f t="shared" si="37"/>
        <v>#DIV/0!</v>
      </c>
      <c r="Q831" s="534" t="e">
        <f t="shared" si="38"/>
        <v>#DIV/0!</v>
      </c>
      <c r="R831" s="529" t="s">
        <v>1311</v>
      </c>
    </row>
    <row r="832" spans="1:18" ht="25.5" x14ac:dyDescent="0.2">
      <c r="A832" s="843" t="s">
        <v>303</v>
      </c>
      <c r="B832" s="854" t="s">
        <v>321</v>
      </c>
      <c r="C832" s="854" t="s">
        <v>513</v>
      </c>
      <c r="D832" s="855" t="s">
        <v>501</v>
      </c>
      <c r="E832" s="847" t="s">
        <v>1552</v>
      </c>
      <c r="F832" s="848" t="s">
        <v>494</v>
      </c>
      <c r="G832" s="849" t="s">
        <v>518</v>
      </c>
      <c r="H832" s="849" t="s">
        <v>515</v>
      </c>
      <c r="I832" s="850" t="s">
        <v>497</v>
      </c>
      <c r="J832" s="851" t="s">
        <v>310</v>
      </c>
      <c r="K832" s="896"/>
      <c r="L832" s="849"/>
      <c r="M832" s="779">
        <v>49</v>
      </c>
      <c r="N832" s="779">
        <v>0</v>
      </c>
      <c r="O832" s="778">
        <f t="shared" si="36"/>
        <v>0</v>
      </c>
      <c r="P832" s="533" t="e">
        <f t="shared" si="37"/>
        <v>#DIV/0!</v>
      </c>
      <c r="Q832" s="534" t="e">
        <f t="shared" si="38"/>
        <v>#DIV/0!</v>
      </c>
      <c r="R832" s="529" t="s">
        <v>1311</v>
      </c>
    </row>
    <row r="833" spans="1:18" ht="25.5" x14ac:dyDescent="0.2">
      <c r="A833" s="843" t="s">
        <v>303</v>
      </c>
      <c r="B833" s="854" t="s">
        <v>321</v>
      </c>
      <c r="C833" s="845" t="s">
        <v>504</v>
      </c>
      <c r="D833" s="855" t="s">
        <v>505</v>
      </c>
      <c r="E833" s="880"/>
      <c r="F833" s="848" t="s">
        <v>494</v>
      </c>
      <c r="G833" s="849" t="s">
        <v>518</v>
      </c>
      <c r="H833" s="849" t="s">
        <v>515</v>
      </c>
      <c r="I833" s="850" t="s">
        <v>497</v>
      </c>
      <c r="J833" s="851" t="s">
        <v>310</v>
      </c>
      <c r="K833" s="896"/>
      <c r="L833" s="849"/>
      <c r="M833" s="779">
        <v>2376</v>
      </c>
      <c r="N833" s="779">
        <v>0</v>
      </c>
      <c r="O833" s="778">
        <f t="shared" si="36"/>
        <v>0</v>
      </c>
      <c r="P833" s="533" t="e">
        <f t="shared" si="37"/>
        <v>#DIV/0!</v>
      </c>
      <c r="Q833" s="534" t="e">
        <f t="shared" si="38"/>
        <v>#DIV/0!</v>
      </c>
      <c r="R833" s="529" t="s">
        <v>1311</v>
      </c>
    </row>
    <row r="834" spans="1:18" ht="25.5" x14ac:dyDescent="0.2">
      <c r="A834" s="843" t="s">
        <v>303</v>
      </c>
      <c r="B834" s="854" t="s">
        <v>321</v>
      </c>
      <c r="C834" s="845" t="s">
        <v>504</v>
      </c>
      <c r="D834" s="846" t="s">
        <v>499</v>
      </c>
      <c r="E834" s="880"/>
      <c r="F834" s="848" t="s">
        <v>494</v>
      </c>
      <c r="G834" s="849" t="s">
        <v>518</v>
      </c>
      <c r="H834" s="849" t="s">
        <v>515</v>
      </c>
      <c r="I834" s="850" t="s">
        <v>497</v>
      </c>
      <c r="J834" s="851" t="s">
        <v>310</v>
      </c>
      <c r="K834" s="896"/>
      <c r="L834" s="849"/>
      <c r="M834" s="779">
        <v>5708</v>
      </c>
      <c r="N834" s="779">
        <v>0</v>
      </c>
      <c r="O834" s="778">
        <f t="shared" si="36"/>
        <v>0</v>
      </c>
      <c r="P834" s="533" t="e">
        <f t="shared" si="37"/>
        <v>#DIV/0!</v>
      </c>
      <c r="Q834" s="534" t="e">
        <f t="shared" si="38"/>
        <v>#DIV/0!</v>
      </c>
      <c r="R834" s="529" t="s">
        <v>1311</v>
      </c>
    </row>
    <row r="835" spans="1:18" ht="25.5" x14ac:dyDescent="0.25">
      <c r="A835" s="843" t="s">
        <v>303</v>
      </c>
      <c r="B835" s="854" t="s">
        <v>321</v>
      </c>
      <c r="C835" s="845" t="s">
        <v>504</v>
      </c>
      <c r="D835" s="855" t="s">
        <v>493</v>
      </c>
      <c r="E835" s="895" t="s">
        <v>1553</v>
      </c>
      <c r="F835" s="848" t="s">
        <v>494</v>
      </c>
      <c r="G835" s="849" t="s">
        <v>518</v>
      </c>
      <c r="H835" s="849" t="s">
        <v>515</v>
      </c>
      <c r="I835" s="850" t="s">
        <v>497</v>
      </c>
      <c r="J835" s="851" t="s">
        <v>310</v>
      </c>
      <c r="K835" s="896"/>
      <c r="L835" s="849"/>
      <c r="M835" s="779">
        <v>313</v>
      </c>
      <c r="N835" s="779">
        <v>0</v>
      </c>
      <c r="O835" s="778">
        <f t="shared" si="36"/>
        <v>0</v>
      </c>
      <c r="P835" s="533" t="e">
        <f t="shared" si="37"/>
        <v>#DIV/0!</v>
      </c>
      <c r="Q835" s="534" t="e">
        <f t="shared" si="38"/>
        <v>#DIV/0!</v>
      </c>
      <c r="R835" s="529" t="s">
        <v>1311</v>
      </c>
    </row>
    <row r="836" spans="1:18" ht="38.25" x14ac:dyDescent="0.2">
      <c r="A836" s="843" t="s">
        <v>303</v>
      </c>
      <c r="B836" s="854" t="s">
        <v>321</v>
      </c>
      <c r="C836" s="892" t="s">
        <v>1554</v>
      </c>
      <c r="D836" s="846" t="s">
        <v>499</v>
      </c>
      <c r="E836" s="880"/>
      <c r="F836" s="848" t="s">
        <v>494</v>
      </c>
      <c r="G836" s="849" t="s">
        <v>518</v>
      </c>
      <c r="H836" s="849" t="s">
        <v>515</v>
      </c>
      <c r="I836" s="850" t="s">
        <v>497</v>
      </c>
      <c r="J836" s="851" t="s">
        <v>310</v>
      </c>
      <c r="K836" s="896"/>
      <c r="L836" s="849"/>
      <c r="M836" s="779">
        <v>0</v>
      </c>
      <c r="N836" s="779" t="s">
        <v>324</v>
      </c>
      <c r="O836" s="778" t="e">
        <f t="shared" si="36"/>
        <v>#VALUE!</v>
      </c>
      <c r="P836" s="533" t="e">
        <f t="shared" si="37"/>
        <v>#VALUE!</v>
      </c>
      <c r="Q836" s="534" t="e">
        <f t="shared" si="38"/>
        <v>#VALUE!</v>
      </c>
      <c r="R836" s="529" t="s">
        <v>1555</v>
      </c>
    </row>
    <row r="837" spans="1:18" ht="38.25" x14ac:dyDescent="0.2">
      <c r="A837" s="843" t="s">
        <v>303</v>
      </c>
      <c r="B837" s="854" t="s">
        <v>321</v>
      </c>
      <c r="C837" s="845" t="s">
        <v>1520</v>
      </c>
      <c r="D837" s="855" t="s">
        <v>493</v>
      </c>
      <c r="E837" s="847" t="s">
        <v>1556</v>
      </c>
      <c r="F837" s="848" t="s">
        <v>494</v>
      </c>
      <c r="G837" s="849" t="s">
        <v>518</v>
      </c>
      <c r="H837" s="849" t="s">
        <v>515</v>
      </c>
      <c r="I837" s="850" t="s">
        <v>497</v>
      </c>
      <c r="J837" s="851" t="s">
        <v>310</v>
      </c>
      <c r="K837" s="896"/>
      <c r="L837" s="849"/>
      <c r="M837" s="779">
        <v>0</v>
      </c>
      <c r="N837" s="779" t="s">
        <v>324</v>
      </c>
      <c r="O837" s="778" t="e">
        <f t="shared" si="36"/>
        <v>#VALUE!</v>
      </c>
      <c r="P837" s="533" t="e">
        <f t="shared" si="37"/>
        <v>#VALUE!</v>
      </c>
      <c r="Q837" s="534" t="e">
        <f t="shared" si="38"/>
        <v>#VALUE!</v>
      </c>
      <c r="R837" s="529" t="s">
        <v>1555</v>
      </c>
    </row>
    <row r="838" spans="1:18" ht="25.5" x14ac:dyDescent="0.2">
      <c r="A838" s="843" t="s">
        <v>303</v>
      </c>
      <c r="B838" s="854" t="s">
        <v>321</v>
      </c>
      <c r="C838" s="854" t="s">
        <v>1312</v>
      </c>
      <c r="D838" s="855" t="s">
        <v>493</v>
      </c>
      <c r="E838" s="880"/>
      <c r="F838" s="848" t="s">
        <v>494</v>
      </c>
      <c r="G838" s="849" t="s">
        <v>518</v>
      </c>
      <c r="H838" s="849" t="s">
        <v>515</v>
      </c>
      <c r="I838" s="850" t="s">
        <v>497</v>
      </c>
      <c r="J838" s="851" t="s">
        <v>310</v>
      </c>
      <c r="K838" s="896"/>
      <c r="L838" s="849"/>
      <c r="M838" s="779">
        <v>104</v>
      </c>
      <c r="N838" s="779">
        <v>0</v>
      </c>
      <c r="O838" s="778">
        <f t="shared" ref="O838:O901" si="39">N838/M838</f>
        <v>0</v>
      </c>
      <c r="P838" s="533" t="e">
        <f t="shared" ref="P838:P901" si="40">O838/K838</f>
        <v>#DIV/0!</v>
      </c>
      <c r="Q838" s="534" t="e">
        <f t="shared" ref="Q838:Q901" si="41">N838/(M838*K838/100)</f>
        <v>#DIV/0!</v>
      </c>
      <c r="R838" s="529" t="s">
        <v>1311</v>
      </c>
    </row>
    <row r="839" spans="1:18" ht="25.5" x14ac:dyDescent="0.2">
      <c r="A839" s="843" t="s">
        <v>303</v>
      </c>
      <c r="B839" s="854" t="s">
        <v>321</v>
      </c>
      <c r="C839" s="854" t="s">
        <v>1312</v>
      </c>
      <c r="D839" s="855" t="s">
        <v>501</v>
      </c>
      <c r="E839" s="880"/>
      <c r="F839" s="848" t="s">
        <v>494</v>
      </c>
      <c r="G839" s="849" t="s">
        <v>518</v>
      </c>
      <c r="H839" s="849" t="s">
        <v>515</v>
      </c>
      <c r="I839" s="850" t="s">
        <v>497</v>
      </c>
      <c r="J839" s="851" t="s">
        <v>310</v>
      </c>
      <c r="K839" s="896"/>
      <c r="L839" s="849"/>
      <c r="M839" s="779">
        <v>42</v>
      </c>
      <c r="N839" s="779">
        <v>0</v>
      </c>
      <c r="O839" s="778">
        <f t="shared" si="39"/>
        <v>0</v>
      </c>
      <c r="P839" s="533" t="e">
        <f t="shared" si="40"/>
        <v>#DIV/0!</v>
      </c>
      <c r="Q839" s="534" t="e">
        <f t="shared" si="41"/>
        <v>#DIV/0!</v>
      </c>
      <c r="R839" s="529" t="s">
        <v>1311</v>
      </c>
    </row>
    <row r="840" spans="1:18" ht="25.5" x14ac:dyDescent="0.2">
      <c r="A840" s="843" t="s">
        <v>303</v>
      </c>
      <c r="B840" s="854" t="s">
        <v>321</v>
      </c>
      <c r="C840" s="854" t="s">
        <v>1312</v>
      </c>
      <c r="D840" s="855" t="s">
        <v>502</v>
      </c>
      <c r="E840" s="880"/>
      <c r="F840" s="848" t="s">
        <v>494</v>
      </c>
      <c r="G840" s="849" t="s">
        <v>518</v>
      </c>
      <c r="H840" s="849" t="s">
        <v>515</v>
      </c>
      <c r="I840" s="850" t="s">
        <v>497</v>
      </c>
      <c r="J840" s="851" t="s">
        <v>310</v>
      </c>
      <c r="K840" s="896"/>
      <c r="L840" s="849"/>
      <c r="M840" s="779">
        <v>36</v>
      </c>
      <c r="N840" s="779">
        <v>0</v>
      </c>
      <c r="O840" s="778">
        <f t="shared" si="39"/>
        <v>0</v>
      </c>
      <c r="P840" s="533" t="e">
        <f t="shared" si="40"/>
        <v>#DIV/0!</v>
      </c>
      <c r="Q840" s="534" t="e">
        <f t="shared" si="41"/>
        <v>#DIV/0!</v>
      </c>
      <c r="R840" s="529" t="s">
        <v>1311</v>
      </c>
    </row>
    <row r="841" spans="1:18" ht="25.5" x14ac:dyDescent="0.2">
      <c r="A841" s="843" t="s">
        <v>303</v>
      </c>
      <c r="B841" s="854" t="s">
        <v>321</v>
      </c>
      <c r="C841" s="854" t="s">
        <v>1313</v>
      </c>
      <c r="D841" s="855" t="s">
        <v>493</v>
      </c>
      <c r="E841" s="880"/>
      <c r="F841" s="848" t="s">
        <v>494</v>
      </c>
      <c r="G841" s="849" t="s">
        <v>518</v>
      </c>
      <c r="H841" s="849" t="s">
        <v>515</v>
      </c>
      <c r="I841" s="850" t="s">
        <v>497</v>
      </c>
      <c r="J841" s="851" t="s">
        <v>310</v>
      </c>
      <c r="K841" s="896"/>
      <c r="L841" s="849"/>
      <c r="M841" s="779">
        <v>12</v>
      </c>
      <c r="N841" s="779">
        <v>0</v>
      </c>
      <c r="O841" s="778">
        <f t="shared" si="39"/>
        <v>0</v>
      </c>
      <c r="P841" s="533" t="e">
        <f t="shared" si="40"/>
        <v>#DIV/0!</v>
      </c>
      <c r="Q841" s="534" t="e">
        <f t="shared" si="41"/>
        <v>#DIV/0!</v>
      </c>
      <c r="R841" s="529" t="s">
        <v>1311</v>
      </c>
    </row>
    <row r="842" spans="1:18" ht="25.5" x14ac:dyDescent="0.2">
      <c r="A842" s="843" t="s">
        <v>303</v>
      </c>
      <c r="B842" s="854" t="s">
        <v>321</v>
      </c>
      <c r="C842" s="854" t="s">
        <v>1313</v>
      </c>
      <c r="D842" s="855" t="s">
        <v>501</v>
      </c>
      <c r="E842" s="880"/>
      <c r="F842" s="848" t="s">
        <v>494</v>
      </c>
      <c r="G842" s="849" t="s">
        <v>518</v>
      </c>
      <c r="H842" s="849" t="s">
        <v>515</v>
      </c>
      <c r="I842" s="850" t="s">
        <v>497</v>
      </c>
      <c r="J842" s="851" t="s">
        <v>310</v>
      </c>
      <c r="K842" s="896"/>
      <c r="L842" s="849"/>
      <c r="M842" s="779">
        <v>24</v>
      </c>
      <c r="N842" s="779">
        <v>0</v>
      </c>
      <c r="O842" s="778">
        <f t="shared" si="39"/>
        <v>0</v>
      </c>
      <c r="P842" s="533" t="e">
        <f t="shared" si="40"/>
        <v>#DIV/0!</v>
      </c>
      <c r="Q842" s="534" t="e">
        <f t="shared" si="41"/>
        <v>#DIV/0!</v>
      </c>
      <c r="R842" s="529" t="s">
        <v>1311</v>
      </c>
    </row>
    <row r="843" spans="1:18" ht="25.5" x14ac:dyDescent="0.2">
      <c r="A843" s="843" t="s">
        <v>303</v>
      </c>
      <c r="B843" s="854" t="s">
        <v>321</v>
      </c>
      <c r="C843" s="854" t="s">
        <v>1313</v>
      </c>
      <c r="D843" s="855" t="s">
        <v>502</v>
      </c>
      <c r="E843" s="880"/>
      <c r="F843" s="848" t="s">
        <v>494</v>
      </c>
      <c r="G843" s="849" t="s">
        <v>518</v>
      </c>
      <c r="H843" s="849" t="s">
        <v>515</v>
      </c>
      <c r="I843" s="850" t="s">
        <v>497</v>
      </c>
      <c r="J843" s="851" t="s">
        <v>310</v>
      </c>
      <c r="K843" s="896"/>
      <c r="L843" s="849"/>
      <c r="M843" s="779">
        <v>20</v>
      </c>
      <c r="N843" s="779">
        <v>0</v>
      </c>
      <c r="O843" s="778">
        <f t="shared" si="39"/>
        <v>0</v>
      </c>
      <c r="P843" s="533" t="e">
        <f t="shared" si="40"/>
        <v>#DIV/0!</v>
      </c>
      <c r="Q843" s="534" t="e">
        <f t="shared" si="41"/>
        <v>#DIV/0!</v>
      </c>
      <c r="R843" s="529" t="s">
        <v>1311</v>
      </c>
    </row>
    <row r="844" spans="1:18" ht="25.5" x14ac:dyDescent="0.2">
      <c r="A844" s="843" t="s">
        <v>303</v>
      </c>
      <c r="B844" s="854" t="s">
        <v>321</v>
      </c>
      <c r="C844" s="845" t="s">
        <v>507</v>
      </c>
      <c r="D844" s="855" t="s">
        <v>493</v>
      </c>
      <c r="E844" s="847" t="s">
        <v>1558</v>
      </c>
      <c r="F844" s="848" t="s">
        <v>494</v>
      </c>
      <c r="G844" s="849" t="s">
        <v>518</v>
      </c>
      <c r="H844" s="849" t="s">
        <v>515</v>
      </c>
      <c r="I844" s="850" t="s">
        <v>497</v>
      </c>
      <c r="J844" s="851" t="s">
        <v>310</v>
      </c>
      <c r="K844" s="896"/>
      <c r="L844" s="849"/>
      <c r="M844" s="779">
        <v>31</v>
      </c>
      <c r="N844" s="779">
        <v>0</v>
      </c>
      <c r="O844" s="778">
        <f t="shared" si="39"/>
        <v>0</v>
      </c>
      <c r="P844" s="533" t="e">
        <f t="shared" si="40"/>
        <v>#DIV/0!</v>
      </c>
      <c r="Q844" s="534" t="e">
        <f t="shared" si="41"/>
        <v>#DIV/0!</v>
      </c>
      <c r="R844" s="529" t="s">
        <v>1311</v>
      </c>
    </row>
    <row r="845" spans="1:18" ht="25.5" x14ac:dyDescent="0.2">
      <c r="A845" s="843" t="s">
        <v>303</v>
      </c>
      <c r="B845" s="854" t="s">
        <v>321</v>
      </c>
      <c r="C845" s="854" t="s">
        <v>722</v>
      </c>
      <c r="D845" s="855" t="s">
        <v>501</v>
      </c>
      <c r="E845" s="880"/>
      <c r="F845" s="848" t="s">
        <v>494</v>
      </c>
      <c r="G845" s="849" t="s">
        <v>518</v>
      </c>
      <c r="H845" s="849" t="s">
        <v>515</v>
      </c>
      <c r="I845" s="850" t="s">
        <v>497</v>
      </c>
      <c r="J845" s="851" t="s">
        <v>310</v>
      </c>
      <c r="K845" s="896"/>
      <c r="L845" s="849"/>
      <c r="M845" s="779">
        <v>28</v>
      </c>
      <c r="N845" s="779">
        <v>0</v>
      </c>
      <c r="O845" s="778">
        <f t="shared" si="39"/>
        <v>0</v>
      </c>
      <c r="P845" s="533" t="e">
        <f t="shared" si="40"/>
        <v>#DIV/0!</v>
      </c>
      <c r="Q845" s="534" t="e">
        <f t="shared" si="41"/>
        <v>#DIV/0!</v>
      </c>
      <c r="R845" s="529" t="s">
        <v>1311</v>
      </c>
    </row>
    <row r="846" spans="1:18" ht="25.5" x14ac:dyDescent="0.2">
      <c r="A846" s="843" t="s">
        <v>303</v>
      </c>
      <c r="B846" s="854" t="s">
        <v>321</v>
      </c>
      <c r="C846" s="854" t="s">
        <v>722</v>
      </c>
      <c r="D846" s="855" t="s">
        <v>502</v>
      </c>
      <c r="E846" s="880"/>
      <c r="F846" s="848" t="s">
        <v>494</v>
      </c>
      <c r="G846" s="849" t="s">
        <v>518</v>
      </c>
      <c r="H846" s="849" t="s">
        <v>515</v>
      </c>
      <c r="I846" s="850" t="s">
        <v>497</v>
      </c>
      <c r="J846" s="851" t="s">
        <v>310</v>
      </c>
      <c r="K846" s="896"/>
      <c r="L846" s="849"/>
      <c r="M846" s="779">
        <v>37</v>
      </c>
      <c r="N846" s="779">
        <v>0</v>
      </c>
      <c r="O846" s="778">
        <f t="shared" si="39"/>
        <v>0</v>
      </c>
      <c r="P846" s="533" t="e">
        <f t="shared" si="40"/>
        <v>#DIV/0!</v>
      </c>
      <c r="Q846" s="534" t="e">
        <f t="shared" si="41"/>
        <v>#DIV/0!</v>
      </c>
      <c r="R846" s="529" t="s">
        <v>1311</v>
      </c>
    </row>
    <row r="847" spans="1:18" ht="25.5" x14ac:dyDescent="0.2">
      <c r="A847" s="843" t="s">
        <v>303</v>
      </c>
      <c r="B847" s="854" t="s">
        <v>321</v>
      </c>
      <c r="C847" s="845" t="s">
        <v>492</v>
      </c>
      <c r="D847" s="855" t="s">
        <v>493</v>
      </c>
      <c r="E847" s="847" t="s">
        <v>1559</v>
      </c>
      <c r="F847" s="848" t="s">
        <v>494</v>
      </c>
      <c r="G847" s="849" t="s">
        <v>519</v>
      </c>
      <c r="H847" s="849" t="s">
        <v>515</v>
      </c>
      <c r="I847" s="850" t="s">
        <v>497</v>
      </c>
      <c r="J847" s="851" t="s">
        <v>310</v>
      </c>
      <c r="K847" s="890"/>
      <c r="L847" s="849"/>
      <c r="M847" s="779">
        <v>707</v>
      </c>
      <c r="N847" s="779">
        <v>0</v>
      </c>
      <c r="O847" s="778">
        <f t="shared" si="39"/>
        <v>0</v>
      </c>
      <c r="P847" s="533" t="e">
        <f t="shared" si="40"/>
        <v>#DIV/0!</v>
      </c>
      <c r="Q847" s="534" t="e">
        <f t="shared" si="41"/>
        <v>#DIV/0!</v>
      </c>
      <c r="R847" s="529" t="s">
        <v>1311</v>
      </c>
    </row>
    <row r="848" spans="1:18" ht="25.5" x14ac:dyDescent="0.2">
      <c r="A848" s="843" t="s">
        <v>303</v>
      </c>
      <c r="B848" s="854" t="s">
        <v>321</v>
      </c>
      <c r="C848" s="892" t="s">
        <v>511</v>
      </c>
      <c r="D848" s="846" t="s">
        <v>499</v>
      </c>
      <c r="E848" s="880"/>
      <c r="F848" s="848" t="s">
        <v>494</v>
      </c>
      <c r="G848" s="849" t="s">
        <v>519</v>
      </c>
      <c r="H848" s="849" t="s">
        <v>515</v>
      </c>
      <c r="I848" s="850" t="s">
        <v>497</v>
      </c>
      <c r="J848" s="851" t="s">
        <v>310</v>
      </c>
      <c r="K848" s="896"/>
      <c r="L848" s="849"/>
      <c r="M848" s="779">
        <v>165</v>
      </c>
      <c r="N848" s="779">
        <v>0</v>
      </c>
      <c r="O848" s="778">
        <f t="shared" si="39"/>
        <v>0</v>
      </c>
      <c r="P848" s="533" t="e">
        <f t="shared" si="40"/>
        <v>#DIV/0!</v>
      </c>
      <c r="Q848" s="534" t="e">
        <f t="shared" si="41"/>
        <v>#DIV/0!</v>
      </c>
      <c r="R848" s="529" t="s">
        <v>1311</v>
      </c>
    </row>
    <row r="849" spans="1:18" ht="25.5" x14ac:dyDescent="0.2">
      <c r="A849" s="843" t="s">
        <v>303</v>
      </c>
      <c r="B849" s="854" t="s">
        <v>321</v>
      </c>
      <c r="C849" s="892" t="s">
        <v>511</v>
      </c>
      <c r="D849" s="855" t="s">
        <v>493</v>
      </c>
      <c r="E849" s="880"/>
      <c r="F849" s="848" t="s">
        <v>494</v>
      </c>
      <c r="G849" s="849" t="s">
        <v>519</v>
      </c>
      <c r="H849" s="849" t="s">
        <v>515</v>
      </c>
      <c r="I849" s="850" t="s">
        <v>497</v>
      </c>
      <c r="J849" s="851" t="s">
        <v>310</v>
      </c>
      <c r="K849" s="896"/>
      <c r="L849" s="849"/>
      <c r="M849" s="779">
        <v>1114</v>
      </c>
      <c r="N849" s="779">
        <v>0</v>
      </c>
      <c r="O849" s="778">
        <f t="shared" si="39"/>
        <v>0</v>
      </c>
      <c r="P849" s="533" t="e">
        <f t="shared" si="40"/>
        <v>#DIV/0!</v>
      </c>
      <c r="Q849" s="534" t="e">
        <f t="shared" si="41"/>
        <v>#DIV/0!</v>
      </c>
      <c r="R849" s="529" t="s">
        <v>1311</v>
      </c>
    </row>
    <row r="850" spans="1:18" ht="25.5" x14ac:dyDescent="0.2">
      <c r="A850" s="843" t="s">
        <v>303</v>
      </c>
      <c r="B850" s="854" t="s">
        <v>321</v>
      </c>
      <c r="C850" s="892" t="s">
        <v>511</v>
      </c>
      <c r="D850" s="855" t="s">
        <v>501</v>
      </c>
      <c r="E850" s="880"/>
      <c r="F850" s="848" t="s">
        <v>494</v>
      </c>
      <c r="G850" s="849" t="s">
        <v>519</v>
      </c>
      <c r="H850" s="849" t="s">
        <v>515</v>
      </c>
      <c r="I850" s="850" t="s">
        <v>497</v>
      </c>
      <c r="J850" s="851" t="s">
        <v>310</v>
      </c>
      <c r="K850" s="896"/>
      <c r="L850" s="849"/>
      <c r="M850" s="779">
        <v>566</v>
      </c>
      <c r="N850" s="779">
        <v>0</v>
      </c>
      <c r="O850" s="778">
        <f t="shared" si="39"/>
        <v>0</v>
      </c>
      <c r="P850" s="533" t="e">
        <f t="shared" si="40"/>
        <v>#DIV/0!</v>
      </c>
      <c r="Q850" s="534" t="e">
        <f t="shared" si="41"/>
        <v>#DIV/0!</v>
      </c>
      <c r="R850" s="529" t="s">
        <v>1311</v>
      </c>
    </row>
    <row r="851" spans="1:18" ht="25.5" x14ac:dyDescent="0.2">
      <c r="A851" s="843" t="s">
        <v>303</v>
      </c>
      <c r="B851" s="854" t="s">
        <v>321</v>
      </c>
      <c r="C851" s="892" t="s">
        <v>511</v>
      </c>
      <c r="D851" s="855" t="s">
        <v>502</v>
      </c>
      <c r="E851" s="880"/>
      <c r="F851" s="848" t="s">
        <v>494</v>
      </c>
      <c r="G851" s="849" t="s">
        <v>519</v>
      </c>
      <c r="H851" s="849" t="s">
        <v>515</v>
      </c>
      <c r="I851" s="850" t="s">
        <v>497</v>
      </c>
      <c r="J851" s="851" t="s">
        <v>310</v>
      </c>
      <c r="K851" s="896"/>
      <c r="L851" s="849"/>
      <c r="M851" s="779">
        <v>192</v>
      </c>
      <c r="N851" s="779">
        <v>0</v>
      </c>
      <c r="O851" s="778">
        <f t="shared" si="39"/>
        <v>0</v>
      </c>
      <c r="P851" s="533" t="e">
        <f t="shared" si="40"/>
        <v>#DIV/0!</v>
      </c>
      <c r="Q851" s="534" t="e">
        <f t="shared" si="41"/>
        <v>#DIV/0!</v>
      </c>
      <c r="R851" s="529" t="s">
        <v>1311</v>
      </c>
    </row>
    <row r="852" spans="1:18" ht="25.5" x14ac:dyDescent="0.2">
      <c r="A852" s="843" t="s">
        <v>303</v>
      </c>
      <c r="B852" s="854" t="s">
        <v>321</v>
      </c>
      <c r="C852" s="845" t="s">
        <v>503</v>
      </c>
      <c r="D852" s="855" t="s">
        <v>493</v>
      </c>
      <c r="E852" s="847" t="s">
        <v>1551</v>
      </c>
      <c r="F852" s="848" t="s">
        <v>494</v>
      </c>
      <c r="G852" s="849" t="s">
        <v>519</v>
      </c>
      <c r="H852" s="849" t="s">
        <v>515</v>
      </c>
      <c r="I852" s="850" t="s">
        <v>497</v>
      </c>
      <c r="J852" s="851" t="s">
        <v>310</v>
      </c>
      <c r="K852" s="896"/>
      <c r="L852" s="849"/>
      <c r="M852" s="779">
        <v>195</v>
      </c>
      <c r="N852" s="779">
        <v>0</v>
      </c>
      <c r="O852" s="778">
        <f t="shared" si="39"/>
        <v>0</v>
      </c>
      <c r="P852" s="533" t="e">
        <f t="shared" si="40"/>
        <v>#DIV/0!</v>
      </c>
      <c r="Q852" s="534" t="e">
        <f t="shared" si="41"/>
        <v>#DIV/0!</v>
      </c>
      <c r="R852" s="529" t="s">
        <v>1311</v>
      </c>
    </row>
    <row r="853" spans="1:18" ht="25.5" x14ac:dyDescent="0.2">
      <c r="A853" s="843" t="s">
        <v>303</v>
      </c>
      <c r="B853" s="854" t="s">
        <v>321</v>
      </c>
      <c r="C853" s="854" t="s">
        <v>513</v>
      </c>
      <c r="D853" s="855" t="s">
        <v>501</v>
      </c>
      <c r="E853" s="847" t="s">
        <v>1552</v>
      </c>
      <c r="F853" s="848" t="s">
        <v>494</v>
      </c>
      <c r="G853" s="849" t="s">
        <v>519</v>
      </c>
      <c r="H853" s="849" t="s">
        <v>515</v>
      </c>
      <c r="I853" s="850" t="s">
        <v>497</v>
      </c>
      <c r="J853" s="851" t="s">
        <v>310</v>
      </c>
      <c r="K853" s="896"/>
      <c r="L853" s="849"/>
      <c r="M853" s="779">
        <v>49</v>
      </c>
      <c r="N853" s="779">
        <v>0</v>
      </c>
      <c r="O853" s="778">
        <f t="shared" si="39"/>
        <v>0</v>
      </c>
      <c r="P853" s="533" t="e">
        <f t="shared" si="40"/>
        <v>#DIV/0!</v>
      </c>
      <c r="Q853" s="534" t="e">
        <f t="shared" si="41"/>
        <v>#DIV/0!</v>
      </c>
      <c r="R853" s="529" t="s">
        <v>1311</v>
      </c>
    </row>
    <row r="854" spans="1:18" ht="25.5" x14ac:dyDescent="0.2">
      <c r="A854" s="843" t="s">
        <v>303</v>
      </c>
      <c r="B854" s="854" t="s">
        <v>321</v>
      </c>
      <c r="C854" s="845" t="s">
        <v>504</v>
      </c>
      <c r="D854" s="855" t="s">
        <v>505</v>
      </c>
      <c r="E854" s="880"/>
      <c r="F854" s="848" t="s">
        <v>494</v>
      </c>
      <c r="G854" s="849" t="s">
        <v>519</v>
      </c>
      <c r="H854" s="849" t="s">
        <v>515</v>
      </c>
      <c r="I854" s="850" t="s">
        <v>497</v>
      </c>
      <c r="J854" s="851" t="s">
        <v>310</v>
      </c>
      <c r="K854" s="896"/>
      <c r="L854" s="849"/>
      <c r="M854" s="779">
        <v>2376</v>
      </c>
      <c r="N854" s="779">
        <v>0</v>
      </c>
      <c r="O854" s="778">
        <f t="shared" si="39"/>
        <v>0</v>
      </c>
      <c r="P854" s="533" t="e">
        <f t="shared" si="40"/>
        <v>#DIV/0!</v>
      </c>
      <c r="Q854" s="534" t="e">
        <f t="shared" si="41"/>
        <v>#DIV/0!</v>
      </c>
      <c r="R854" s="529" t="s">
        <v>1311</v>
      </c>
    </row>
    <row r="855" spans="1:18" ht="25.5" x14ac:dyDescent="0.2">
      <c r="A855" s="843" t="s">
        <v>303</v>
      </c>
      <c r="B855" s="854" t="s">
        <v>321</v>
      </c>
      <c r="C855" s="845" t="s">
        <v>504</v>
      </c>
      <c r="D855" s="846" t="s">
        <v>499</v>
      </c>
      <c r="E855" s="880"/>
      <c r="F855" s="848" t="s">
        <v>494</v>
      </c>
      <c r="G855" s="849" t="s">
        <v>519</v>
      </c>
      <c r="H855" s="849" t="s">
        <v>515</v>
      </c>
      <c r="I855" s="850" t="s">
        <v>497</v>
      </c>
      <c r="J855" s="851" t="s">
        <v>310</v>
      </c>
      <c r="K855" s="896"/>
      <c r="L855" s="849"/>
      <c r="M855" s="779">
        <v>5708</v>
      </c>
      <c r="N855" s="779">
        <v>0</v>
      </c>
      <c r="O855" s="778">
        <f t="shared" si="39"/>
        <v>0</v>
      </c>
      <c r="P855" s="533" t="e">
        <f t="shared" si="40"/>
        <v>#DIV/0!</v>
      </c>
      <c r="Q855" s="534" t="e">
        <f t="shared" si="41"/>
        <v>#DIV/0!</v>
      </c>
      <c r="R855" s="529" t="s">
        <v>1311</v>
      </c>
    </row>
    <row r="856" spans="1:18" ht="25.5" x14ac:dyDescent="0.25">
      <c r="A856" s="843" t="s">
        <v>303</v>
      </c>
      <c r="B856" s="854" t="s">
        <v>321</v>
      </c>
      <c r="C856" s="845" t="s">
        <v>504</v>
      </c>
      <c r="D856" s="855" t="s">
        <v>493</v>
      </c>
      <c r="E856" s="895" t="s">
        <v>1553</v>
      </c>
      <c r="F856" s="848" t="s">
        <v>494</v>
      </c>
      <c r="G856" s="849" t="s">
        <v>519</v>
      </c>
      <c r="H856" s="849" t="s">
        <v>515</v>
      </c>
      <c r="I856" s="850" t="s">
        <v>497</v>
      </c>
      <c r="J856" s="851" t="s">
        <v>310</v>
      </c>
      <c r="K856" s="896"/>
      <c r="L856" s="849"/>
      <c r="M856" s="779">
        <v>313</v>
      </c>
      <c r="N856" s="779">
        <v>0</v>
      </c>
      <c r="O856" s="778">
        <f t="shared" si="39"/>
        <v>0</v>
      </c>
      <c r="P856" s="533" t="e">
        <f t="shared" si="40"/>
        <v>#DIV/0!</v>
      </c>
      <c r="Q856" s="534" t="e">
        <f t="shared" si="41"/>
        <v>#DIV/0!</v>
      </c>
      <c r="R856" s="529" t="s">
        <v>1311</v>
      </c>
    </row>
    <row r="857" spans="1:18" ht="38.25" x14ac:dyDescent="0.2">
      <c r="A857" s="843" t="s">
        <v>303</v>
      </c>
      <c r="B857" s="854" t="s">
        <v>321</v>
      </c>
      <c r="C857" s="892" t="s">
        <v>1554</v>
      </c>
      <c r="D857" s="846" t="s">
        <v>499</v>
      </c>
      <c r="E857" s="880"/>
      <c r="F857" s="848" t="s">
        <v>494</v>
      </c>
      <c r="G857" s="849" t="s">
        <v>519</v>
      </c>
      <c r="H857" s="849" t="s">
        <v>515</v>
      </c>
      <c r="I857" s="850" t="s">
        <v>497</v>
      </c>
      <c r="J857" s="851" t="s">
        <v>310</v>
      </c>
      <c r="K857" s="896"/>
      <c r="L857" s="849"/>
      <c r="M857" s="779">
        <v>0</v>
      </c>
      <c r="N857" s="779" t="s">
        <v>324</v>
      </c>
      <c r="O857" s="778" t="e">
        <f t="shared" si="39"/>
        <v>#VALUE!</v>
      </c>
      <c r="P857" s="533" t="e">
        <f t="shared" si="40"/>
        <v>#VALUE!</v>
      </c>
      <c r="Q857" s="534" t="e">
        <f t="shared" si="41"/>
        <v>#VALUE!</v>
      </c>
      <c r="R857" s="529" t="s">
        <v>1555</v>
      </c>
    </row>
    <row r="858" spans="1:18" ht="38.25" x14ac:dyDescent="0.2">
      <c r="A858" s="843" t="s">
        <v>303</v>
      </c>
      <c r="B858" s="854" t="s">
        <v>321</v>
      </c>
      <c r="C858" s="845" t="s">
        <v>1520</v>
      </c>
      <c r="D858" s="855" t="s">
        <v>493</v>
      </c>
      <c r="E858" s="847" t="s">
        <v>1556</v>
      </c>
      <c r="F858" s="848" t="s">
        <v>494</v>
      </c>
      <c r="G858" s="849" t="s">
        <v>519</v>
      </c>
      <c r="H858" s="849" t="s">
        <v>515</v>
      </c>
      <c r="I858" s="850" t="s">
        <v>497</v>
      </c>
      <c r="J858" s="851" t="s">
        <v>310</v>
      </c>
      <c r="K858" s="896"/>
      <c r="L858" s="849"/>
      <c r="M858" s="779">
        <v>0</v>
      </c>
      <c r="N858" s="779" t="s">
        <v>324</v>
      </c>
      <c r="O858" s="778" t="e">
        <f t="shared" si="39"/>
        <v>#VALUE!</v>
      </c>
      <c r="P858" s="533" t="e">
        <f t="shared" si="40"/>
        <v>#VALUE!</v>
      </c>
      <c r="Q858" s="534" t="e">
        <f t="shared" si="41"/>
        <v>#VALUE!</v>
      </c>
      <c r="R858" s="529" t="s">
        <v>1555</v>
      </c>
    </row>
    <row r="859" spans="1:18" ht="25.5" x14ac:dyDescent="0.2">
      <c r="A859" s="843" t="s">
        <v>303</v>
      </c>
      <c r="B859" s="854" t="s">
        <v>321</v>
      </c>
      <c r="C859" s="854" t="s">
        <v>1312</v>
      </c>
      <c r="D859" s="855" t="s">
        <v>493</v>
      </c>
      <c r="E859" s="880"/>
      <c r="F859" s="848" t="s">
        <v>494</v>
      </c>
      <c r="G859" s="849" t="s">
        <v>519</v>
      </c>
      <c r="H859" s="849" t="s">
        <v>515</v>
      </c>
      <c r="I859" s="850" t="s">
        <v>497</v>
      </c>
      <c r="J859" s="851" t="s">
        <v>310</v>
      </c>
      <c r="K859" s="896"/>
      <c r="L859" s="849"/>
      <c r="M859" s="779">
        <v>104</v>
      </c>
      <c r="N859" s="779">
        <v>0</v>
      </c>
      <c r="O859" s="778">
        <f t="shared" si="39"/>
        <v>0</v>
      </c>
      <c r="P859" s="533" t="e">
        <f t="shared" si="40"/>
        <v>#DIV/0!</v>
      </c>
      <c r="Q859" s="534" t="e">
        <f t="shared" si="41"/>
        <v>#DIV/0!</v>
      </c>
      <c r="R859" s="529" t="s">
        <v>1311</v>
      </c>
    </row>
    <row r="860" spans="1:18" ht="25.5" x14ac:dyDescent="0.2">
      <c r="A860" s="843" t="s">
        <v>303</v>
      </c>
      <c r="B860" s="854" t="s">
        <v>321</v>
      </c>
      <c r="C860" s="854" t="s">
        <v>1312</v>
      </c>
      <c r="D860" s="855" t="s">
        <v>501</v>
      </c>
      <c r="E860" s="880"/>
      <c r="F860" s="848" t="s">
        <v>494</v>
      </c>
      <c r="G860" s="849" t="s">
        <v>519</v>
      </c>
      <c r="H860" s="849" t="s">
        <v>515</v>
      </c>
      <c r="I860" s="850" t="s">
        <v>497</v>
      </c>
      <c r="J860" s="851" t="s">
        <v>310</v>
      </c>
      <c r="K860" s="896"/>
      <c r="L860" s="849"/>
      <c r="M860" s="779">
        <v>42</v>
      </c>
      <c r="N860" s="779">
        <v>0</v>
      </c>
      <c r="O860" s="778">
        <f t="shared" si="39"/>
        <v>0</v>
      </c>
      <c r="P860" s="533" t="e">
        <f t="shared" si="40"/>
        <v>#DIV/0!</v>
      </c>
      <c r="Q860" s="534" t="e">
        <f t="shared" si="41"/>
        <v>#DIV/0!</v>
      </c>
      <c r="R860" s="529" t="s">
        <v>1311</v>
      </c>
    </row>
    <row r="861" spans="1:18" ht="25.5" x14ac:dyDescent="0.2">
      <c r="A861" s="843" t="s">
        <v>303</v>
      </c>
      <c r="B861" s="854" t="s">
        <v>321</v>
      </c>
      <c r="C861" s="854" t="s">
        <v>1312</v>
      </c>
      <c r="D861" s="855" t="s">
        <v>502</v>
      </c>
      <c r="E861" s="880"/>
      <c r="F861" s="848" t="s">
        <v>494</v>
      </c>
      <c r="G861" s="849" t="s">
        <v>519</v>
      </c>
      <c r="H861" s="849" t="s">
        <v>515</v>
      </c>
      <c r="I861" s="850" t="s">
        <v>497</v>
      </c>
      <c r="J861" s="851" t="s">
        <v>310</v>
      </c>
      <c r="K861" s="896"/>
      <c r="L861" s="849"/>
      <c r="M861" s="779">
        <v>36</v>
      </c>
      <c r="N861" s="779">
        <v>0</v>
      </c>
      <c r="O861" s="778">
        <f t="shared" si="39"/>
        <v>0</v>
      </c>
      <c r="P861" s="533" t="e">
        <f t="shared" si="40"/>
        <v>#DIV/0!</v>
      </c>
      <c r="Q861" s="534" t="e">
        <f t="shared" si="41"/>
        <v>#DIV/0!</v>
      </c>
      <c r="R861" s="529" t="s">
        <v>1311</v>
      </c>
    </row>
    <row r="862" spans="1:18" ht="25.5" x14ac:dyDescent="0.2">
      <c r="A862" s="843" t="s">
        <v>303</v>
      </c>
      <c r="B862" s="854" t="s">
        <v>321</v>
      </c>
      <c r="C862" s="854" t="s">
        <v>1313</v>
      </c>
      <c r="D862" s="855" t="s">
        <v>493</v>
      </c>
      <c r="E862" s="880"/>
      <c r="F862" s="848" t="s">
        <v>494</v>
      </c>
      <c r="G862" s="849" t="s">
        <v>519</v>
      </c>
      <c r="H862" s="849" t="s">
        <v>515</v>
      </c>
      <c r="I862" s="850" t="s">
        <v>497</v>
      </c>
      <c r="J862" s="851" t="s">
        <v>310</v>
      </c>
      <c r="K862" s="896"/>
      <c r="L862" s="849"/>
      <c r="M862" s="779">
        <v>12</v>
      </c>
      <c r="N862" s="779">
        <v>0</v>
      </c>
      <c r="O862" s="778">
        <f t="shared" si="39"/>
        <v>0</v>
      </c>
      <c r="P862" s="533" t="e">
        <f t="shared" si="40"/>
        <v>#DIV/0!</v>
      </c>
      <c r="Q862" s="534" t="e">
        <f t="shared" si="41"/>
        <v>#DIV/0!</v>
      </c>
      <c r="R862" s="529" t="s">
        <v>1311</v>
      </c>
    </row>
    <row r="863" spans="1:18" ht="25.5" x14ac:dyDescent="0.2">
      <c r="A863" s="843" t="s">
        <v>303</v>
      </c>
      <c r="B863" s="854" t="s">
        <v>321</v>
      </c>
      <c r="C863" s="854" t="s">
        <v>1313</v>
      </c>
      <c r="D863" s="855" t="s">
        <v>501</v>
      </c>
      <c r="E863" s="880"/>
      <c r="F863" s="848" t="s">
        <v>494</v>
      </c>
      <c r="G863" s="849" t="s">
        <v>519</v>
      </c>
      <c r="H863" s="849" t="s">
        <v>515</v>
      </c>
      <c r="I863" s="850" t="s">
        <v>497</v>
      </c>
      <c r="J863" s="851" t="s">
        <v>310</v>
      </c>
      <c r="K863" s="896"/>
      <c r="L863" s="849"/>
      <c r="M863" s="779">
        <v>24</v>
      </c>
      <c r="N863" s="779">
        <v>0</v>
      </c>
      <c r="O863" s="778">
        <f t="shared" si="39"/>
        <v>0</v>
      </c>
      <c r="P863" s="533" t="e">
        <f t="shared" si="40"/>
        <v>#DIV/0!</v>
      </c>
      <c r="Q863" s="534" t="e">
        <f t="shared" si="41"/>
        <v>#DIV/0!</v>
      </c>
      <c r="R863" s="529" t="s">
        <v>1311</v>
      </c>
    </row>
    <row r="864" spans="1:18" ht="25.5" x14ac:dyDescent="0.2">
      <c r="A864" s="843" t="s">
        <v>303</v>
      </c>
      <c r="B864" s="854" t="s">
        <v>321</v>
      </c>
      <c r="C864" s="854" t="s">
        <v>1313</v>
      </c>
      <c r="D864" s="855" t="s">
        <v>502</v>
      </c>
      <c r="E864" s="880"/>
      <c r="F864" s="848" t="s">
        <v>494</v>
      </c>
      <c r="G864" s="849" t="s">
        <v>519</v>
      </c>
      <c r="H864" s="849" t="s">
        <v>515</v>
      </c>
      <c r="I864" s="850" t="s">
        <v>497</v>
      </c>
      <c r="J864" s="851" t="s">
        <v>310</v>
      </c>
      <c r="K864" s="896"/>
      <c r="L864" s="849"/>
      <c r="M864" s="779">
        <v>20</v>
      </c>
      <c r="N864" s="779">
        <v>0</v>
      </c>
      <c r="O864" s="778">
        <f t="shared" si="39"/>
        <v>0</v>
      </c>
      <c r="P864" s="533" t="e">
        <f t="shared" si="40"/>
        <v>#DIV/0!</v>
      </c>
      <c r="Q864" s="534" t="e">
        <f t="shared" si="41"/>
        <v>#DIV/0!</v>
      </c>
      <c r="R864" s="529" t="s">
        <v>1311</v>
      </c>
    </row>
    <row r="865" spans="1:18" ht="25.5" x14ac:dyDescent="0.2">
      <c r="A865" s="843" t="s">
        <v>303</v>
      </c>
      <c r="B865" s="854" t="s">
        <v>321</v>
      </c>
      <c r="C865" s="845" t="s">
        <v>507</v>
      </c>
      <c r="D865" s="855" t="s">
        <v>493</v>
      </c>
      <c r="E865" s="847" t="s">
        <v>1558</v>
      </c>
      <c r="F865" s="848" t="s">
        <v>494</v>
      </c>
      <c r="G865" s="849" t="s">
        <v>519</v>
      </c>
      <c r="H865" s="849" t="s">
        <v>515</v>
      </c>
      <c r="I865" s="850" t="s">
        <v>497</v>
      </c>
      <c r="J865" s="851" t="s">
        <v>310</v>
      </c>
      <c r="K865" s="896"/>
      <c r="L865" s="849"/>
      <c r="M865" s="779">
        <v>31</v>
      </c>
      <c r="N865" s="779">
        <v>0</v>
      </c>
      <c r="O865" s="778">
        <f t="shared" si="39"/>
        <v>0</v>
      </c>
      <c r="P865" s="533" t="e">
        <f t="shared" si="40"/>
        <v>#DIV/0!</v>
      </c>
      <c r="Q865" s="534" t="e">
        <f t="shared" si="41"/>
        <v>#DIV/0!</v>
      </c>
      <c r="R865" s="529" t="s">
        <v>1311</v>
      </c>
    </row>
    <row r="866" spans="1:18" ht="25.5" x14ac:dyDescent="0.2">
      <c r="A866" s="843" t="s">
        <v>303</v>
      </c>
      <c r="B866" s="854" t="s">
        <v>321</v>
      </c>
      <c r="C866" s="854" t="s">
        <v>722</v>
      </c>
      <c r="D866" s="855" t="s">
        <v>501</v>
      </c>
      <c r="E866" s="880"/>
      <c r="F866" s="848" t="s">
        <v>494</v>
      </c>
      <c r="G866" s="849" t="s">
        <v>519</v>
      </c>
      <c r="H866" s="849" t="s">
        <v>515</v>
      </c>
      <c r="I866" s="850" t="s">
        <v>497</v>
      </c>
      <c r="J866" s="851" t="s">
        <v>310</v>
      </c>
      <c r="K866" s="896"/>
      <c r="L866" s="849"/>
      <c r="M866" s="779">
        <v>28</v>
      </c>
      <c r="N866" s="779">
        <v>0</v>
      </c>
      <c r="O866" s="778">
        <f t="shared" si="39"/>
        <v>0</v>
      </c>
      <c r="P866" s="533" t="e">
        <f t="shared" si="40"/>
        <v>#DIV/0!</v>
      </c>
      <c r="Q866" s="534" t="e">
        <f t="shared" si="41"/>
        <v>#DIV/0!</v>
      </c>
      <c r="R866" s="529" t="s">
        <v>1311</v>
      </c>
    </row>
    <row r="867" spans="1:18" ht="25.5" x14ac:dyDescent="0.2">
      <c r="A867" s="843" t="s">
        <v>303</v>
      </c>
      <c r="B867" s="854" t="s">
        <v>321</v>
      </c>
      <c r="C867" s="854" t="s">
        <v>722</v>
      </c>
      <c r="D867" s="855" t="s">
        <v>502</v>
      </c>
      <c r="E867" s="880"/>
      <c r="F867" s="848" t="s">
        <v>494</v>
      </c>
      <c r="G867" s="849" t="s">
        <v>519</v>
      </c>
      <c r="H867" s="849" t="s">
        <v>515</v>
      </c>
      <c r="I867" s="850" t="s">
        <v>497</v>
      </c>
      <c r="J867" s="851" t="s">
        <v>310</v>
      </c>
      <c r="K867" s="896"/>
      <c r="L867" s="849"/>
      <c r="M867" s="779">
        <v>37</v>
      </c>
      <c r="N867" s="779">
        <v>0</v>
      </c>
      <c r="O867" s="778">
        <f t="shared" si="39"/>
        <v>0</v>
      </c>
      <c r="P867" s="533" t="e">
        <f t="shared" si="40"/>
        <v>#DIV/0!</v>
      </c>
      <c r="Q867" s="534" t="e">
        <f t="shared" si="41"/>
        <v>#DIV/0!</v>
      </c>
      <c r="R867" s="529" t="s">
        <v>1311</v>
      </c>
    </row>
    <row r="868" spans="1:18" ht="38.25" x14ac:dyDescent="0.2">
      <c r="A868" s="843" t="s">
        <v>303</v>
      </c>
      <c r="B868" s="854" t="s">
        <v>321</v>
      </c>
      <c r="C868" s="845" t="s">
        <v>492</v>
      </c>
      <c r="D868" s="855" t="s">
        <v>493</v>
      </c>
      <c r="E868" s="847" t="s">
        <v>1559</v>
      </c>
      <c r="F868" s="848" t="s">
        <v>494</v>
      </c>
      <c r="G868" s="888" t="s">
        <v>520</v>
      </c>
      <c r="H868" s="857" t="s">
        <v>496</v>
      </c>
      <c r="I868" s="889" t="s">
        <v>497</v>
      </c>
      <c r="J868" s="851" t="s">
        <v>310</v>
      </c>
      <c r="K868" s="890" t="s">
        <v>498</v>
      </c>
      <c r="L868" s="849" t="s">
        <v>510</v>
      </c>
      <c r="M868" s="779">
        <v>707</v>
      </c>
      <c r="N868" s="779">
        <v>0</v>
      </c>
      <c r="O868" s="778">
        <f t="shared" si="39"/>
        <v>0</v>
      </c>
      <c r="P868" s="533" t="e">
        <f t="shared" si="40"/>
        <v>#DIV/0!</v>
      </c>
      <c r="Q868" s="534" t="e">
        <f t="shared" si="41"/>
        <v>#DIV/0!</v>
      </c>
      <c r="R868" s="529" t="s">
        <v>1311</v>
      </c>
    </row>
    <row r="869" spans="1:18" ht="38.25" x14ac:dyDescent="0.2">
      <c r="A869" s="843" t="s">
        <v>303</v>
      </c>
      <c r="B869" s="854" t="s">
        <v>321</v>
      </c>
      <c r="C869" s="892" t="s">
        <v>511</v>
      </c>
      <c r="D869" s="846" t="s">
        <v>499</v>
      </c>
      <c r="E869" s="880"/>
      <c r="F869" s="848" t="s">
        <v>494</v>
      </c>
      <c r="G869" s="888" t="s">
        <v>520</v>
      </c>
      <c r="H869" s="857" t="s">
        <v>496</v>
      </c>
      <c r="I869" s="850" t="s">
        <v>500</v>
      </c>
      <c r="J869" s="851" t="s">
        <v>310</v>
      </c>
      <c r="K869" s="890">
        <v>0.26490066225165565</v>
      </c>
      <c r="L869" s="849" t="s">
        <v>510</v>
      </c>
      <c r="M869" s="779">
        <v>165</v>
      </c>
      <c r="N869" s="779">
        <v>29</v>
      </c>
      <c r="O869" s="778">
        <f t="shared" si="39"/>
        <v>0.17575757575757575</v>
      </c>
      <c r="P869" s="533">
        <f t="shared" si="40"/>
        <v>0.66348484848484846</v>
      </c>
      <c r="Q869" s="534">
        <f t="shared" si="41"/>
        <v>66.348484848484844</v>
      </c>
      <c r="R869" s="529" t="s">
        <v>1311</v>
      </c>
    </row>
    <row r="870" spans="1:18" ht="38.25" x14ac:dyDescent="0.2">
      <c r="A870" s="843" t="s">
        <v>303</v>
      </c>
      <c r="B870" s="854" t="s">
        <v>321</v>
      </c>
      <c r="C870" s="892" t="s">
        <v>511</v>
      </c>
      <c r="D870" s="855" t="s">
        <v>493</v>
      </c>
      <c r="E870" s="880"/>
      <c r="F870" s="848" t="s">
        <v>494</v>
      </c>
      <c r="G870" s="888" t="s">
        <v>520</v>
      </c>
      <c r="H870" s="857" t="s">
        <v>496</v>
      </c>
      <c r="I870" s="850" t="s">
        <v>500</v>
      </c>
      <c r="J870" s="851" t="s">
        <v>310</v>
      </c>
      <c r="K870" s="890">
        <v>0.13354531001589826</v>
      </c>
      <c r="L870" s="849" t="s">
        <v>510</v>
      </c>
      <c r="M870" s="779">
        <v>1114</v>
      </c>
      <c r="N870" s="779">
        <v>149</v>
      </c>
      <c r="O870" s="778">
        <f t="shared" si="39"/>
        <v>0.13375224416517056</v>
      </c>
      <c r="P870" s="533">
        <f t="shared" si="40"/>
        <v>1.0015495426177652</v>
      </c>
      <c r="Q870" s="534">
        <f t="shared" si="41"/>
        <v>100.15495426177652</v>
      </c>
      <c r="R870" s="529" t="s">
        <v>1311</v>
      </c>
    </row>
    <row r="871" spans="1:18" ht="38.25" x14ac:dyDescent="0.2">
      <c r="A871" s="843" t="s">
        <v>303</v>
      </c>
      <c r="B871" s="854" t="s">
        <v>321</v>
      </c>
      <c r="C871" s="892" t="s">
        <v>511</v>
      </c>
      <c r="D871" s="855" t="s">
        <v>501</v>
      </c>
      <c r="E871" s="880"/>
      <c r="F871" s="848" t="s">
        <v>494</v>
      </c>
      <c r="G871" s="888" t="s">
        <v>520</v>
      </c>
      <c r="H871" s="857" t="s">
        <v>496</v>
      </c>
      <c r="I871" s="850" t="s">
        <v>500</v>
      </c>
      <c r="J871" s="851" t="s">
        <v>310</v>
      </c>
      <c r="K871" s="890">
        <v>0.10248447204968944</v>
      </c>
      <c r="L871" s="849" t="s">
        <v>510</v>
      </c>
      <c r="M871" s="779">
        <v>566</v>
      </c>
      <c r="N871" s="779">
        <v>54</v>
      </c>
      <c r="O871" s="778">
        <f t="shared" si="39"/>
        <v>9.5406360424028266E-2</v>
      </c>
      <c r="P871" s="533">
        <f t="shared" si="40"/>
        <v>0.93093478959203335</v>
      </c>
      <c r="Q871" s="534">
        <f t="shared" si="41"/>
        <v>93.093478959203338</v>
      </c>
      <c r="R871" s="529" t="s">
        <v>1311</v>
      </c>
    </row>
    <row r="872" spans="1:18" ht="38.25" x14ac:dyDescent="0.2">
      <c r="A872" s="843" t="s">
        <v>303</v>
      </c>
      <c r="B872" s="854" t="s">
        <v>321</v>
      </c>
      <c r="C872" s="892" t="s">
        <v>511</v>
      </c>
      <c r="D872" s="855" t="s">
        <v>502</v>
      </c>
      <c r="E872" s="880"/>
      <c r="F872" s="848" t="s">
        <v>494</v>
      </c>
      <c r="G872" s="888" t="s">
        <v>520</v>
      </c>
      <c r="H872" s="857" t="s">
        <v>496</v>
      </c>
      <c r="I872" s="850" t="s">
        <v>500</v>
      </c>
      <c r="J872" s="851" t="s">
        <v>310</v>
      </c>
      <c r="K872" s="890">
        <v>0.23076923076923078</v>
      </c>
      <c r="L872" s="849" t="s">
        <v>510</v>
      </c>
      <c r="M872" s="779">
        <v>192</v>
      </c>
      <c r="N872" s="779">
        <v>24</v>
      </c>
      <c r="O872" s="778">
        <f t="shared" si="39"/>
        <v>0.125</v>
      </c>
      <c r="P872" s="533">
        <f t="shared" si="40"/>
        <v>0.54166666666666663</v>
      </c>
      <c r="Q872" s="534">
        <f t="shared" si="41"/>
        <v>54.166666666666664</v>
      </c>
      <c r="R872" s="529" t="s">
        <v>1311</v>
      </c>
    </row>
    <row r="873" spans="1:18" ht="38.25" x14ac:dyDescent="0.2">
      <c r="A873" s="843" t="s">
        <v>303</v>
      </c>
      <c r="B873" s="854" t="s">
        <v>321</v>
      </c>
      <c r="C873" s="845" t="s">
        <v>503</v>
      </c>
      <c r="D873" s="855" t="s">
        <v>493</v>
      </c>
      <c r="E873" s="847" t="s">
        <v>1551</v>
      </c>
      <c r="F873" s="848" t="s">
        <v>494</v>
      </c>
      <c r="G873" s="888" t="s">
        <v>520</v>
      </c>
      <c r="H873" s="857" t="s">
        <v>496</v>
      </c>
      <c r="I873" s="850" t="s">
        <v>500</v>
      </c>
      <c r="J873" s="851" t="s">
        <v>310</v>
      </c>
      <c r="K873" s="890">
        <v>0.15384615384615385</v>
      </c>
      <c r="L873" s="849" t="s">
        <v>510</v>
      </c>
      <c r="M873" s="779">
        <v>195</v>
      </c>
      <c r="N873" s="779">
        <v>26</v>
      </c>
      <c r="O873" s="778">
        <f t="shared" si="39"/>
        <v>0.13333333333333333</v>
      </c>
      <c r="P873" s="533">
        <f t="shared" si="40"/>
        <v>0.86666666666666659</v>
      </c>
      <c r="Q873" s="534">
        <f t="shared" si="41"/>
        <v>86.666666666666671</v>
      </c>
      <c r="R873" s="529" t="s">
        <v>1311</v>
      </c>
    </row>
    <row r="874" spans="1:18" ht="38.25" x14ac:dyDescent="0.2">
      <c r="A874" s="843" t="s">
        <v>303</v>
      </c>
      <c r="B874" s="854" t="s">
        <v>321</v>
      </c>
      <c r="C874" s="854" t="s">
        <v>513</v>
      </c>
      <c r="D874" s="855" t="s">
        <v>501</v>
      </c>
      <c r="E874" s="847" t="s">
        <v>1552</v>
      </c>
      <c r="F874" s="848" t="s">
        <v>494</v>
      </c>
      <c r="G874" s="888" t="s">
        <v>520</v>
      </c>
      <c r="H874" s="857" t="s">
        <v>496</v>
      </c>
      <c r="I874" s="850" t="s">
        <v>500</v>
      </c>
      <c r="J874" s="851" t="s">
        <v>310</v>
      </c>
      <c r="K874" s="890">
        <v>0.23076923076923078</v>
      </c>
      <c r="L874" s="849" t="s">
        <v>510</v>
      </c>
      <c r="M874" s="779">
        <v>49</v>
      </c>
      <c r="N874" s="779">
        <v>6</v>
      </c>
      <c r="O874" s="778">
        <f t="shared" si="39"/>
        <v>0.12244897959183673</v>
      </c>
      <c r="P874" s="533">
        <f t="shared" si="40"/>
        <v>0.53061224489795911</v>
      </c>
      <c r="Q874" s="534">
        <f t="shared" si="41"/>
        <v>53.061224489795912</v>
      </c>
      <c r="R874" s="529" t="s">
        <v>1311</v>
      </c>
    </row>
    <row r="875" spans="1:18" ht="38.25" x14ac:dyDescent="0.2">
      <c r="A875" s="843" t="s">
        <v>303</v>
      </c>
      <c r="B875" s="854" t="s">
        <v>321</v>
      </c>
      <c r="C875" s="845" t="s">
        <v>504</v>
      </c>
      <c r="D875" s="855" t="s">
        <v>505</v>
      </c>
      <c r="E875" s="880"/>
      <c r="F875" s="848" t="s">
        <v>494</v>
      </c>
      <c r="G875" s="888" t="s">
        <v>520</v>
      </c>
      <c r="H875" s="857" t="s">
        <v>496</v>
      </c>
      <c r="I875" s="850" t="s">
        <v>500</v>
      </c>
      <c r="J875" s="851" t="s">
        <v>310</v>
      </c>
      <c r="K875" s="890">
        <v>7.9030976965845906E-2</v>
      </c>
      <c r="L875" s="849" t="s">
        <v>510</v>
      </c>
      <c r="M875" s="779">
        <v>2376</v>
      </c>
      <c r="N875" s="779">
        <v>218</v>
      </c>
      <c r="O875" s="778">
        <f t="shared" si="39"/>
        <v>9.175084175084175E-2</v>
      </c>
      <c r="P875" s="533">
        <f t="shared" si="40"/>
        <v>1.1609478368272339</v>
      </c>
      <c r="Q875" s="534">
        <f t="shared" si="41"/>
        <v>116.09478368272337</v>
      </c>
      <c r="R875" s="529" t="s">
        <v>1311</v>
      </c>
    </row>
    <row r="876" spans="1:18" ht="38.25" x14ac:dyDescent="0.2">
      <c r="A876" s="843" t="s">
        <v>303</v>
      </c>
      <c r="B876" s="854" t="s">
        <v>321</v>
      </c>
      <c r="C876" s="845" t="s">
        <v>504</v>
      </c>
      <c r="D876" s="846" t="s">
        <v>499</v>
      </c>
      <c r="E876" s="880"/>
      <c r="F876" s="848" t="s">
        <v>494</v>
      </c>
      <c r="G876" s="888" t="s">
        <v>520</v>
      </c>
      <c r="H876" s="857" t="s">
        <v>496</v>
      </c>
      <c r="I876" s="850" t="s">
        <v>500</v>
      </c>
      <c r="J876" s="851" t="s">
        <v>310</v>
      </c>
      <c r="K876" s="890">
        <v>9.0706447187928668E-2</v>
      </c>
      <c r="L876" s="849" t="s">
        <v>510</v>
      </c>
      <c r="M876" s="779">
        <v>5708</v>
      </c>
      <c r="N876" s="779">
        <v>614</v>
      </c>
      <c r="O876" s="778">
        <f t="shared" si="39"/>
        <v>0.10756832515767344</v>
      </c>
      <c r="P876" s="533">
        <f t="shared" si="40"/>
        <v>1.1858950327401729</v>
      </c>
      <c r="Q876" s="534">
        <f t="shared" si="41"/>
        <v>118.58950327401729</v>
      </c>
      <c r="R876" s="529" t="s">
        <v>1311</v>
      </c>
    </row>
    <row r="877" spans="1:18" ht="38.25" x14ac:dyDescent="0.25">
      <c r="A877" s="843" t="s">
        <v>303</v>
      </c>
      <c r="B877" s="854" t="s">
        <v>321</v>
      </c>
      <c r="C877" s="845" t="s">
        <v>504</v>
      </c>
      <c r="D877" s="855" t="s">
        <v>493</v>
      </c>
      <c r="E877" s="895" t="s">
        <v>1553</v>
      </c>
      <c r="F877" s="848" t="s">
        <v>494</v>
      </c>
      <c r="G877" s="888" t="s">
        <v>520</v>
      </c>
      <c r="H877" s="857" t="s">
        <v>496</v>
      </c>
      <c r="I877" s="850" t="s">
        <v>500</v>
      </c>
      <c r="J877" s="851" t="s">
        <v>310</v>
      </c>
      <c r="K877" s="890">
        <v>0.18765432098765433</v>
      </c>
      <c r="L877" s="849" t="s">
        <v>510</v>
      </c>
      <c r="M877" s="779">
        <v>313</v>
      </c>
      <c r="N877" s="779">
        <v>37</v>
      </c>
      <c r="O877" s="778">
        <f t="shared" si="39"/>
        <v>0.1182108626198083</v>
      </c>
      <c r="P877" s="533">
        <f t="shared" si="40"/>
        <v>0.62993946527661004</v>
      </c>
      <c r="Q877" s="534">
        <f t="shared" si="41"/>
        <v>62.993946527661009</v>
      </c>
      <c r="R877" s="529" t="s">
        <v>1311</v>
      </c>
    </row>
    <row r="878" spans="1:18" ht="38.25" x14ac:dyDescent="0.2">
      <c r="A878" s="843" t="s">
        <v>303</v>
      </c>
      <c r="B878" s="854" t="s">
        <v>321</v>
      </c>
      <c r="C878" s="892" t="s">
        <v>1554</v>
      </c>
      <c r="D878" s="846" t="s">
        <v>499</v>
      </c>
      <c r="E878" s="880"/>
      <c r="F878" s="848" t="s">
        <v>494</v>
      </c>
      <c r="G878" s="888" t="s">
        <v>520</v>
      </c>
      <c r="H878" s="857" t="s">
        <v>496</v>
      </c>
      <c r="I878" s="850" t="s">
        <v>500</v>
      </c>
      <c r="J878" s="851" t="s">
        <v>310</v>
      </c>
      <c r="K878" s="890">
        <v>0.33333333333333331</v>
      </c>
      <c r="L878" s="849" t="s">
        <v>510</v>
      </c>
      <c r="M878" s="779">
        <v>0</v>
      </c>
      <c r="N878" s="779" t="s">
        <v>324</v>
      </c>
      <c r="O878" s="778" t="e">
        <f t="shared" si="39"/>
        <v>#VALUE!</v>
      </c>
      <c r="P878" s="533" t="e">
        <f t="shared" si="40"/>
        <v>#VALUE!</v>
      </c>
      <c r="Q878" s="534" t="e">
        <f t="shared" si="41"/>
        <v>#VALUE!</v>
      </c>
      <c r="R878" s="529" t="s">
        <v>1555</v>
      </c>
    </row>
    <row r="879" spans="1:18" ht="38.25" x14ac:dyDescent="0.2">
      <c r="A879" s="843" t="s">
        <v>303</v>
      </c>
      <c r="B879" s="854" t="s">
        <v>321</v>
      </c>
      <c r="C879" s="845" t="s">
        <v>1520</v>
      </c>
      <c r="D879" s="855" t="s">
        <v>493</v>
      </c>
      <c r="E879" s="847" t="s">
        <v>1556</v>
      </c>
      <c r="F879" s="848" t="s">
        <v>494</v>
      </c>
      <c r="G879" s="888" t="s">
        <v>520</v>
      </c>
      <c r="H879" s="857" t="s">
        <v>496</v>
      </c>
      <c r="I879" s="850" t="s">
        <v>500</v>
      </c>
      <c r="J879" s="851" t="s">
        <v>310</v>
      </c>
      <c r="K879" s="890">
        <v>0.14285714285714285</v>
      </c>
      <c r="L879" s="849" t="s">
        <v>510</v>
      </c>
      <c r="M879" s="779">
        <v>0</v>
      </c>
      <c r="N879" s="779" t="s">
        <v>324</v>
      </c>
      <c r="O879" s="778" t="e">
        <f t="shared" si="39"/>
        <v>#VALUE!</v>
      </c>
      <c r="P879" s="533" t="e">
        <f t="shared" si="40"/>
        <v>#VALUE!</v>
      </c>
      <c r="Q879" s="534" t="e">
        <f t="shared" si="41"/>
        <v>#VALUE!</v>
      </c>
      <c r="R879" s="529" t="s">
        <v>1555</v>
      </c>
    </row>
    <row r="880" spans="1:18" ht="38.25" x14ac:dyDescent="0.2">
      <c r="A880" s="843" t="s">
        <v>303</v>
      </c>
      <c r="B880" s="854" t="s">
        <v>321</v>
      </c>
      <c r="C880" s="854" t="s">
        <v>1312</v>
      </c>
      <c r="D880" s="855" t="s">
        <v>493</v>
      </c>
      <c r="E880" s="880"/>
      <c r="F880" s="848" t="s">
        <v>494</v>
      </c>
      <c r="G880" s="888" t="s">
        <v>520</v>
      </c>
      <c r="H880" s="857" t="s">
        <v>496</v>
      </c>
      <c r="I880" s="850" t="s">
        <v>500</v>
      </c>
      <c r="J880" s="851" t="s">
        <v>310</v>
      </c>
      <c r="K880" s="890">
        <v>0.22689075630252101</v>
      </c>
      <c r="L880" s="849" t="s">
        <v>510</v>
      </c>
      <c r="M880" s="779">
        <v>104</v>
      </c>
      <c r="N880" s="779">
        <v>11</v>
      </c>
      <c r="O880" s="778">
        <f t="shared" si="39"/>
        <v>0.10576923076923077</v>
      </c>
      <c r="P880" s="533">
        <f t="shared" si="40"/>
        <v>0.46616809116809116</v>
      </c>
      <c r="Q880" s="534">
        <f t="shared" si="41"/>
        <v>46.616809116809108</v>
      </c>
      <c r="R880" s="529" t="s">
        <v>1311</v>
      </c>
    </row>
    <row r="881" spans="1:18" ht="38.25" x14ac:dyDescent="0.2">
      <c r="A881" s="843" t="s">
        <v>303</v>
      </c>
      <c r="B881" s="854" t="s">
        <v>321</v>
      </c>
      <c r="C881" s="854" t="s">
        <v>1312</v>
      </c>
      <c r="D881" s="855" t="s">
        <v>501</v>
      </c>
      <c r="E881" s="880"/>
      <c r="F881" s="848" t="s">
        <v>494</v>
      </c>
      <c r="G881" s="888" t="s">
        <v>520</v>
      </c>
      <c r="H881" s="857" t="s">
        <v>496</v>
      </c>
      <c r="I881" s="850" t="s">
        <v>500</v>
      </c>
      <c r="J881" s="851" t="s">
        <v>310</v>
      </c>
      <c r="K881" s="890">
        <v>0.22500000000000001</v>
      </c>
      <c r="L881" s="849" t="s">
        <v>510</v>
      </c>
      <c r="M881" s="779">
        <v>42</v>
      </c>
      <c r="N881" s="779">
        <v>6</v>
      </c>
      <c r="O881" s="778">
        <f t="shared" si="39"/>
        <v>0.14285714285714285</v>
      </c>
      <c r="P881" s="533">
        <f t="shared" si="40"/>
        <v>0.63492063492063489</v>
      </c>
      <c r="Q881" s="534">
        <f t="shared" si="41"/>
        <v>63.49206349206348</v>
      </c>
      <c r="R881" s="529" t="s">
        <v>1311</v>
      </c>
    </row>
    <row r="882" spans="1:18" ht="38.25" x14ac:dyDescent="0.2">
      <c r="A882" s="843" t="s">
        <v>303</v>
      </c>
      <c r="B882" s="854" t="s">
        <v>321</v>
      </c>
      <c r="C882" s="854" t="s">
        <v>1312</v>
      </c>
      <c r="D882" s="855" t="s">
        <v>502</v>
      </c>
      <c r="E882" s="880"/>
      <c r="F882" s="848" t="s">
        <v>494</v>
      </c>
      <c r="G882" s="888" t="s">
        <v>520</v>
      </c>
      <c r="H882" s="857" t="s">
        <v>496</v>
      </c>
      <c r="I882" s="850" t="s">
        <v>500</v>
      </c>
      <c r="J882" s="851" t="s">
        <v>310</v>
      </c>
      <c r="K882" s="890">
        <v>0.25600000000000001</v>
      </c>
      <c r="L882" s="849" t="s">
        <v>510</v>
      </c>
      <c r="M882" s="779">
        <v>36</v>
      </c>
      <c r="N882" s="779">
        <v>3</v>
      </c>
      <c r="O882" s="778">
        <f t="shared" si="39"/>
        <v>8.3333333333333329E-2</v>
      </c>
      <c r="P882" s="533">
        <f t="shared" si="40"/>
        <v>0.32552083333333331</v>
      </c>
      <c r="Q882" s="534">
        <f t="shared" si="41"/>
        <v>32.552083333333329</v>
      </c>
      <c r="R882" s="529" t="s">
        <v>1311</v>
      </c>
    </row>
    <row r="883" spans="1:18" ht="38.25" x14ac:dyDescent="0.2">
      <c r="A883" s="843" t="s">
        <v>303</v>
      </c>
      <c r="B883" s="854" t="s">
        <v>321</v>
      </c>
      <c r="C883" s="854" t="s">
        <v>1313</v>
      </c>
      <c r="D883" s="855" t="s">
        <v>493</v>
      </c>
      <c r="E883" s="880"/>
      <c r="F883" s="848" t="s">
        <v>494</v>
      </c>
      <c r="G883" s="888" t="s">
        <v>520</v>
      </c>
      <c r="H883" s="857" t="s">
        <v>496</v>
      </c>
      <c r="I883" s="850" t="s">
        <v>500</v>
      </c>
      <c r="J883" s="851" t="s">
        <v>310</v>
      </c>
      <c r="K883" s="890">
        <v>0.2857142857142857</v>
      </c>
      <c r="L883" s="849" t="s">
        <v>510</v>
      </c>
      <c r="M883" s="779">
        <v>12</v>
      </c>
      <c r="N883" s="779">
        <v>2</v>
      </c>
      <c r="O883" s="778">
        <f t="shared" si="39"/>
        <v>0.16666666666666666</v>
      </c>
      <c r="P883" s="533">
        <f t="shared" si="40"/>
        <v>0.58333333333333337</v>
      </c>
      <c r="Q883" s="534">
        <f t="shared" si="41"/>
        <v>58.333333333333343</v>
      </c>
      <c r="R883" s="529" t="s">
        <v>1311</v>
      </c>
    </row>
    <row r="884" spans="1:18" ht="38.25" x14ac:dyDescent="0.2">
      <c r="A884" s="843" t="s">
        <v>303</v>
      </c>
      <c r="B884" s="854" t="s">
        <v>321</v>
      </c>
      <c r="C884" s="854" t="s">
        <v>1313</v>
      </c>
      <c r="D884" s="855" t="s">
        <v>501</v>
      </c>
      <c r="E884" s="880"/>
      <c r="F884" s="848" t="s">
        <v>494</v>
      </c>
      <c r="G884" s="888" t="s">
        <v>520</v>
      </c>
      <c r="H884" s="857" t="s">
        <v>496</v>
      </c>
      <c r="I884" s="850" t="s">
        <v>500</v>
      </c>
      <c r="J884" s="851" t="s">
        <v>310</v>
      </c>
      <c r="K884" s="890">
        <v>0.16216216216216217</v>
      </c>
      <c r="L884" s="849" t="s">
        <v>510</v>
      </c>
      <c r="M884" s="779">
        <v>24</v>
      </c>
      <c r="N884" s="779">
        <v>2</v>
      </c>
      <c r="O884" s="778">
        <f t="shared" si="39"/>
        <v>8.3333333333333329E-2</v>
      </c>
      <c r="P884" s="533">
        <f t="shared" si="40"/>
        <v>0.51388888888888884</v>
      </c>
      <c r="Q884" s="534">
        <f t="shared" si="41"/>
        <v>51.388888888888886</v>
      </c>
      <c r="R884" s="529" t="s">
        <v>1311</v>
      </c>
    </row>
    <row r="885" spans="1:18" ht="38.25" x14ac:dyDescent="0.2">
      <c r="A885" s="843" t="s">
        <v>303</v>
      </c>
      <c r="B885" s="854" t="s">
        <v>321</v>
      </c>
      <c r="C885" s="854" t="s">
        <v>1313</v>
      </c>
      <c r="D885" s="855" t="s">
        <v>502</v>
      </c>
      <c r="E885" s="880"/>
      <c r="F885" s="848" t="s">
        <v>494</v>
      </c>
      <c r="G885" s="888" t="s">
        <v>520</v>
      </c>
      <c r="H885" s="857" t="s">
        <v>496</v>
      </c>
      <c r="I885" s="850" t="s">
        <v>500</v>
      </c>
      <c r="J885" s="851" t="s">
        <v>310</v>
      </c>
      <c r="K885" s="890">
        <v>0.18181818181818182</v>
      </c>
      <c r="L885" s="849" t="s">
        <v>510</v>
      </c>
      <c r="M885" s="779">
        <v>20</v>
      </c>
      <c r="N885" s="779">
        <v>6</v>
      </c>
      <c r="O885" s="778">
        <f t="shared" si="39"/>
        <v>0.3</v>
      </c>
      <c r="P885" s="533">
        <f t="shared" si="40"/>
        <v>1.65</v>
      </c>
      <c r="Q885" s="534">
        <f t="shared" si="41"/>
        <v>164.99999999999997</v>
      </c>
      <c r="R885" s="529" t="s">
        <v>1311</v>
      </c>
    </row>
    <row r="886" spans="1:18" ht="38.25" x14ac:dyDescent="0.2">
      <c r="A886" s="843" t="s">
        <v>303</v>
      </c>
      <c r="B886" s="854" t="s">
        <v>321</v>
      </c>
      <c r="C886" s="845" t="s">
        <v>507</v>
      </c>
      <c r="D886" s="855" t="s">
        <v>493</v>
      </c>
      <c r="E886" s="847" t="s">
        <v>1558</v>
      </c>
      <c r="F886" s="848" t="s">
        <v>494</v>
      </c>
      <c r="G886" s="888" t="s">
        <v>520</v>
      </c>
      <c r="H886" s="857" t="s">
        <v>496</v>
      </c>
      <c r="I886" s="850" t="s">
        <v>500</v>
      </c>
      <c r="J886" s="851" t="s">
        <v>310</v>
      </c>
      <c r="K886" s="890">
        <v>0.26470588235294118</v>
      </c>
      <c r="L886" s="849" t="s">
        <v>510</v>
      </c>
      <c r="M886" s="779">
        <v>31</v>
      </c>
      <c r="N886" s="779">
        <v>7</v>
      </c>
      <c r="O886" s="778">
        <f t="shared" si="39"/>
        <v>0.22580645161290322</v>
      </c>
      <c r="P886" s="533">
        <f t="shared" si="40"/>
        <v>0.8530465949820788</v>
      </c>
      <c r="Q886" s="534">
        <f t="shared" si="41"/>
        <v>85.304659498207897</v>
      </c>
      <c r="R886" s="529" t="s">
        <v>1311</v>
      </c>
    </row>
    <row r="887" spans="1:18" ht="38.25" x14ac:dyDescent="0.2">
      <c r="A887" s="843" t="s">
        <v>303</v>
      </c>
      <c r="B887" s="854" t="s">
        <v>321</v>
      </c>
      <c r="C887" s="854" t="s">
        <v>722</v>
      </c>
      <c r="D887" s="855" t="s">
        <v>501</v>
      </c>
      <c r="E887" s="880"/>
      <c r="F887" s="848" t="s">
        <v>494</v>
      </c>
      <c r="G887" s="888" t="s">
        <v>520</v>
      </c>
      <c r="H887" s="857" t="s">
        <v>496</v>
      </c>
      <c r="I887" s="850" t="s">
        <v>500</v>
      </c>
      <c r="J887" s="851" t="s">
        <v>310</v>
      </c>
      <c r="K887" s="890">
        <v>0.11764705882352941</v>
      </c>
      <c r="L887" s="849" t="s">
        <v>510</v>
      </c>
      <c r="M887" s="779">
        <v>28</v>
      </c>
      <c r="N887" s="779">
        <v>6</v>
      </c>
      <c r="O887" s="778">
        <f t="shared" si="39"/>
        <v>0.21428571428571427</v>
      </c>
      <c r="P887" s="533">
        <f t="shared" si="40"/>
        <v>1.8214285714285714</v>
      </c>
      <c r="Q887" s="534">
        <f t="shared" si="41"/>
        <v>182.14285714285717</v>
      </c>
      <c r="R887" s="529" t="s">
        <v>1311</v>
      </c>
    </row>
    <row r="888" spans="1:18" ht="38.25" x14ac:dyDescent="0.2">
      <c r="A888" s="843" t="s">
        <v>303</v>
      </c>
      <c r="B888" s="854" t="s">
        <v>321</v>
      </c>
      <c r="C888" s="854" t="s">
        <v>722</v>
      </c>
      <c r="D888" s="855" t="s">
        <v>502</v>
      </c>
      <c r="E888" s="880"/>
      <c r="F888" s="848" t="s">
        <v>494</v>
      </c>
      <c r="G888" s="888" t="s">
        <v>520</v>
      </c>
      <c r="H888" s="857" t="s">
        <v>496</v>
      </c>
      <c r="I888" s="850" t="s">
        <v>500</v>
      </c>
      <c r="J888" s="851" t="s">
        <v>310</v>
      </c>
      <c r="K888" s="890">
        <v>0.23300000000000001</v>
      </c>
      <c r="L888" s="849" t="s">
        <v>510</v>
      </c>
      <c r="M888" s="779">
        <v>37</v>
      </c>
      <c r="N888" s="779">
        <v>8</v>
      </c>
      <c r="O888" s="778">
        <f t="shared" si="39"/>
        <v>0.21621621621621623</v>
      </c>
      <c r="P888" s="533">
        <f t="shared" si="40"/>
        <v>0.92796659320264474</v>
      </c>
      <c r="Q888" s="534">
        <f t="shared" si="41"/>
        <v>92.796659320264467</v>
      </c>
      <c r="R888" s="529" t="s">
        <v>1311</v>
      </c>
    </row>
    <row r="889" spans="1:18" ht="38.25" x14ac:dyDescent="0.2">
      <c r="A889" s="843" t="s">
        <v>303</v>
      </c>
      <c r="B889" s="854" t="s">
        <v>321</v>
      </c>
      <c r="C889" s="854" t="s">
        <v>1312</v>
      </c>
      <c r="D889" s="846" t="s">
        <v>506</v>
      </c>
      <c r="E889" s="880"/>
      <c r="F889" s="848" t="s">
        <v>494</v>
      </c>
      <c r="G889" s="888" t="s">
        <v>509</v>
      </c>
      <c r="H889" s="849" t="s">
        <v>496</v>
      </c>
      <c r="I889" s="850" t="s">
        <v>497</v>
      </c>
      <c r="J889" s="851" t="s">
        <v>310</v>
      </c>
      <c r="K889" s="890" t="s">
        <v>498</v>
      </c>
      <c r="L889" s="849"/>
      <c r="M889" s="779">
        <v>13</v>
      </c>
      <c r="N889" s="779">
        <v>0</v>
      </c>
      <c r="O889" s="778">
        <f t="shared" si="39"/>
        <v>0</v>
      </c>
      <c r="P889" s="533" t="e">
        <f t="shared" si="40"/>
        <v>#DIV/0!</v>
      </c>
      <c r="Q889" s="534" t="e">
        <f t="shared" si="41"/>
        <v>#DIV/0!</v>
      </c>
      <c r="R889" s="529" t="s">
        <v>1311</v>
      </c>
    </row>
    <row r="890" spans="1:18" ht="25.5" x14ac:dyDescent="0.2">
      <c r="A890" s="843" t="s">
        <v>303</v>
      </c>
      <c r="B890" s="854" t="s">
        <v>321</v>
      </c>
      <c r="C890" s="854" t="s">
        <v>1312</v>
      </c>
      <c r="D890" s="846" t="s">
        <v>506</v>
      </c>
      <c r="E890" s="880"/>
      <c r="F890" s="848" t="s">
        <v>494</v>
      </c>
      <c r="G890" s="849" t="s">
        <v>237</v>
      </c>
      <c r="H890" s="849" t="s">
        <v>515</v>
      </c>
      <c r="I890" s="850" t="s">
        <v>497</v>
      </c>
      <c r="J890" s="851" t="s">
        <v>310</v>
      </c>
      <c r="K890" s="890"/>
      <c r="L890" s="849"/>
      <c r="M890" s="779">
        <v>13</v>
      </c>
      <c r="N890" s="779">
        <v>0</v>
      </c>
      <c r="O890" s="778">
        <f t="shared" si="39"/>
        <v>0</v>
      </c>
      <c r="P890" s="533" t="e">
        <f t="shared" si="40"/>
        <v>#DIV/0!</v>
      </c>
      <c r="Q890" s="534" t="e">
        <f t="shared" si="41"/>
        <v>#DIV/0!</v>
      </c>
      <c r="R890" s="529" t="s">
        <v>1311</v>
      </c>
    </row>
    <row r="891" spans="1:18" ht="25.5" x14ac:dyDescent="0.2">
      <c r="A891" s="843" t="s">
        <v>303</v>
      </c>
      <c r="B891" s="854" t="s">
        <v>321</v>
      </c>
      <c r="C891" s="854" t="s">
        <v>1312</v>
      </c>
      <c r="D891" s="846" t="s">
        <v>506</v>
      </c>
      <c r="E891" s="880"/>
      <c r="F891" s="848" t="s">
        <v>494</v>
      </c>
      <c r="G891" s="849" t="s">
        <v>516</v>
      </c>
      <c r="H891" s="849" t="s">
        <v>515</v>
      </c>
      <c r="I891" s="850" t="s">
        <v>497</v>
      </c>
      <c r="J891" s="851" t="s">
        <v>310</v>
      </c>
      <c r="K891" s="890"/>
      <c r="L891" s="849"/>
      <c r="M891" s="779">
        <v>13</v>
      </c>
      <c r="N891" s="779">
        <v>0</v>
      </c>
      <c r="O891" s="778">
        <f t="shared" si="39"/>
        <v>0</v>
      </c>
      <c r="P891" s="533" t="e">
        <f t="shared" si="40"/>
        <v>#DIV/0!</v>
      </c>
      <c r="Q891" s="534" t="e">
        <f t="shared" si="41"/>
        <v>#DIV/0!</v>
      </c>
      <c r="R891" s="529" t="s">
        <v>1311</v>
      </c>
    </row>
    <row r="892" spans="1:18" ht="25.5" x14ac:dyDescent="0.2">
      <c r="A892" s="843" t="s">
        <v>303</v>
      </c>
      <c r="B892" s="854" t="s">
        <v>321</v>
      </c>
      <c r="C892" s="854" t="s">
        <v>1312</v>
      </c>
      <c r="D892" s="846" t="s">
        <v>506</v>
      </c>
      <c r="E892" s="880"/>
      <c r="F892" s="848" t="s">
        <v>494</v>
      </c>
      <c r="G892" s="849" t="s">
        <v>517</v>
      </c>
      <c r="H892" s="849" t="s">
        <v>515</v>
      </c>
      <c r="I892" s="850" t="s">
        <v>497</v>
      </c>
      <c r="J892" s="851" t="s">
        <v>310</v>
      </c>
      <c r="K892" s="890"/>
      <c r="L892" s="849"/>
      <c r="M892" s="779">
        <v>13</v>
      </c>
      <c r="N892" s="779">
        <v>0</v>
      </c>
      <c r="O892" s="778">
        <f t="shared" si="39"/>
        <v>0</v>
      </c>
      <c r="P892" s="533" t="e">
        <f t="shared" si="40"/>
        <v>#DIV/0!</v>
      </c>
      <c r="Q892" s="534" t="e">
        <f t="shared" si="41"/>
        <v>#DIV/0!</v>
      </c>
      <c r="R892" s="529" t="s">
        <v>1311</v>
      </c>
    </row>
    <row r="893" spans="1:18" ht="25.5" x14ac:dyDescent="0.2">
      <c r="A893" s="843" t="s">
        <v>303</v>
      </c>
      <c r="B893" s="854" t="s">
        <v>321</v>
      </c>
      <c r="C893" s="854" t="s">
        <v>1312</v>
      </c>
      <c r="D893" s="846" t="s">
        <v>506</v>
      </c>
      <c r="E893" s="880"/>
      <c r="F893" s="848" t="s">
        <v>494</v>
      </c>
      <c r="G893" s="849" t="s">
        <v>518</v>
      </c>
      <c r="H893" s="849" t="s">
        <v>515</v>
      </c>
      <c r="I893" s="850" t="s">
        <v>497</v>
      </c>
      <c r="J893" s="851" t="s">
        <v>310</v>
      </c>
      <c r="K893" s="890"/>
      <c r="L893" s="849"/>
      <c r="M893" s="779">
        <v>13</v>
      </c>
      <c r="N893" s="779">
        <v>0</v>
      </c>
      <c r="O893" s="778">
        <f t="shared" si="39"/>
        <v>0</v>
      </c>
      <c r="P893" s="533" t="e">
        <f t="shared" si="40"/>
        <v>#DIV/0!</v>
      </c>
      <c r="Q893" s="534" t="e">
        <f t="shared" si="41"/>
        <v>#DIV/0!</v>
      </c>
      <c r="R893" s="529" t="s">
        <v>1311</v>
      </c>
    </row>
    <row r="894" spans="1:18" ht="25.5" x14ac:dyDescent="0.2">
      <c r="A894" s="843" t="s">
        <v>303</v>
      </c>
      <c r="B894" s="854" t="s">
        <v>321</v>
      </c>
      <c r="C894" s="854" t="s">
        <v>1312</v>
      </c>
      <c r="D894" s="846" t="s">
        <v>506</v>
      </c>
      <c r="E894" s="880"/>
      <c r="F894" s="848" t="s">
        <v>494</v>
      </c>
      <c r="G894" s="849" t="s">
        <v>519</v>
      </c>
      <c r="H894" s="849" t="s">
        <v>515</v>
      </c>
      <c r="I894" s="850" t="s">
        <v>497</v>
      </c>
      <c r="J894" s="851" t="s">
        <v>310</v>
      </c>
      <c r="K894" s="890"/>
      <c r="L894" s="849"/>
      <c r="M894" s="779">
        <v>13</v>
      </c>
      <c r="N894" s="779">
        <v>0</v>
      </c>
      <c r="O894" s="778">
        <f t="shared" si="39"/>
        <v>0</v>
      </c>
      <c r="P894" s="533" t="e">
        <f t="shared" si="40"/>
        <v>#DIV/0!</v>
      </c>
      <c r="Q894" s="534" t="e">
        <f t="shared" si="41"/>
        <v>#DIV/0!</v>
      </c>
      <c r="R894" s="529" t="s">
        <v>1311</v>
      </c>
    </row>
    <row r="895" spans="1:18" ht="38.25" x14ac:dyDescent="0.2">
      <c r="A895" s="843" t="s">
        <v>303</v>
      </c>
      <c r="B895" s="854" t="s">
        <v>321</v>
      </c>
      <c r="C895" s="854" t="s">
        <v>1312</v>
      </c>
      <c r="D895" s="846" t="s">
        <v>506</v>
      </c>
      <c r="E895" s="880"/>
      <c r="F895" s="848" t="s">
        <v>494</v>
      </c>
      <c r="G895" s="888" t="s">
        <v>520</v>
      </c>
      <c r="H895" s="849" t="s">
        <v>496</v>
      </c>
      <c r="I895" s="850" t="s">
        <v>497</v>
      </c>
      <c r="J895" s="851" t="s">
        <v>310</v>
      </c>
      <c r="K895" s="890" t="s">
        <v>498</v>
      </c>
      <c r="L895" s="849"/>
      <c r="M895" s="779">
        <v>13</v>
      </c>
      <c r="N895" s="779">
        <v>0</v>
      </c>
      <c r="O895" s="778">
        <f t="shared" si="39"/>
        <v>0</v>
      </c>
      <c r="P895" s="533" t="e">
        <f t="shared" si="40"/>
        <v>#DIV/0!</v>
      </c>
      <c r="Q895" s="534" t="e">
        <f t="shared" si="41"/>
        <v>#DIV/0!</v>
      </c>
      <c r="R895" s="529" t="s">
        <v>1311</v>
      </c>
    </row>
    <row r="896" spans="1:18" ht="38.25" x14ac:dyDescent="0.2">
      <c r="A896" s="843" t="s">
        <v>303</v>
      </c>
      <c r="B896" s="854" t="s">
        <v>521</v>
      </c>
      <c r="C896" s="845" t="s">
        <v>522</v>
      </c>
      <c r="D896" s="846" t="s">
        <v>506</v>
      </c>
      <c r="E896" s="880"/>
      <c r="F896" s="848" t="s">
        <v>494</v>
      </c>
      <c r="G896" s="888" t="s">
        <v>509</v>
      </c>
      <c r="H896" s="849" t="s">
        <v>496</v>
      </c>
      <c r="I896" s="850" t="s">
        <v>497</v>
      </c>
      <c r="J896" s="851" t="s">
        <v>310</v>
      </c>
      <c r="K896" s="890" t="s">
        <v>498</v>
      </c>
      <c r="L896" s="849"/>
      <c r="M896" s="779">
        <v>5</v>
      </c>
      <c r="N896" s="779">
        <v>0</v>
      </c>
      <c r="O896" s="778">
        <f t="shared" si="39"/>
        <v>0</v>
      </c>
      <c r="P896" s="533" t="e">
        <f t="shared" si="40"/>
        <v>#DIV/0!</v>
      </c>
      <c r="Q896" s="534" t="e">
        <f t="shared" si="41"/>
        <v>#DIV/0!</v>
      </c>
      <c r="R896" s="529" t="s">
        <v>1311</v>
      </c>
    </row>
    <row r="897" spans="1:18" ht="25.5" x14ac:dyDescent="0.2">
      <c r="A897" s="843" t="s">
        <v>303</v>
      </c>
      <c r="B897" s="854" t="s">
        <v>521</v>
      </c>
      <c r="C897" s="845" t="s">
        <v>522</v>
      </c>
      <c r="D897" s="846" t="s">
        <v>506</v>
      </c>
      <c r="E897" s="880"/>
      <c r="F897" s="848" t="s">
        <v>494</v>
      </c>
      <c r="G897" s="849" t="s">
        <v>237</v>
      </c>
      <c r="H897" s="849" t="s">
        <v>515</v>
      </c>
      <c r="I897" s="850" t="s">
        <v>497</v>
      </c>
      <c r="J897" s="851" t="s">
        <v>310</v>
      </c>
      <c r="K897" s="890"/>
      <c r="L897" s="849"/>
      <c r="M897" s="779">
        <v>5</v>
      </c>
      <c r="N897" s="779">
        <v>0</v>
      </c>
      <c r="O897" s="778">
        <f t="shared" si="39"/>
        <v>0</v>
      </c>
      <c r="P897" s="533" t="e">
        <f t="shared" si="40"/>
        <v>#DIV/0!</v>
      </c>
      <c r="Q897" s="534" t="e">
        <f t="shared" si="41"/>
        <v>#DIV/0!</v>
      </c>
      <c r="R897" s="529" t="s">
        <v>1311</v>
      </c>
    </row>
    <row r="898" spans="1:18" ht="25.5" x14ac:dyDescent="0.2">
      <c r="A898" s="843" t="s">
        <v>303</v>
      </c>
      <c r="B898" s="854" t="s">
        <v>521</v>
      </c>
      <c r="C898" s="845" t="s">
        <v>522</v>
      </c>
      <c r="D898" s="846" t="s">
        <v>506</v>
      </c>
      <c r="E898" s="880"/>
      <c r="F898" s="848" t="s">
        <v>494</v>
      </c>
      <c r="G898" s="849" t="s">
        <v>516</v>
      </c>
      <c r="H898" s="849" t="s">
        <v>515</v>
      </c>
      <c r="I898" s="850" t="s">
        <v>497</v>
      </c>
      <c r="J898" s="851" t="s">
        <v>310</v>
      </c>
      <c r="K898" s="890"/>
      <c r="L898" s="849"/>
      <c r="M898" s="779">
        <v>5</v>
      </c>
      <c r="N898" s="779">
        <v>0</v>
      </c>
      <c r="O898" s="778">
        <f t="shared" si="39"/>
        <v>0</v>
      </c>
      <c r="P898" s="533" t="e">
        <f t="shared" si="40"/>
        <v>#DIV/0!</v>
      </c>
      <c r="Q898" s="534" t="e">
        <f t="shared" si="41"/>
        <v>#DIV/0!</v>
      </c>
      <c r="R898" s="529" t="s">
        <v>1311</v>
      </c>
    </row>
    <row r="899" spans="1:18" ht="25.5" x14ac:dyDescent="0.2">
      <c r="A899" s="843" t="s">
        <v>303</v>
      </c>
      <c r="B899" s="854" t="s">
        <v>521</v>
      </c>
      <c r="C899" s="845" t="s">
        <v>522</v>
      </c>
      <c r="D899" s="846" t="s">
        <v>506</v>
      </c>
      <c r="E899" s="880"/>
      <c r="F899" s="848" t="s">
        <v>494</v>
      </c>
      <c r="G899" s="849" t="s">
        <v>517</v>
      </c>
      <c r="H899" s="849" t="s">
        <v>515</v>
      </c>
      <c r="I899" s="850" t="s">
        <v>497</v>
      </c>
      <c r="J899" s="851" t="s">
        <v>310</v>
      </c>
      <c r="K899" s="890"/>
      <c r="L899" s="849"/>
      <c r="M899" s="779">
        <v>5</v>
      </c>
      <c r="N899" s="779">
        <v>0</v>
      </c>
      <c r="O899" s="778">
        <f t="shared" si="39"/>
        <v>0</v>
      </c>
      <c r="P899" s="533" t="e">
        <f t="shared" si="40"/>
        <v>#DIV/0!</v>
      </c>
      <c r="Q899" s="534" t="e">
        <f t="shared" si="41"/>
        <v>#DIV/0!</v>
      </c>
      <c r="R899" s="529" t="s">
        <v>1311</v>
      </c>
    </row>
    <row r="900" spans="1:18" ht="25.5" x14ac:dyDescent="0.2">
      <c r="A900" s="843" t="s">
        <v>303</v>
      </c>
      <c r="B900" s="854" t="s">
        <v>521</v>
      </c>
      <c r="C900" s="845" t="s">
        <v>522</v>
      </c>
      <c r="D900" s="846" t="s">
        <v>506</v>
      </c>
      <c r="E900" s="880"/>
      <c r="F900" s="848" t="s">
        <v>494</v>
      </c>
      <c r="G900" s="849" t="s">
        <v>518</v>
      </c>
      <c r="H900" s="849" t="s">
        <v>515</v>
      </c>
      <c r="I900" s="850" t="s">
        <v>497</v>
      </c>
      <c r="J900" s="851" t="s">
        <v>310</v>
      </c>
      <c r="K900" s="890"/>
      <c r="L900" s="849"/>
      <c r="M900" s="779">
        <v>5</v>
      </c>
      <c r="N900" s="779">
        <v>0</v>
      </c>
      <c r="O900" s="778">
        <f t="shared" si="39"/>
        <v>0</v>
      </c>
      <c r="P900" s="533" t="e">
        <f t="shared" si="40"/>
        <v>#DIV/0!</v>
      </c>
      <c r="Q900" s="534" t="e">
        <f t="shared" si="41"/>
        <v>#DIV/0!</v>
      </c>
      <c r="R900" s="529" t="s">
        <v>1311</v>
      </c>
    </row>
    <row r="901" spans="1:18" ht="25.5" x14ac:dyDescent="0.2">
      <c r="A901" s="843" t="s">
        <v>303</v>
      </c>
      <c r="B901" s="854" t="s">
        <v>521</v>
      </c>
      <c r="C901" s="845" t="s">
        <v>522</v>
      </c>
      <c r="D901" s="846" t="s">
        <v>506</v>
      </c>
      <c r="E901" s="880"/>
      <c r="F901" s="848" t="s">
        <v>494</v>
      </c>
      <c r="G901" s="849" t="s">
        <v>519</v>
      </c>
      <c r="H901" s="849" t="s">
        <v>515</v>
      </c>
      <c r="I901" s="850" t="s">
        <v>497</v>
      </c>
      <c r="J901" s="851" t="s">
        <v>310</v>
      </c>
      <c r="K901" s="890"/>
      <c r="L901" s="849"/>
      <c r="M901" s="779">
        <v>5</v>
      </c>
      <c r="N901" s="779">
        <v>0</v>
      </c>
      <c r="O901" s="778">
        <f t="shared" si="39"/>
        <v>0</v>
      </c>
      <c r="P901" s="533" t="e">
        <f t="shared" si="40"/>
        <v>#DIV/0!</v>
      </c>
      <c r="Q901" s="534" t="e">
        <f t="shared" si="41"/>
        <v>#DIV/0!</v>
      </c>
      <c r="R901" s="529" t="s">
        <v>1311</v>
      </c>
    </row>
    <row r="902" spans="1:18" ht="38.25" x14ac:dyDescent="0.2">
      <c r="A902" s="843" t="s">
        <v>303</v>
      </c>
      <c r="B902" s="854" t="s">
        <v>521</v>
      </c>
      <c r="C902" s="845" t="s">
        <v>522</v>
      </c>
      <c r="D902" s="846" t="s">
        <v>506</v>
      </c>
      <c r="E902" s="880"/>
      <c r="F902" s="848" t="s">
        <v>494</v>
      </c>
      <c r="G902" s="888" t="s">
        <v>520</v>
      </c>
      <c r="H902" s="849" t="s">
        <v>496</v>
      </c>
      <c r="I902" s="850" t="s">
        <v>497</v>
      </c>
      <c r="J902" s="851" t="s">
        <v>310</v>
      </c>
      <c r="K902" s="890" t="s">
        <v>498</v>
      </c>
      <c r="L902" s="849"/>
      <c r="M902" s="779">
        <v>5</v>
      </c>
      <c r="N902" s="779">
        <v>0</v>
      </c>
      <c r="O902" s="778">
        <f t="shared" ref="O902:O945" si="42">N902/M902</f>
        <v>0</v>
      </c>
      <c r="P902" s="533" t="e">
        <f t="shared" ref="P902:P945" si="43">O902/K902</f>
        <v>#DIV/0!</v>
      </c>
      <c r="Q902" s="534" t="e">
        <f t="shared" ref="Q902:Q945" si="44">N902/(M902*K902/100)</f>
        <v>#DIV/0!</v>
      </c>
      <c r="R902" s="529" t="s">
        <v>1311</v>
      </c>
    </row>
    <row r="903" spans="1:18" ht="38.25" x14ac:dyDescent="0.2">
      <c r="A903" s="843" t="s">
        <v>303</v>
      </c>
      <c r="B903" s="854" t="s">
        <v>321</v>
      </c>
      <c r="C903" s="845" t="s">
        <v>492</v>
      </c>
      <c r="D903" s="855" t="s">
        <v>493</v>
      </c>
      <c r="E903" s="847" t="s">
        <v>1559</v>
      </c>
      <c r="F903" s="848" t="s">
        <v>494</v>
      </c>
      <c r="G903" s="888" t="s">
        <v>523</v>
      </c>
      <c r="H903" s="857" t="s">
        <v>496</v>
      </c>
      <c r="I903" s="889" t="s">
        <v>497</v>
      </c>
      <c r="J903" s="851" t="s">
        <v>310</v>
      </c>
      <c r="K903" s="890" t="s">
        <v>498</v>
      </c>
      <c r="L903" s="849" t="s">
        <v>510</v>
      </c>
      <c r="M903" s="779">
        <v>707</v>
      </c>
      <c r="N903" s="779">
        <v>0</v>
      </c>
      <c r="O903" s="778">
        <f t="shared" si="42"/>
        <v>0</v>
      </c>
      <c r="P903" s="533" t="e">
        <f t="shared" si="43"/>
        <v>#DIV/0!</v>
      </c>
      <c r="Q903" s="534" t="e">
        <f t="shared" si="44"/>
        <v>#DIV/0!</v>
      </c>
      <c r="R903" s="529" t="s">
        <v>1311</v>
      </c>
    </row>
    <row r="904" spans="1:18" ht="38.25" x14ac:dyDescent="0.2">
      <c r="A904" s="843" t="s">
        <v>303</v>
      </c>
      <c r="B904" s="854" t="s">
        <v>321</v>
      </c>
      <c r="C904" s="892" t="s">
        <v>511</v>
      </c>
      <c r="D904" s="846" t="s">
        <v>499</v>
      </c>
      <c r="E904" s="880"/>
      <c r="F904" s="848" t="s">
        <v>494</v>
      </c>
      <c r="G904" s="888" t="s">
        <v>523</v>
      </c>
      <c r="H904" s="857" t="s">
        <v>496</v>
      </c>
      <c r="I904" s="850" t="s">
        <v>500</v>
      </c>
      <c r="J904" s="851" t="s">
        <v>310</v>
      </c>
      <c r="K904" s="890">
        <v>0.26490066225165565</v>
      </c>
      <c r="L904" s="849" t="s">
        <v>510</v>
      </c>
      <c r="M904" s="779">
        <v>165</v>
      </c>
      <c r="N904" s="779">
        <v>29</v>
      </c>
      <c r="O904" s="778">
        <f t="shared" si="42"/>
        <v>0.17575757575757575</v>
      </c>
      <c r="P904" s="533">
        <f t="shared" si="43"/>
        <v>0.66348484848484846</v>
      </c>
      <c r="Q904" s="534">
        <f t="shared" si="44"/>
        <v>66.348484848484844</v>
      </c>
      <c r="R904" s="529" t="s">
        <v>1311</v>
      </c>
    </row>
    <row r="905" spans="1:18" ht="38.25" x14ac:dyDescent="0.2">
      <c r="A905" s="843" t="s">
        <v>303</v>
      </c>
      <c r="B905" s="854" t="s">
        <v>321</v>
      </c>
      <c r="C905" s="892" t="s">
        <v>511</v>
      </c>
      <c r="D905" s="855" t="s">
        <v>493</v>
      </c>
      <c r="E905" s="880"/>
      <c r="F905" s="848" t="s">
        <v>494</v>
      </c>
      <c r="G905" s="888" t="s">
        <v>523</v>
      </c>
      <c r="H905" s="857" t="s">
        <v>496</v>
      </c>
      <c r="I905" s="850" t="s">
        <v>500</v>
      </c>
      <c r="J905" s="851" t="s">
        <v>310</v>
      </c>
      <c r="K905" s="890">
        <v>0.13354531001589826</v>
      </c>
      <c r="L905" s="849" t="s">
        <v>510</v>
      </c>
      <c r="M905" s="779">
        <v>1114</v>
      </c>
      <c r="N905" s="779">
        <v>149</v>
      </c>
      <c r="O905" s="778">
        <f t="shared" si="42"/>
        <v>0.13375224416517056</v>
      </c>
      <c r="P905" s="533">
        <f t="shared" si="43"/>
        <v>1.0015495426177652</v>
      </c>
      <c r="Q905" s="534">
        <f t="shared" si="44"/>
        <v>100.15495426177652</v>
      </c>
      <c r="R905" s="529" t="s">
        <v>1311</v>
      </c>
    </row>
    <row r="906" spans="1:18" ht="38.25" x14ac:dyDescent="0.2">
      <c r="A906" s="843" t="s">
        <v>303</v>
      </c>
      <c r="B906" s="854" t="s">
        <v>321</v>
      </c>
      <c r="C906" s="892" t="s">
        <v>511</v>
      </c>
      <c r="D906" s="855" t="s">
        <v>501</v>
      </c>
      <c r="E906" s="880"/>
      <c r="F906" s="848" t="s">
        <v>494</v>
      </c>
      <c r="G906" s="888" t="s">
        <v>523</v>
      </c>
      <c r="H906" s="857" t="s">
        <v>496</v>
      </c>
      <c r="I906" s="850" t="s">
        <v>500</v>
      </c>
      <c r="J906" s="851" t="s">
        <v>310</v>
      </c>
      <c r="K906" s="890">
        <v>0.10248447204968944</v>
      </c>
      <c r="L906" s="849" t="s">
        <v>510</v>
      </c>
      <c r="M906" s="779">
        <v>566</v>
      </c>
      <c r="N906" s="779">
        <v>54</v>
      </c>
      <c r="O906" s="778">
        <f t="shared" si="42"/>
        <v>9.5406360424028266E-2</v>
      </c>
      <c r="P906" s="533">
        <f t="shared" si="43"/>
        <v>0.93093478959203335</v>
      </c>
      <c r="Q906" s="534">
        <f t="shared" si="44"/>
        <v>93.093478959203338</v>
      </c>
      <c r="R906" s="529" t="s">
        <v>1311</v>
      </c>
    </row>
    <row r="907" spans="1:18" ht="38.25" x14ac:dyDescent="0.2">
      <c r="A907" s="843" t="s">
        <v>303</v>
      </c>
      <c r="B907" s="854" t="s">
        <v>321</v>
      </c>
      <c r="C907" s="892" t="s">
        <v>511</v>
      </c>
      <c r="D907" s="855" t="s">
        <v>502</v>
      </c>
      <c r="E907" s="880"/>
      <c r="F907" s="848" t="s">
        <v>494</v>
      </c>
      <c r="G907" s="888" t="s">
        <v>523</v>
      </c>
      <c r="H907" s="857" t="s">
        <v>496</v>
      </c>
      <c r="I907" s="850" t="s">
        <v>500</v>
      </c>
      <c r="J907" s="851" t="s">
        <v>310</v>
      </c>
      <c r="K907" s="890">
        <v>0.23076923076923078</v>
      </c>
      <c r="L907" s="849" t="s">
        <v>510</v>
      </c>
      <c r="M907" s="779">
        <v>192</v>
      </c>
      <c r="N907" s="779">
        <v>24</v>
      </c>
      <c r="O907" s="778">
        <f t="shared" si="42"/>
        <v>0.125</v>
      </c>
      <c r="P907" s="533">
        <f t="shared" si="43"/>
        <v>0.54166666666666663</v>
      </c>
      <c r="Q907" s="534">
        <f t="shared" si="44"/>
        <v>54.166666666666664</v>
      </c>
      <c r="R907" s="529" t="s">
        <v>1311</v>
      </c>
    </row>
    <row r="908" spans="1:18" ht="38.25" x14ac:dyDescent="0.2">
      <c r="A908" s="843" t="s">
        <v>303</v>
      </c>
      <c r="B908" s="854" t="s">
        <v>321</v>
      </c>
      <c r="C908" s="845" t="s">
        <v>503</v>
      </c>
      <c r="D908" s="855" t="s">
        <v>493</v>
      </c>
      <c r="E908" s="847" t="s">
        <v>1551</v>
      </c>
      <c r="F908" s="848" t="s">
        <v>494</v>
      </c>
      <c r="G908" s="888" t="s">
        <v>523</v>
      </c>
      <c r="H908" s="857" t="s">
        <v>496</v>
      </c>
      <c r="I908" s="850" t="s">
        <v>500</v>
      </c>
      <c r="J908" s="851" t="s">
        <v>310</v>
      </c>
      <c r="K908" s="890">
        <v>0.15384615384615385</v>
      </c>
      <c r="L908" s="849" t="s">
        <v>510</v>
      </c>
      <c r="M908" s="779">
        <v>195</v>
      </c>
      <c r="N908" s="779">
        <v>26</v>
      </c>
      <c r="O908" s="778">
        <f t="shared" si="42"/>
        <v>0.13333333333333333</v>
      </c>
      <c r="P908" s="533">
        <f t="shared" si="43"/>
        <v>0.86666666666666659</v>
      </c>
      <c r="Q908" s="534">
        <f t="shared" si="44"/>
        <v>86.666666666666671</v>
      </c>
      <c r="R908" s="529" t="s">
        <v>1311</v>
      </c>
    </row>
    <row r="909" spans="1:18" ht="38.25" x14ac:dyDescent="0.2">
      <c r="A909" s="843" t="s">
        <v>303</v>
      </c>
      <c r="B909" s="854" t="s">
        <v>321</v>
      </c>
      <c r="C909" s="854" t="s">
        <v>513</v>
      </c>
      <c r="D909" s="855" t="s">
        <v>501</v>
      </c>
      <c r="E909" s="847" t="s">
        <v>1552</v>
      </c>
      <c r="F909" s="848" t="s">
        <v>494</v>
      </c>
      <c r="G909" s="888" t="s">
        <v>523</v>
      </c>
      <c r="H909" s="857" t="s">
        <v>496</v>
      </c>
      <c r="I909" s="850" t="s">
        <v>500</v>
      </c>
      <c r="J909" s="851" t="s">
        <v>310</v>
      </c>
      <c r="K909" s="890">
        <v>0.23076923076923078</v>
      </c>
      <c r="L909" s="849" t="s">
        <v>510</v>
      </c>
      <c r="M909" s="779">
        <v>49</v>
      </c>
      <c r="N909" s="779">
        <v>6</v>
      </c>
      <c r="O909" s="778">
        <f t="shared" si="42"/>
        <v>0.12244897959183673</v>
      </c>
      <c r="P909" s="533">
        <f t="shared" si="43"/>
        <v>0.53061224489795911</v>
      </c>
      <c r="Q909" s="534">
        <f t="shared" si="44"/>
        <v>53.061224489795912</v>
      </c>
      <c r="R909" s="529" t="s">
        <v>1311</v>
      </c>
    </row>
    <row r="910" spans="1:18" ht="38.25" x14ac:dyDescent="0.2">
      <c r="A910" s="843" t="s">
        <v>303</v>
      </c>
      <c r="B910" s="854" t="s">
        <v>321</v>
      </c>
      <c r="C910" s="845" t="s">
        <v>504</v>
      </c>
      <c r="D910" s="855" t="s">
        <v>505</v>
      </c>
      <c r="E910" s="880"/>
      <c r="F910" s="848" t="s">
        <v>494</v>
      </c>
      <c r="G910" s="888" t="s">
        <v>523</v>
      </c>
      <c r="H910" s="857" t="s">
        <v>496</v>
      </c>
      <c r="I910" s="850" t="s">
        <v>500</v>
      </c>
      <c r="J910" s="851" t="s">
        <v>310</v>
      </c>
      <c r="K910" s="890">
        <v>7.9030976965845906E-2</v>
      </c>
      <c r="L910" s="849" t="s">
        <v>510</v>
      </c>
      <c r="M910" s="779">
        <v>2376</v>
      </c>
      <c r="N910" s="779">
        <v>218</v>
      </c>
      <c r="O910" s="778">
        <f t="shared" si="42"/>
        <v>9.175084175084175E-2</v>
      </c>
      <c r="P910" s="533">
        <f t="shared" si="43"/>
        <v>1.1609478368272339</v>
      </c>
      <c r="Q910" s="534">
        <f t="shared" si="44"/>
        <v>116.09478368272337</v>
      </c>
      <c r="R910" s="529" t="s">
        <v>1311</v>
      </c>
    </row>
    <row r="911" spans="1:18" ht="38.25" x14ac:dyDescent="0.2">
      <c r="A911" s="843" t="s">
        <v>303</v>
      </c>
      <c r="B911" s="854" t="s">
        <v>321</v>
      </c>
      <c r="C911" s="845" t="s">
        <v>504</v>
      </c>
      <c r="D911" s="846" t="s">
        <v>499</v>
      </c>
      <c r="E911" s="880"/>
      <c r="F911" s="848" t="s">
        <v>494</v>
      </c>
      <c r="G911" s="888" t="s">
        <v>523</v>
      </c>
      <c r="H911" s="857" t="s">
        <v>496</v>
      </c>
      <c r="I911" s="850" t="s">
        <v>500</v>
      </c>
      <c r="J911" s="851" t="s">
        <v>310</v>
      </c>
      <c r="K911" s="890">
        <v>9.0706447187928668E-2</v>
      </c>
      <c r="L911" s="849" t="s">
        <v>510</v>
      </c>
      <c r="M911" s="779">
        <v>5708</v>
      </c>
      <c r="N911" s="779">
        <v>614</v>
      </c>
      <c r="O911" s="778">
        <f t="shared" si="42"/>
        <v>0.10756832515767344</v>
      </c>
      <c r="P911" s="533">
        <f t="shared" si="43"/>
        <v>1.1858950327401729</v>
      </c>
      <c r="Q911" s="534">
        <f t="shared" si="44"/>
        <v>118.58950327401729</v>
      </c>
      <c r="R911" s="529" t="s">
        <v>1311</v>
      </c>
    </row>
    <row r="912" spans="1:18" ht="38.25" x14ac:dyDescent="0.25">
      <c r="A912" s="843" t="s">
        <v>303</v>
      </c>
      <c r="B912" s="854" t="s">
        <v>321</v>
      </c>
      <c r="C912" s="845" t="s">
        <v>504</v>
      </c>
      <c r="D912" s="855" t="s">
        <v>493</v>
      </c>
      <c r="E912" s="895" t="s">
        <v>1553</v>
      </c>
      <c r="F912" s="848" t="s">
        <v>494</v>
      </c>
      <c r="G912" s="888" t="s">
        <v>523</v>
      </c>
      <c r="H912" s="857" t="s">
        <v>496</v>
      </c>
      <c r="I912" s="850" t="s">
        <v>500</v>
      </c>
      <c r="J912" s="851" t="s">
        <v>310</v>
      </c>
      <c r="K912" s="890">
        <v>0.18765432098765433</v>
      </c>
      <c r="L912" s="849" t="s">
        <v>510</v>
      </c>
      <c r="M912" s="779">
        <v>313</v>
      </c>
      <c r="N912" s="779">
        <v>37</v>
      </c>
      <c r="O912" s="778">
        <f t="shared" si="42"/>
        <v>0.1182108626198083</v>
      </c>
      <c r="P912" s="533">
        <f t="shared" si="43"/>
        <v>0.62993946527661004</v>
      </c>
      <c r="Q912" s="534">
        <f t="shared" si="44"/>
        <v>62.993946527661009</v>
      </c>
      <c r="R912" s="529" t="s">
        <v>1311</v>
      </c>
    </row>
    <row r="913" spans="1:18" ht="38.25" x14ac:dyDescent="0.2">
      <c r="A913" s="843" t="s">
        <v>303</v>
      </c>
      <c r="B913" s="854" t="s">
        <v>321</v>
      </c>
      <c r="C913" s="892" t="s">
        <v>1554</v>
      </c>
      <c r="D913" s="846" t="s">
        <v>499</v>
      </c>
      <c r="E913" s="880"/>
      <c r="F913" s="848" t="s">
        <v>494</v>
      </c>
      <c r="G913" s="888" t="s">
        <v>523</v>
      </c>
      <c r="H913" s="857" t="s">
        <v>496</v>
      </c>
      <c r="I913" s="850" t="s">
        <v>500</v>
      </c>
      <c r="J913" s="851" t="s">
        <v>310</v>
      </c>
      <c r="K913" s="890">
        <v>0.33333333333333331</v>
      </c>
      <c r="L913" s="849" t="s">
        <v>510</v>
      </c>
      <c r="M913" s="779">
        <v>0</v>
      </c>
      <c r="N913" s="779" t="s">
        <v>324</v>
      </c>
      <c r="O913" s="778" t="e">
        <f t="shared" si="42"/>
        <v>#VALUE!</v>
      </c>
      <c r="P913" s="533" t="e">
        <f t="shared" si="43"/>
        <v>#VALUE!</v>
      </c>
      <c r="Q913" s="534" t="e">
        <f t="shared" si="44"/>
        <v>#VALUE!</v>
      </c>
      <c r="R913" s="529" t="s">
        <v>1560</v>
      </c>
    </row>
    <row r="914" spans="1:18" ht="38.25" x14ac:dyDescent="0.2">
      <c r="A914" s="843" t="s">
        <v>303</v>
      </c>
      <c r="B914" s="854" t="s">
        <v>321</v>
      </c>
      <c r="C914" s="845" t="s">
        <v>1520</v>
      </c>
      <c r="D914" s="855" t="s">
        <v>493</v>
      </c>
      <c r="E914" s="847" t="s">
        <v>1556</v>
      </c>
      <c r="F914" s="848" t="s">
        <v>494</v>
      </c>
      <c r="G914" s="888" t="s">
        <v>523</v>
      </c>
      <c r="H914" s="857" t="s">
        <v>496</v>
      </c>
      <c r="I914" s="850" t="s">
        <v>500</v>
      </c>
      <c r="J914" s="851" t="s">
        <v>310</v>
      </c>
      <c r="K914" s="890">
        <v>0.14285714285714285</v>
      </c>
      <c r="L914" s="849" t="s">
        <v>510</v>
      </c>
      <c r="M914" s="779">
        <v>0</v>
      </c>
      <c r="N914" s="779" t="s">
        <v>324</v>
      </c>
      <c r="O914" s="778" t="e">
        <f t="shared" si="42"/>
        <v>#VALUE!</v>
      </c>
      <c r="P914" s="533" t="e">
        <f t="shared" si="43"/>
        <v>#VALUE!</v>
      </c>
      <c r="Q914" s="534" t="e">
        <f t="shared" si="44"/>
        <v>#VALUE!</v>
      </c>
      <c r="R914" s="529" t="s">
        <v>1555</v>
      </c>
    </row>
    <row r="915" spans="1:18" ht="38.25" x14ac:dyDescent="0.2">
      <c r="A915" s="843" t="s">
        <v>303</v>
      </c>
      <c r="B915" s="854" t="s">
        <v>321</v>
      </c>
      <c r="C915" s="854" t="s">
        <v>1312</v>
      </c>
      <c r="D915" s="855" t="s">
        <v>493</v>
      </c>
      <c r="E915" s="880"/>
      <c r="F915" s="848" t="s">
        <v>494</v>
      </c>
      <c r="G915" s="888" t="s">
        <v>523</v>
      </c>
      <c r="H915" s="857" t="s">
        <v>496</v>
      </c>
      <c r="I915" s="850" t="s">
        <v>500</v>
      </c>
      <c r="J915" s="851" t="s">
        <v>310</v>
      </c>
      <c r="K915" s="890">
        <v>0.22689075630252101</v>
      </c>
      <c r="L915" s="849" t="s">
        <v>510</v>
      </c>
      <c r="M915" s="779">
        <v>104</v>
      </c>
      <c r="N915" s="779">
        <v>11</v>
      </c>
      <c r="O915" s="778">
        <f t="shared" si="42"/>
        <v>0.10576923076923077</v>
      </c>
      <c r="P915" s="533">
        <f t="shared" si="43"/>
        <v>0.46616809116809116</v>
      </c>
      <c r="Q915" s="534">
        <f t="shared" si="44"/>
        <v>46.616809116809108</v>
      </c>
      <c r="R915" s="529" t="s">
        <v>1311</v>
      </c>
    </row>
    <row r="916" spans="1:18" ht="38.25" x14ac:dyDescent="0.2">
      <c r="A916" s="843" t="s">
        <v>303</v>
      </c>
      <c r="B916" s="854" t="s">
        <v>321</v>
      </c>
      <c r="C916" s="854" t="s">
        <v>1312</v>
      </c>
      <c r="D916" s="855" t="s">
        <v>501</v>
      </c>
      <c r="E916" s="880"/>
      <c r="F916" s="848" t="s">
        <v>494</v>
      </c>
      <c r="G916" s="888" t="s">
        <v>523</v>
      </c>
      <c r="H916" s="857" t="s">
        <v>496</v>
      </c>
      <c r="I916" s="850" t="s">
        <v>500</v>
      </c>
      <c r="J916" s="851" t="s">
        <v>310</v>
      </c>
      <c r="K916" s="890">
        <v>0.22500000000000001</v>
      </c>
      <c r="L916" s="849" t="s">
        <v>510</v>
      </c>
      <c r="M916" s="779">
        <v>42</v>
      </c>
      <c r="N916" s="779">
        <v>6</v>
      </c>
      <c r="O916" s="778">
        <f t="shared" si="42"/>
        <v>0.14285714285714285</v>
      </c>
      <c r="P916" s="533">
        <f t="shared" si="43"/>
        <v>0.63492063492063489</v>
      </c>
      <c r="Q916" s="534">
        <f t="shared" si="44"/>
        <v>63.49206349206348</v>
      </c>
      <c r="R916" s="529" t="s">
        <v>1311</v>
      </c>
    </row>
    <row r="917" spans="1:18" ht="38.25" x14ac:dyDescent="0.2">
      <c r="A917" s="843" t="s">
        <v>303</v>
      </c>
      <c r="B917" s="854" t="s">
        <v>321</v>
      </c>
      <c r="C917" s="854" t="s">
        <v>1312</v>
      </c>
      <c r="D917" s="855" t="s">
        <v>502</v>
      </c>
      <c r="E917" s="880"/>
      <c r="F917" s="848" t="s">
        <v>494</v>
      </c>
      <c r="G917" s="888" t="s">
        <v>523</v>
      </c>
      <c r="H917" s="857" t="s">
        <v>496</v>
      </c>
      <c r="I917" s="850" t="s">
        <v>500</v>
      </c>
      <c r="J917" s="851" t="s">
        <v>310</v>
      </c>
      <c r="K917" s="890">
        <v>0.25600000000000001</v>
      </c>
      <c r="L917" s="849" t="s">
        <v>510</v>
      </c>
      <c r="M917" s="779">
        <v>36</v>
      </c>
      <c r="N917" s="779">
        <v>3</v>
      </c>
      <c r="O917" s="778">
        <f t="shared" si="42"/>
        <v>8.3333333333333329E-2</v>
      </c>
      <c r="P917" s="533">
        <f t="shared" si="43"/>
        <v>0.32552083333333331</v>
      </c>
      <c r="Q917" s="534">
        <f t="shared" si="44"/>
        <v>32.552083333333329</v>
      </c>
      <c r="R917" s="529" t="s">
        <v>1311</v>
      </c>
    </row>
    <row r="918" spans="1:18" ht="38.25" x14ac:dyDescent="0.2">
      <c r="A918" s="843" t="s">
        <v>303</v>
      </c>
      <c r="B918" s="854" t="s">
        <v>321</v>
      </c>
      <c r="C918" s="854" t="s">
        <v>1313</v>
      </c>
      <c r="D918" s="855" t="s">
        <v>493</v>
      </c>
      <c r="E918" s="880"/>
      <c r="F918" s="848" t="s">
        <v>494</v>
      </c>
      <c r="G918" s="888" t="s">
        <v>523</v>
      </c>
      <c r="H918" s="857" t="s">
        <v>496</v>
      </c>
      <c r="I918" s="850" t="s">
        <v>500</v>
      </c>
      <c r="J918" s="851" t="s">
        <v>310</v>
      </c>
      <c r="K918" s="890">
        <v>0.2857142857142857</v>
      </c>
      <c r="L918" s="849" t="s">
        <v>510</v>
      </c>
      <c r="M918" s="779">
        <v>12</v>
      </c>
      <c r="N918" s="779">
        <v>2</v>
      </c>
      <c r="O918" s="778">
        <f t="shared" si="42"/>
        <v>0.16666666666666666</v>
      </c>
      <c r="P918" s="533">
        <f t="shared" si="43"/>
        <v>0.58333333333333337</v>
      </c>
      <c r="Q918" s="534">
        <f t="shared" si="44"/>
        <v>58.333333333333343</v>
      </c>
      <c r="R918" s="529" t="s">
        <v>1311</v>
      </c>
    </row>
    <row r="919" spans="1:18" ht="38.25" x14ac:dyDescent="0.2">
      <c r="A919" s="843" t="s">
        <v>303</v>
      </c>
      <c r="B919" s="854" t="s">
        <v>321</v>
      </c>
      <c r="C919" s="854" t="s">
        <v>1313</v>
      </c>
      <c r="D919" s="855" t="s">
        <v>501</v>
      </c>
      <c r="E919" s="880"/>
      <c r="F919" s="848" t="s">
        <v>494</v>
      </c>
      <c r="G919" s="888" t="s">
        <v>523</v>
      </c>
      <c r="H919" s="857" t="s">
        <v>496</v>
      </c>
      <c r="I919" s="850" t="s">
        <v>500</v>
      </c>
      <c r="J919" s="851" t="s">
        <v>310</v>
      </c>
      <c r="K919" s="890">
        <v>0.16216216216216217</v>
      </c>
      <c r="L919" s="849" t="s">
        <v>510</v>
      </c>
      <c r="M919" s="779">
        <v>24</v>
      </c>
      <c r="N919" s="779">
        <v>2</v>
      </c>
      <c r="O919" s="778">
        <f t="shared" si="42"/>
        <v>8.3333333333333329E-2</v>
      </c>
      <c r="P919" s="533">
        <f t="shared" si="43"/>
        <v>0.51388888888888884</v>
      </c>
      <c r="Q919" s="534">
        <f t="shared" si="44"/>
        <v>51.388888888888886</v>
      </c>
      <c r="R919" s="529" t="s">
        <v>1311</v>
      </c>
    </row>
    <row r="920" spans="1:18" ht="38.25" x14ac:dyDescent="0.2">
      <c r="A920" s="843" t="s">
        <v>303</v>
      </c>
      <c r="B920" s="854" t="s">
        <v>321</v>
      </c>
      <c r="C920" s="854" t="s">
        <v>1313</v>
      </c>
      <c r="D920" s="855" t="s">
        <v>502</v>
      </c>
      <c r="E920" s="880"/>
      <c r="F920" s="848" t="s">
        <v>494</v>
      </c>
      <c r="G920" s="888" t="s">
        <v>523</v>
      </c>
      <c r="H920" s="857" t="s">
        <v>496</v>
      </c>
      <c r="I920" s="850" t="s">
        <v>500</v>
      </c>
      <c r="J920" s="851" t="s">
        <v>310</v>
      </c>
      <c r="K920" s="890">
        <v>0.18181818181818182</v>
      </c>
      <c r="L920" s="849" t="s">
        <v>510</v>
      </c>
      <c r="M920" s="779">
        <v>20</v>
      </c>
      <c r="N920" s="779">
        <v>6</v>
      </c>
      <c r="O920" s="778">
        <f t="shared" si="42"/>
        <v>0.3</v>
      </c>
      <c r="P920" s="533">
        <f t="shared" si="43"/>
        <v>1.65</v>
      </c>
      <c r="Q920" s="534">
        <f t="shared" si="44"/>
        <v>164.99999999999997</v>
      </c>
      <c r="R920" s="529" t="s">
        <v>1311</v>
      </c>
    </row>
    <row r="921" spans="1:18" ht="38.25" x14ac:dyDescent="0.2">
      <c r="A921" s="843" t="s">
        <v>303</v>
      </c>
      <c r="B921" s="854" t="s">
        <v>321</v>
      </c>
      <c r="C921" s="845" t="s">
        <v>507</v>
      </c>
      <c r="D921" s="855" t="s">
        <v>493</v>
      </c>
      <c r="E921" s="847" t="s">
        <v>1558</v>
      </c>
      <c r="F921" s="848" t="s">
        <v>494</v>
      </c>
      <c r="G921" s="888" t="s">
        <v>523</v>
      </c>
      <c r="H921" s="857" t="s">
        <v>496</v>
      </c>
      <c r="I921" s="850" t="s">
        <v>500</v>
      </c>
      <c r="J921" s="851" t="s">
        <v>310</v>
      </c>
      <c r="K921" s="890">
        <v>0.26470588235294118</v>
      </c>
      <c r="L921" s="849" t="s">
        <v>510</v>
      </c>
      <c r="M921" s="779">
        <v>31</v>
      </c>
      <c r="N921" s="779">
        <v>7</v>
      </c>
      <c r="O921" s="778">
        <f t="shared" si="42"/>
        <v>0.22580645161290322</v>
      </c>
      <c r="P921" s="533">
        <f t="shared" si="43"/>
        <v>0.8530465949820788</v>
      </c>
      <c r="Q921" s="534">
        <f t="shared" si="44"/>
        <v>85.304659498207897</v>
      </c>
      <c r="R921" s="529" t="s">
        <v>1311</v>
      </c>
    </row>
    <row r="922" spans="1:18" ht="38.25" x14ac:dyDescent="0.2">
      <c r="A922" s="843" t="s">
        <v>303</v>
      </c>
      <c r="B922" s="854" t="s">
        <v>321</v>
      </c>
      <c r="C922" s="854" t="s">
        <v>722</v>
      </c>
      <c r="D922" s="855" t="s">
        <v>501</v>
      </c>
      <c r="E922" s="880"/>
      <c r="F922" s="848" t="s">
        <v>494</v>
      </c>
      <c r="G922" s="888" t="s">
        <v>523</v>
      </c>
      <c r="H922" s="857" t="s">
        <v>496</v>
      </c>
      <c r="I922" s="850" t="s">
        <v>500</v>
      </c>
      <c r="J922" s="851" t="s">
        <v>310</v>
      </c>
      <c r="K922" s="890">
        <v>0.11764705882352941</v>
      </c>
      <c r="L922" s="849" t="s">
        <v>510</v>
      </c>
      <c r="M922" s="779">
        <v>28</v>
      </c>
      <c r="N922" s="779">
        <v>6</v>
      </c>
      <c r="O922" s="778">
        <f t="shared" si="42"/>
        <v>0.21428571428571427</v>
      </c>
      <c r="P922" s="533">
        <f t="shared" si="43"/>
        <v>1.8214285714285714</v>
      </c>
      <c r="Q922" s="534">
        <f t="shared" si="44"/>
        <v>182.14285714285717</v>
      </c>
      <c r="R922" s="529" t="s">
        <v>1311</v>
      </c>
    </row>
    <row r="923" spans="1:18" ht="38.25" x14ac:dyDescent="0.2">
      <c r="A923" s="843" t="s">
        <v>303</v>
      </c>
      <c r="B923" s="854" t="s">
        <v>321</v>
      </c>
      <c r="C923" s="854" t="s">
        <v>722</v>
      </c>
      <c r="D923" s="855" t="s">
        <v>502</v>
      </c>
      <c r="E923" s="880"/>
      <c r="F923" s="848" t="s">
        <v>494</v>
      </c>
      <c r="G923" s="888" t="s">
        <v>523</v>
      </c>
      <c r="H923" s="857" t="s">
        <v>496</v>
      </c>
      <c r="I923" s="850" t="s">
        <v>500</v>
      </c>
      <c r="J923" s="851" t="s">
        <v>310</v>
      </c>
      <c r="K923" s="890">
        <v>0.23300000000000001</v>
      </c>
      <c r="L923" s="849" t="s">
        <v>510</v>
      </c>
      <c r="M923" s="779">
        <v>37</v>
      </c>
      <c r="N923" s="779">
        <v>8</v>
      </c>
      <c r="O923" s="778">
        <f t="shared" si="42"/>
        <v>0.21621621621621623</v>
      </c>
      <c r="P923" s="533">
        <f t="shared" si="43"/>
        <v>0.92796659320264474</v>
      </c>
      <c r="Q923" s="534">
        <f t="shared" si="44"/>
        <v>92.796659320264467</v>
      </c>
      <c r="R923" s="529" t="s">
        <v>1311</v>
      </c>
    </row>
    <row r="924" spans="1:18" ht="38.25" x14ac:dyDescent="0.2">
      <c r="A924" s="843" t="s">
        <v>303</v>
      </c>
      <c r="B924" s="854" t="s">
        <v>321</v>
      </c>
      <c r="C924" s="854" t="s">
        <v>1312</v>
      </c>
      <c r="D924" s="846" t="s">
        <v>506</v>
      </c>
      <c r="E924" s="880"/>
      <c r="F924" s="848" t="s">
        <v>494</v>
      </c>
      <c r="G924" s="888" t="s">
        <v>523</v>
      </c>
      <c r="H924" s="849" t="s">
        <v>496</v>
      </c>
      <c r="I924" s="850" t="s">
        <v>497</v>
      </c>
      <c r="J924" s="851" t="s">
        <v>310</v>
      </c>
      <c r="K924" s="890" t="s">
        <v>498</v>
      </c>
      <c r="L924" s="849"/>
      <c r="M924" s="779">
        <v>13</v>
      </c>
      <c r="N924" s="779">
        <v>0</v>
      </c>
      <c r="O924" s="778">
        <f t="shared" si="42"/>
        <v>0</v>
      </c>
      <c r="P924" s="533" t="e">
        <f t="shared" si="43"/>
        <v>#DIV/0!</v>
      </c>
      <c r="Q924" s="534" t="e">
        <f t="shared" si="44"/>
        <v>#DIV/0!</v>
      </c>
      <c r="R924" s="529" t="s">
        <v>1311</v>
      </c>
    </row>
    <row r="925" spans="1:18" ht="38.25" x14ac:dyDescent="0.2">
      <c r="A925" s="843" t="s">
        <v>303</v>
      </c>
      <c r="B925" s="854" t="s">
        <v>521</v>
      </c>
      <c r="C925" s="845" t="s">
        <v>522</v>
      </c>
      <c r="D925" s="846" t="s">
        <v>506</v>
      </c>
      <c r="E925" s="880"/>
      <c r="F925" s="848" t="s">
        <v>494</v>
      </c>
      <c r="G925" s="888" t="s">
        <v>523</v>
      </c>
      <c r="H925" s="849" t="s">
        <v>496</v>
      </c>
      <c r="I925" s="850" t="s">
        <v>497</v>
      </c>
      <c r="J925" s="851" t="s">
        <v>310</v>
      </c>
      <c r="K925" s="890" t="s">
        <v>498</v>
      </c>
      <c r="L925" s="849"/>
      <c r="M925" s="779">
        <v>5</v>
      </c>
      <c r="N925" s="779">
        <v>0</v>
      </c>
      <c r="O925" s="778">
        <f t="shared" si="42"/>
        <v>0</v>
      </c>
      <c r="P925" s="533" t="e">
        <f t="shared" si="43"/>
        <v>#DIV/0!</v>
      </c>
      <c r="Q925" s="534" t="e">
        <f t="shared" si="44"/>
        <v>#DIV/0!</v>
      </c>
      <c r="R925" s="529" t="s">
        <v>1311</v>
      </c>
    </row>
    <row r="926" spans="1:18" ht="38.25" x14ac:dyDescent="0.2">
      <c r="A926" s="843" t="s">
        <v>303</v>
      </c>
      <c r="B926" s="854" t="s">
        <v>321</v>
      </c>
      <c r="C926" s="845" t="s">
        <v>492</v>
      </c>
      <c r="D926" s="855" t="s">
        <v>493</v>
      </c>
      <c r="E926" s="847" t="s">
        <v>1559</v>
      </c>
      <c r="F926" s="882" t="s">
        <v>494</v>
      </c>
      <c r="G926" s="856" t="s">
        <v>509</v>
      </c>
      <c r="H926" s="857" t="s">
        <v>496</v>
      </c>
      <c r="I926" s="889" t="s">
        <v>497</v>
      </c>
      <c r="J926" s="851" t="s">
        <v>310</v>
      </c>
      <c r="K926" s="890" t="s">
        <v>498</v>
      </c>
      <c r="L926" s="849" t="s">
        <v>510</v>
      </c>
      <c r="M926" s="779">
        <v>707</v>
      </c>
      <c r="N926" s="779">
        <v>0</v>
      </c>
      <c r="O926" s="778">
        <f t="shared" si="42"/>
        <v>0</v>
      </c>
      <c r="P926" s="533" t="e">
        <f t="shared" si="43"/>
        <v>#DIV/0!</v>
      </c>
      <c r="Q926" s="534" t="e">
        <f t="shared" si="44"/>
        <v>#DIV/0!</v>
      </c>
      <c r="R926" s="529" t="s">
        <v>1311</v>
      </c>
    </row>
    <row r="927" spans="1:18" ht="38.25" x14ac:dyDescent="0.2">
      <c r="A927" s="843" t="s">
        <v>303</v>
      </c>
      <c r="B927" s="854" t="s">
        <v>321</v>
      </c>
      <c r="C927" s="845" t="s">
        <v>492</v>
      </c>
      <c r="D927" s="855" t="s">
        <v>493</v>
      </c>
      <c r="E927" s="847" t="s">
        <v>1559</v>
      </c>
      <c r="F927" s="882" t="s">
        <v>494</v>
      </c>
      <c r="G927" s="856" t="s">
        <v>520</v>
      </c>
      <c r="H927" s="857" t="s">
        <v>496</v>
      </c>
      <c r="I927" s="889" t="s">
        <v>497</v>
      </c>
      <c r="J927" s="851" t="s">
        <v>310</v>
      </c>
      <c r="K927" s="890" t="s">
        <v>498</v>
      </c>
      <c r="L927" s="849" t="s">
        <v>510</v>
      </c>
      <c r="M927" s="779">
        <v>707</v>
      </c>
      <c r="N927" s="779">
        <v>0</v>
      </c>
      <c r="O927" s="778">
        <f t="shared" si="42"/>
        <v>0</v>
      </c>
      <c r="P927" s="533" t="e">
        <f t="shared" si="43"/>
        <v>#DIV/0!</v>
      </c>
      <c r="Q927" s="534" t="e">
        <f t="shared" si="44"/>
        <v>#DIV/0!</v>
      </c>
      <c r="R927" s="529" t="s">
        <v>1311</v>
      </c>
    </row>
    <row r="928" spans="1:18" ht="38.25" x14ac:dyDescent="0.2">
      <c r="A928" s="887" t="s">
        <v>303</v>
      </c>
      <c r="B928" s="854" t="s">
        <v>321</v>
      </c>
      <c r="C928" s="854" t="s">
        <v>1312</v>
      </c>
      <c r="D928" s="855" t="s">
        <v>499</v>
      </c>
      <c r="E928" s="847" t="s">
        <v>1561</v>
      </c>
      <c r="F928" s="848" t="s">
        <v>494</v>
      </c>
      <c r="G928" s="888" t="s">
        <v>495</v>
      </c>
      <c r="H928" s="857" t="s">
        <v>496</v>
      </c>
      <c r="I928" s="893" t="s">
        <v>500</v>
      </c>
      <c r="J928" s="851" t="s">
        <v>310</v>
      </c>
      <c r="K928" s="890">
        <v>0.12</v>
      </c>
      <c r="L928" s="849" t="s">
        <v>510</v>
      </c>
      <c r="M928" s="779">
        <v>162</v>
      </c>
      <c r="N928" s="779">
        <v>24</v>
      </c>
      <c r="O928" s="778">
        <f t="shared" si="42"/>
        <v>0.14814814814814814</v>
      </c>
      <c r="P928" s="533">
        <f t="shared" si="43"/>
        <v>1.2345679012345678</v>
      </c>
      <c r="Q928" s="534">
        <f t="shared" si="44"/>
        <v>123.4567901234568</v>
      </c>
      <c r="R928" s="529" t="s">
        <v>1311</v>
      </c>
    </row>
    <row r="929" spans="1:18" ht="38.25" x14ac:dyDescent="0.2">
      <c r="A929" s="843" t="s">
        <v>303</v>
      </c>
      <c r="B929" s="854" t="s">
        <v>321</v>
      </c>
      <c r="C929" s="854" t="s">
        <v>1312</v>
      </c>
      <c r="D929" s="855" t="s">
        <v>499</v>
      </c>
      <c r="E929" s="880"/>
      <c r="F929" s="848" t="s">
        <v>494</v>
      </c>
      <c r="G929" s="888" t="s">
        <v>509</v>
      </c>
      <c r="H929" s="857" t="s">
        <v>496</v>
      </c>
      <c r="I929" s="850" t="s">
        <v>500</v>
      </c>
      <c r="J929" s="851" t="s">
        <v>310</v>
      </c>
      <c r="K929" s="890">
        <v>0.12</v>
      </c>
      <c r="L929" s="849" t="s">
        <v>510</v>
      </c>
      <c r="M929" s="779">
        <v>162</v>
      </c>
      <c r="N929" s="779">
        <v>24</v>
      </c>
      <c r="O929" s="778">
        <f t="shared" si="42"/>
        <v>0.14814814814814814</v>
      </c>
      <c r="P929" s="533">
        <f t="shared" si="43"/>
        <v>1.2345679012345678</v>
      </c>
      <c r="Q929" s="534">
        <f t="shared" si="44"/>
        <v>123.4567901234568</v>
      </c>
      <c r="R929" s="529" t="s">
        <v>1311</v>
      </c>
    </row>
    <row r="930" spans="1:18" ht="25.5" x14ac:dyDescent="0.2">
      <c r="A930" s="843" t="s">
        <v>303</v>
      </c>
      <c r="B930" s="854" t="s">
        <v>321</v>
      </c>
      <c r="C930" s="854" t="s">
        <v>1312</v>
      </c>
      <c r="D930" s="855" t="s">
        <v>499</v>
      </c>
      <c r="E930" s="880"/>
      <c r="F930" s="848" t="s">
        <v>494</v>
      </c>
      <c r="G930" s="849" t="s">
        <v>237</v>
      </c>
      <c r="H930" s="849" t="s">
        <v>515</v>
      </c>
      <c r="I930" s="850" t="s">
        <v>497</v>
      </c>
      <c r="J930" s="851" t="s">
        <v>310</v>
      </c>
      <c r="K930" s="896"/>
      <c r="L930" s="849"/>
      <c r="M930" s="779">
        <v>162</v>
      </c>
      <c r="N930" s="779">
        <v>0</v>
      </c>
      <c r="O930" s="778">
        <f t="shared" si="42"/>
        <v>0</v>
      </c>
      <c r="P930" s="533" t="e">
        <f t="shared" si="43"/>
        <v>#DIV/0!</v>
      </c>
      <c r="Q930" s="534" t="e">
        <f t="shared" si="44"/>
        <v>#DIV/0!</v>
      </c>
      <c r="R930" s="529" t="s">
        <v>1311</v>
      </c>
    </row>
    <row r="931" spans="1:18" ht="25.5" x14ac:dyDescent="0.2">
      <c r="A931" s="843" t="s">
        <v>303</v>
      </c>
      <c r="B931" s="854" t="s">
        <v>321</v>
      </c>
      <c r="C931" s="854" t="s">
        <v>1312</v>
      </c>
      <c r="D931" s="855" t="s">
        <v>499</v>
      </c>
      <c r="E931" s="880"/>
      <c r="F931" s="848" t="s">
        <v>494</v>
      </c>
      <c r="G931" s="849" t="s">
        <v>516</v>
      </c>
      <c r="H931" s="849" t="s">
        <v>515</v>
      </c>
      <c r="I931" s="850" t="s">
        <v>497</v>
      </c>
      <c r="J931" s="851" t="s">
        <v>310</v>
      </c>
      <c r="K931" s="896"/>
      <c r="L931" s="849"/>
      <c r="M931" s="779">
        <v>162</v>
      </c>
      <c r="N931" s="779">
        <v>0</v>
      </c>
      <c r="O931" s="778">
        <f t="shared" si="42"/>
        <v>0</v>
      </c>
      <c r="P931" s="533" t="e">
        <f t="shared" si="43"/>
        <v>#DIV/0!</v>
      </c>
      <c r="Q931" s="534" t="e">
        <f t="shared" si="44"/>
        <v>#DIV/0!</v>
      </c>
      <c r="R931" s="529" t="s">
        <v>1311</v>
      </c>
    </row>
    <row r="932" spans="1:18" ht="25.5" x14ac:dyDescent="0.2">
      <c r="A932" s="843" t="s">
        <v>303</v>
      </c>
      <c r="B932" s="854" t="s">
        <v>321</v>
      </c>
      <c r="C932" s="854" t="s">
        <v>1312</v>
      </c>
      <c r="D932" s="855" t="s">
        <v>499</v>
      </c>
      <c r="E932" s="880"/>
      <c r="F932" s="848" t="s">
        <v>494</v>
      </c>
      <c r="G932" s="849" t="s">
        <v>517</v>
      </c>
      <c r="H932" s="849" t="s">
        <v>515</v>
      </c>
      <c r="I932" s="850" t="s">
        <v>497</v>
      </c>
      <c r="J932" s="851" t="s">
        <v>310</v>
      </c>
      <c r="K932" s="896"/>
      <c r="L932" s="849"/>
      <c r="M932" s="779">
        <v>162</v>
      </c>
      <c r="N932" s="779">
        <v>0</v>
      </c>
      <c r="O932" s="778">
        <f t="shared" si="42"/>
        <v>0</v>
      </c>
      <c r="P932" s="533" t="e">
        <f t="shared" si="43"/>
        <v>#DIV/0!</v>
      </c>
      <c r="Q932" s="534" t="e">
        <f t="shared" si="44"/>
        <v>#DIV/0!</v>
      </c>
      <c r="R932" s="529" t="s">
        <v>1311</v>
      </c>
    </row>
    <row r="933" spans="1:18" ht="25.5" x14ac:dyDescent="0.2">
      <c r="A933" s="843" t="s">
        <v>303</v>
      </c>
      <c r="B933" s="854" t="s">
        <v>321</v>
      </c>
      <c r="C933" s="854" t="s">
        <v>1312</v>
      </c>
      <c r="D933" s="855" t="s">
        <v>499</v>
      </c>
      <c r="E933" s="880"/>
      <c r="F933" s="848" t="s">
        <v>494</v>
      </c>
      <c r="G933" s="849" t="s">
        <v>518</v>
      </c>
      <c r="H933" s="849" t="s">
        <v>515</v>
      </c>
      <c r="I933" s="850" t="s">
        <v>497</v>
      </c>
      <c r="J933" s="851" t="s">
        <v>310</v>
      </c>
      <c r="K933" s="896"/>
      <c r="L933" s="849"/>
      <c r="M933" s="779">
        <v>162</v>
      </c>
      <c r="N933" s="779">
        <v>0</v>
      </c>
      <c r="O933" s="778">
        <f t="shared" si="42"/>
        <v>0</v>
      </c>
      <c r="P933" s="533" t="e">
        <f t="shared" si="43"/>
        <v>#DIV/0!</v>
      </c>
      <c r="Q933" s="534" t="e">
        <f t="shared" si="44"/>
        <v>#DIV/0!</v>
      </c>
      <c r="R933" s="529" t="s">
        <v>1311</v>
      </c>
    </row>
    <row r="934" spans="1:18" ht="25.5" x14ac:dyDescent="0.2">
      <c r="A934" s="843" t="s">
        <v>303</v>
      </c>
      <c r="B934" s="854" t="s">
        <v>321</v>
      </c>
      <c r="C934" s="854" t="s">
        <v>1312</v>
      </c>
      <c r="D934" s="855" t="s">
        <v>499</v>
      </c>
      <c r="E934" s="880"/>
      <c r="F934" s="848" t="s">
        <v>494</v>
      </c>
      <c r="G934" s="849" t="s">
        <v>519</v>
      </c>
      <c r="H934" s="849" t="s">
        <v>515</v>
      </c>
      <c r="I934" s="850" t="s">
        <v>497</v>
      </c>
      <c r="J934" s="851" t="s">
        <v>310</v>
      </c>
      <c r="K934" s="896"/>
      <c r="L934" s="849"/>
      <c r="M934" s="779">
        <v>162</v>
      </c>
      <c r="N934" s="779">
        <v>0</v>
      </c>
      <c r="O934" s="778">
        <f t="shared" si="42"/>
        <v>0</v>
      </c>
      <c r="P934" s="533" t="e">
        <f t="shared" si="43"/>
        <v>#DIV/0!</v>
      </c>
      <c r="Q934" s="534" t="e">
        <f t="shared" si="44"/>
        <v>#DIV/0!</v>
      </c>
      <c r="R934" s="529" t="s">
        <v>1311</v>
      </c>
    </row>
    <row r="935" spans="1:18" ht="38.25" x14ac:dyDescent="0.2">
      <c r="A935" s="843" t="s">
        <v>303</v>
      </c>
      <c r="B935" s="854" t="s">
        <v>321</v>
      </c>
      <c r="C935" s="854" t="s">
        <v>1312</v>
      </c>
      <c r="D935" s="855" t="s">
        <v>499</v>
      </c>
      <c r="E935" s="880"/>
      <c r="F935" s="848" t="s">
        <v>494</v>
      </c>
      <c r="G935" s="888" t="s">
        <v>520</v>
      </c>
      <c r="H935" s="857" t="s">
        <v>496</v>
      </c>
      <c r="I935" s="850" t="s">
        <v>500</v>
      </c>
      <c r="J935" s="851" t="s">
        <v>310</v>
      </c>
      <c r="K935" s="890">
        <v>0.12</v>
      </c>
      <c r="L935" s="849" t="s">
        <v>510</v>
      </c>
      <c r="M935" s="779">
        <v>162</v>
      </c>
      <c r="N935" s="779">
        <v>24</v>
      </c>
      <c r="O935" s="778">
        <f t="shared" si="42"/>
        <v>0.14814814814814814</v>
      </c>
      <c r="P935" s="533">
        <f t="shared" si="43"/>
        <v>1.2345679012345678</v>
      </c>
      <c r="Q935" s="534">
        <f t="shared" si="44"/>
        <v>123.4567901234568</v>
      </c>
      <c r="R935" s="529" t="s">
        <v>1311</v>
      </c>
    </row>
    <row r="936" spans="1:18" ht="38.25" x14ac:dyDescent="0.2">
      <c r="A936" s="843" t="s">
        <v>303</v>
      </c>
      <c r="B936" s="854" t="s">
        <v>321</v>
      </c>
      <c r="C936" s="854" t="s">
        <v>1312</v>
      </c>
      <c r="D936" s="855" t="s">
        <v>499</v>
      </c>
      <c r="E936" s="880"/>
      <c r="F936" s="848" t="s">
        <v>494</v>
      </c>
      <c r="G936" s="888" t="s">
        <v>523</v>
      </c>
      <c r="H936" s="857" t="s">
        <v>496</v>
      </c>
      <c r="I936" s="850" t="s">
        <v>500</v>
      </c>
      <c r="J936" s="851" t="s">
        <v>310</v>
      </c>
      <c r="K936" s="890">
        <v>0.12</v>
      </c>
      <c r="L936" s="849" t="s">
        <v>510</v>
      </c>
      <c r="M936" s="779">
        <v>162</v>
      </c>
      <c r="N936" s="779">
        <v>24</v>
      </c>
      <c r="O936" s="778">
        <f t="shared" si="42"/>
        <v>0.14814814814814814</v>
      </c>
      <c r="P936" s="533">
        <f t="shared" si="43"/>
        <v>1.2345679012345678</v>
      </c>
      <c r="Q936" s="534">
        <f t="shared" si="44"/>
        <v>123.4567901234568</v>
      </c>
      <c r="R936" s="529" t="s">
        <v>1311</v>
      </c>
    </row>
    <row r="937" spans="1:18" ht="38.25" x14ac:dyDescent="0.2">
      <c r="A937" s="887" t="s">
        <v>303</v>
      </c>
      <c r="B937" s="854" t="s">
        <v>521</v>
      </c>
      <c r="C937" s="854" t="s">
        <v>1314</v>
      </c>
      <c r="D937" s="846" t="s">
        <v>506</v>
      </c>
      <c r="E937" s="847"/>
      <c r="F937" s="848" t="s">
        <v>494</v>
      </c>
      <c r="G937" s="888" t="s">
        <v>495</v>
      </c>
      <c r="H937" s="849" t="s">
        <v>496</v>
      </c>
      <c r="I937" s="850" t="s">
        <v>497</v>
      </c>
      <c r="J937" s="851" t="s">
        <v>310</v>
      </c>
      <c r="K937" s="890" t="s">
        <v>498</v>
      </c>
      <c r="L937" s="894"/>
      <c r="M937" s="779">
        <v>1</v>
      </c>
      <c r="N937" s="779">
        <v>0</v>
      </c>
      <c r="O937" s="778">
        <f t="shared" si="42"/>
        <v>0</v>
      </c>
      <c r="P937" s="533" t="e">
        <f t="shared" si="43"/>
        <v>#DIV/0!</v>
      </c>
      <c r="Q937" s="534" t="e">
        <f t="shared" si="44"/>
        <v>#DIV/0!</v>
      </c>
      <c r="R937" s="529" t="s">
        <v>1311</v>
      </c>
    </row>
    <row r="938" spans="1:18" ht="38.25" x14ac:dyDescent="0.2">
      <c r="A938" s="843" t="s">
        <v>303</v>
      </c>
      <c r="B938" s="854" t="s">
        <v>521</v>
      </c>
      <c r="C938" s="854" t="s">
        <v>1314</v>
      </c>
      <c r="D938" s="846" t="s">
        <v>506</v>
      </c>
      <c r="E938" s="880"/>
      <c r="F938" s="848" t="s">
        <v>494</v>
      </c>
      <c r="G938" s="888" t="s">
        <v>509</v>
      </c>
      <c r="H938" s="849" t="s">
        <v>496</v>
      </c>
      <c r="I938" s="850" t="s">
        <v>497</v>
      </c>
      <c r="J938" s="851" t="s">
        <v>310</v>
      </c>
      <c r="K938" s="890" t="s">
        <v>498</v>
      </c>
      <c r="L938" s="849"/>
      <c r="M938" s="779">
        <v>1</v>
      </c>
      <c r="N938" s="779">
        <v>0</v>
      </c>
      <c r="O938" s="778">
        <f t="shared" si="42"/>
        <v>0</v>
      </c>
      <c r="P938" s="533" t="e">
        <f t="shared" si="43"/>
        <v>#DIV/0!</v>
      </c>
      <c r="Q938" s="534" t="e">
        <f t="shared" si="44"/>
        <v>#DIV/0!</v>
      </c>
      <c r="R938" s="529" t="s">
        <v>1311</v>
      </c>
    </row>
    <row r="939" spans="1:18" ht="25.5" x14ac:dyDescent="0.2">
      <c r="A939" s="843" t="s">
        <v>303</v>
      </c>
      <c r="B939" s="854" t="s">
        <v>521</v>
      </c>
      <c r="C939" s="854" t="s">
        <v>1314</v>
      </c>
      <c r="D939" s="846" t="s">
        <v>506</v>
      </c>
      <c r="E939" s="880"/>
      <c r="F939" s="848" t="s">
        <v>494</v>
      </c>
      <c r="G939" s="849" t="s">
        <v>237</v>
      </c>
      <c r="H939" s="849" t="s">
        <v>515</v>
      </c>
      <c r="I939" s="850" t="s">
        <v>497</v>
      </c>
      <c r="J939" s="851" t="s">
        <v>310</v>
      </c>
      <c r="K939" s="890"/>
      <c r="L939" s="849"/>
      <c r="M939" s="779">
        <v>1</v>
      </c>
      <c r="N939" s="779">
        <v>0</v>
      </c>
      <c r="O939" s="778">
        <f t="shared" si="42"/>
        <v>0</v>
      </c>
      <c r="P939" s="533" t="e">
        <f t="shared" si="43"/>
        <v>#DIV/0!</v>
      </c>
      <c r="Q939" s="534" t="e">
        <f t="shared" si="44"/>
        <v>#DIV/0!</v>
      </c>
      <c r="R939" s="529" t="s">
        <v>1311</v>
      </c>
    </row>
    <row r="940" spans="1:18" ht="25.5" x14ac:dyDescent="0.2">
      <c r="A940" s="843" t="s">
        <v>303</v>
      </c>
      <c r="B940" s="854" t="s">
        <v>521</v>
      </c>
      <c r="C940" s="854" t="s">
        <v>1314</v>
      </c>
      <c r="D940" s="846" t="s">
        <v>506</v>
      </c>
      <c r="E940" s="880"/>
      <c r="F940" s="848" t="s">
        <v>494</v>
      </c>
      <c r="G940" s="849" t="s">
        <v>516</v>
      </c>
      <c r="H940" s="849" t="s">
        <v>515</v>
      </c>
      <c r="I940" s="850" t="s">
        <v>497</v>
      </c>
      <c r="J940" s="851" t="s">
        <v>310</v>
      </c>
      <c r="K940" s="890"/>
      <c r="L940" s="849"/>
      <c r="M940" s="779">
        <v>1</v>
      </c>
      <c r="N940" s="779">
        <v>0</v>
      </c>
      <c r="O940" s="778">
        <f t="shared" si="42"/>
        <v>0</v>
      </c>
      <c r="P940" s="533" t="e">
        <f t="shared" si="43"/>
        <v>#DIV/0!</v>
      </c>
      <c r="Q940" s="534" t="e">
        <f t="shared" si="44"/>
        <v>#DIV/0!</v>
      </c>
      <c r="R940" s="529" t="s">
        <v>1311</v>
      </c>
    </row>
    <row r="941" spans="1:18" ht="25.5" x14ac:dyDescent="0.2">
      <c r="A941" s="843" t="s">
        <v>303</v>
      </c>
      <c r="B941" s="854" t="s">
        <v>521</v>
      </c>
      <c r="C941" s="854" t="s">
        <v>1314</v>
      </c>
      <c r="D941" s="846" t="s">
        <v>506</v>
      </c>
      <c r="E941" s="880"/>
      <c r="F941" s="848" t="s">
        <v>494</v>
      </c>
      <c r="G941" s="849" t="s">
        <v>517</v>
      </c>
      <c r="H941" s="849" t="s">
        <v>515</v>
      </c>
      <c r="I941" s="850" t="s">
        <v>497</v>
      </c>
      <c r="J941" s="851" t="s">
        <v>310</v>
      </c>
      <c r="K941" s="890"/>
      <c r="L941" s="849"/>
      <c r="M941" s="779">
        <v>1</v>
      </c>
      <c r="N941" s="779">
        <v>0</v>
      </c>
      <c r="O941" s="778">
        <f t="shared" si="42"/>
        <v>0</v>
      </c>
      <c r="P941" s="533" t="e">
        <f t="shared" si="43"/>
        <v>#DIV/0!</v>
      </c>
      <c r="Q941" s="534" t="e">
        <f t="shared" si="44"/>
        <v>#DIV/0!</v>
      </c>
      <c r="R941" s="529" t="s">
        <v>1311</v>
      </c>
    </row>
    <row r="942" spans="1:18" ht="25.5" x14ac:dyDescent="0.2">
      <c r="A942" s="843" t="s">
        <v>303</v>
      </c>
      <c r="B942" s="854" t="s">
        <v>521</v>
      </c>
      <c r="C942" s="854" t="s">
        <v>1314</v>
      </c>
      <c r="D942" s="846" t="s">
        <v>506</v>
      </c>
      <c r="E942" s="880"/>
      <c r="F942" s="848" t="s">
        <v>494</v>
      </c>
      <c r="G942" s="849" t="s">
        <v>518</v>
      </c>
      <c r="H942" s="849" t="s">
        <v>515</v>
      </c>
      <c r="I942" s="850" t="s">
        <v>497</v>
      </c>
      <c r="J942" s="851" t="s">
        <v>310</v>
      </c>
      <c r="K942" s="890"/>
      <c r="L942" s="849"/>
      <c r="M942" s="779">
        <v>1</v>
      </c>
      <c r="N942" s="779">
        <v>0</v>
      </c>
      <c r="O942" s="778">
        <f t="shared" si="42"/>
        <v>0</v>
      </c>
      <c r="P942" s="533" t="e">
        <f t="shared" si="43"/>
        <v>#DIV/0!</v>
      </c>
      <c r="Q942" s="534" t="e">
        <f t="shared" si="44"/>
        <v>#DIV/0!</v>
      </c>
      <c r="R942" s="529" t="s">
        <v>1311</v>
      </c>
    </row>
    <row r="943" spans="1:18" ht="25.5" x14ac:dyDescent="0.2">
      <c r="A943" s="843" t="s">
        <v>303</v>
      </c>
      <c r="B943" s="854" t="s">
        <v>521</v>
      </c>
      <c r="C943" s="854" t="s">
        <v>1314</v>
      </c>
      <c r="D943" s="846" t="s">
        <v>506</v>
      </c>
      <c r="E943" s="880"/>
      <c r="F943" s="848" t="s">
        <v>494</v>
      </c>
      <c r="G943" s="849" t="s">
        <v>519</v>
      </c>
      <c r="H943" s="849" t="s">
        <v>515</v>
      </c>
      <c r="I943" s="850" t="s">
        <v>497</v>
      </c>
      <c r="J943" s="851" t="s">
        <v>310</v>
      </c>
      <c r="K943" s="890"/>
      <c r="L943" s="849"/>
      <c r="M943" s="779">
        <v>1</v>
      </c>
      <c r="N943" s="779">
        <v>0</v>
      </c>
      <c r="O943" s="778">
        <f t="shared" si="42"/>
        <v>0</v>
      </c>
      <c r="P943" s="533" t="e">
        <f t="shared" si="43"/>
        <v>#DIV/0!</v>
      </c>
      <c r="Q943" s="534" t="e">
        <f t="shared" si="44"/>
        <v>#DIV/0!</v>
      </c>
      <c r="R943" s="529" t="s">
        <v>1311</v>
      </c>
    </row>
    <row r="944" spans="1:18" ht="38.25" x14ac:dyDescent="0.2">
      <c r="A944" s="843" t="s">
        <v>303</v>
      </c>
      <c r="B944" s="854" t="s">
        <v>521</v>
      </c>
      <c r="C944" s="854" t="s">
        <v>1314</v>
      </c>
      <c r="D944" s="846" t="s">
        <v>506</v>
      </c>
      <c r="E944" s="880"/>
      <c r="F944" s="848" t="s">
        <v>494</v>
      </c>
      <c r="G944" s="888" t="s">
        <v>520</v>
      </c>
      <c r="H944" s="849" t="s">
        <v>496</v>
      </c>
      <c r="I944" s="850" t="s">
        <v>497</v>
      </c>
      <c r="J944" s="851" t="s">
        <v>310</v>
      </c>
      <c r="K944" s="890" t="s">
        <v>498</v>
      </c>
      <c r="L944" s="849"/>
      <c r="M944" s="779">
        <v>1</v>
      </c>
      <c r="N944" s="779">
        <v>0</v>
      </c>
      <c r="O944" s="778">
        <f t="shared" si="42"/>
        <v>0</v>
      </c>
      <c r="P944" s="533" t="e">
        <f t="shared" si="43"/>
        <v>#DIV/0!</v>
      </c>
      <c r="Q944" s="534" t="e">
        <f t="shared" si="44"/>
        <v>#DIV/0!</v>
      </c>
      <c r="R944" s="529" t="s">
        <v>1311</v>
      </c>
    </row>
    <row r="945" spans="1:18" ht="38.25" x14ac:dyDescent="0.2">
      <c r="A945" s="843" t="s">
        <v>303</v>
      </c>
      <c r="B945" s="854" t="s">
        <v>521</v>
      </c>
      <c r="C945" s="854" t="s">
        <v>1314</v>
      </c>
      <c r="D945" s="846" t="s">
        <v>506</v>
      </c>
      <c r="E945" s="880"/>
      <c r="F945" s="848" t="s">
        <v>494</v>
      </c>
      <c r="G945" s="888" t="s">
        <v>523</v>
      </c>
      <c r="H945" s="849" t="s">
        <v>496</v>
      </c>
      <c r="I945" s="850" t="s">
        <v>497</v>
      </c>
      <c r="J945" s="851" t="s">
        <v>310</v>
      </c>
      <c r="K945" s="890" t="s">
        <v>498</v>
      </c>
      <c r="L945" s="849"/>
      <c r="M945" s="779">
        <v>1</v>
      </c>
      <c r="N945" s="779">
        <v>0</v>
      </c>
      <c r="O945" s="778">
        <f t="shared" si="42"/>
        <v>0</v>
      </c>
      <c r="P945" s="533" t="e">
        <f t="shared" si="43"/>
        <v>#DIV/0!</v>
      </c>
      <c r="Q945" s="534" t="e">
        <f t="shared" si="44"/>
        <v>#DIV/0!</v>
      </c>
      <c r="R945" s="529" t="s">
        <v>1311</v>
      </c>
    </row>
  </sheetData>
  <dataValidations count="6">
    <dataValidation type="list" allowBlank="1" showInputMessage="1" showErrorMessage="1" sqref="D677 D684 D686 D642 D649 D651 D628 D630" xr:uid="{00000000-0002-0000-0900-000000000000}">
      <formula1>$AF$2:$AF$4</formula1>
    </dataValidation>
    <dataValidation type="list" allowBlank="1" showInputMessage="1" showErrorMessage="1" sqref="D535 D542 D544 D555 D562 D564 D575 D582 D584 D595 D602 D604 D615 D621 D623" xr:uid="{00000000-0002-0000-0900-000001000000}">
      <formula1>$BB$4:$BB$14</formula1>
    </dataValidation>
    <dataValidation type="list" allowBlank="1" showInputMessage="1" showErrorMessage="1" sqref="D524 D528 D530 D526" xr:uid="{00000000-0002-0000-0900-000002000000}">
      <formula1>$BC$4:$BC$21</formula1>
    </dataValidation>
    <dataValidation type="list" allowBlank="1" showInputMessage="1" showErrorMessage="1" sqref="D480:D481" xr:uid="{00000000-0002-0000-0900-000003000000}">
      <formula1>$BB$4:$BB$4</formula1>
    </dataValidation>
    <dataValidation type="list" allowBlank="1" showInputMessage="1" showErrorMessage="1" sqref="D499 D515 D521 D505:D506" xr:uid="{00000000-0002-0000-0900-000004000000}">
      <formula1>$BC$4:$BC$4</formula1>
    </dataValidation>
    <dataValidation type="list" allowBlank="1" showInputMessage="1" showErrorMessage="1" sqref="D743 D904 D911 D913 D869 D876 D878 D764 D771 D773 D785 D792 D794 D806 D813 D815 D827 D834 D836 D848 D855 D857 D750 D752" xr:uid="{00000000-0002-0000-0900-000005000000}">
      <formula1>#REF!</formula1>
    </dataValidation>
  </dataValidations>
  <pageMargins left="0.25" right="0.25" top="0.75" bottom="0.75" header="0.3" footer="0.3"/>
  <pageSetup paperSize="9" scale="42" firstPageNumber="0" orientation="landscape" r:id="rId1"/>
  <headerFooter alignWithMargins="0">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S963"/>
  <sheetViews>
    <sheetView zoomScale="70" zoomScaleNormal="70" zoomScaleSheetLayoutView="100" workbookViewId="0">
      <pane ySplit="4" topLeftCell="A311" activePane="bottomLeft" state="frozen"/>
      <selection pane="bottomLeft" activeCell="E6" sqref="E6"/>
    </sheetView>
  </sheetViews>
  <sheetFormatPr defaultColWidth="9.140625" defaultRowHeight="11.25" x14ac:dyDescent="0.2"/>
  <cols>
    <col min="1" max="1" width="6.5703125" style="1056" customWidth="1"/>
    <col min="2" max="2" width="17.42578125" style="1056" customWidth="1"/>
    <col min="3" max="3" width="16.140625" style="1056" bestFit="1" customWidth="1"/>
    <col min="4" max="4" width="8.140625" style="1056" bestFit="1" customWidth="1"/>
    <col min="5" max="5" width="53.85546875" style="1056" bestFit="1" customWidth="1"/>
    <col min="6" max="6" width="22.7109375" style="1056" bestFit="1" customWidth="1"/>
    <col min="7" max="7" width="26" style="1056" bestFit="1" customWidth="1"/>
    <col min="8" max="9" width="9.140625" style="1056" bestFit="1" customWidth="1"/>
    <col min="10" max="10" width="24.85546875" style="1056" bestFit="1" customWidth="1"/>
    <col min="11" max="11" width="9" style="1056" customWidth="1"/>
    <col min="12" max="12" width="38.7109375" style="1056" bestFit="1" customWidth="1"/>
    <col min="13" max="13" width="9.28515625" style="1056" bestFit="1" customWidth="1"/>
    <col min="14" max="15" width="8.28515625" style="1056" bestFit="1" customWidth="1"/>
    <col min="16" max="16" width="9" style="1056" bestFit="1" customWidth="1"/>
    <col min="17" max="17" width="9.7109375" style="1056" bestFit="1" customWidth="1"/>
    <col min="18" max="18" width="8.85546875" style="1056" bestFit="1" customWidth="1"/>
    <col min="19" max="19" width="1.42578125" style="1056" bestFit="1" customWidth="1"/>
    <col min="20" max="16384" width="9.140625" style="1056"/>
  </cols>
  <sheetData>
    <row r="1" spans="1:18" ht="12" thickBot="1" x14ac:dyDescent="0.25">
      <c r="A1" s="1054" t="s">
        <v>95</v>
      </c>
      <c r="B1" s="1055"/>
      <c r="C1" s="1055"/>
      <c r="D1" s="1055"/>
      <c r="E1" s="1055"/>
      <c r="F1" s="1055"/>
      <c r="G1" s="1055"/>
      <c r="H1" s="1055"/>
      <c r="I1" s="1055"/>
      <c r="J1" s="1055"/>
      <c r="K1" s="1055"/>
      <c r="L1" s="1055"/>
      <c r="M1" s="1055"/>
      <c r="N1" s="1055"/>
      <c r="O1" s="1055"/>
      <c r="P1" s="1055"/>
      <c r="Q1" s="1055"/>
      <c r="R1" s="1055"/>
    </row>
    <row r="2" spans="1:18" x14ac:dyDescent="0.2">
      <c r="A2" s="1057"/>
      <c r="B2" s="1055"/>
      <c r="C2" s="1055"/>
      <c r="D2" s="1055"/>
      <c r="E2" s="1055"/>
      <c r="F2" s="1055"/>
      <c r="G2" s="1055"/>
      <c r="H2" s="1055"/>
      <c r="I2" s="1055"/>
      <c r="J2" s="1055"/>
      <c r="K2" s="1055"/>
      <c r="L2" s="1055"/>
      <c r="M2" s="1055"/>
      <c r="N2" s="1055"/>
      <c r="O2" s="1055"/>
      <c r="P2" s="1055"/>
      <c r="Q2" s="1058" t="s">
        <v>52</v>
      </c>
      <c r="R2" s="1059" t="s">
        <v>302</v>
      </c>
    </row>
    <row r="3" spans="1:18" ht="12" thickBot="1" x14ac:dyDescent="0.25">
      <c r="A3" s="1057"/>
      <c r="B3" s="1055"/>
      <c r="C3" s="1055"/>
      <c r="D3" s="1055"/>
      <c r="E3" s="1055"/>
      <c r="F3" s="1055"/>
      <c r="G3" s="1055"/>
      <c r="H3" s="1055"/>
      <c r="I3" s="1055"/>
      <c r="J3" s="1055"/>
      <c r="K3" s="1055"/>
      <c r="L3" s="1055"/>
      <c r="M3" s="1055"/>
      <c r="N3" s="1055"/>
      <c r="O3" s="1055"/>
      <c r="P3" s="1055"/>
      <c r="Q3" s="1060" t="s">
        <v>51</v>
      </c>
      <c r="R3" s="1061">
        <v>2021</v>
      </c>
    </row>
    <row r="4" spans="1:18" ht="57" thickBot="1" x14ac:dyDescent="0.25">
      <c r="A4" s="1062" t="s">
        <v>0</v>
      </c>
      <c r="B4" s="1063" t="s">
        <v>96</v>
      </c>
      <c r="C4" s="1062" t="s">
        <v>97</v>
      </c>
      <c r="D4" s="1064" t="s">
        <v>89</v>
      </c>
      <c r="E4" s="1065" t="s">
        <v>74</v>
      </c>
      <c r="F4" s="1065" t="s">
        <v>98</v>
      </c>
      <c r="G4" s="1066" t="s">
        <v>91</v>
      </c>
      <c r="H4" s="1066" t="s">
        <v>62</v>
      </c>
      <c r="I4" s="1067" t="s">
        <v>99</v>
      </c>
      <c r="J4" s="1066" t="s">
        <v>7</v>
      </c>
      <c r="K4" s="1068" t="s">
        <v>92</v>
      </c>
      <c r="L4" s="1063" t="s">
        <v>4</v>
      </c>
      <c r="M4" s="1069" t="s">
        <v>260</v>
      </c>
      <c r="N4" s="1069" t="s">
        <v>261</v>
      </c>
      <c r="O4" s="1070" t="s">
        <v>93</v>
      </c>
      <c r="P4" s="1067" t="s">
        <v>262</v>
      </c>
      <c r="Q4" s="1070" t="s">
        <v>263</v>
      </c>
      <c r="R4" s="1067" t="s">
        <v>94</v>
      </c>
    </row>
    <row r="5" spans="1:18" ht="24.95" customHeight="1" x14ac:dyDescent="0.2">
      <c r="A5" s="1071" t="s">
        <v>303</v>
      </c>
      <c r="B5" s="1072" t="s">
        <v>779</v>
      </c>
      <c r="C5" s="1071" t="s">
        <v>780</v>
      </c>
      <c r="D5" s="1073" t="s">
        <v>494</v>
      </c>
      <c r="E5" s="1074" t="s">
        <v>781</v>
      </c>
      <c r="F5" s="1075" t="s">
        <v>782</v>
      </c>
      <c r="G5" s="1075" t="s">
        <v>783</v>
      </c>
      <c r="H5" s="1075" t="s">
        <v>307</v>
      </c>
      <c r="I5" s="1076"/>
      <c r="J5" s="1075" t="s">
        <v>310</v>
      </c>
      <c r="K5" s="1075" t="s">
        <v>784</v>
      </c>
      <c r="L5" s="1072"/>
      <c r="M5" s="1077">
        <v>146</v>
      </c>
      <c r="N5" s="1077">
        <v>15</v>
      </c>
      <c r="O5" s="1078">
        <f>N5/M5</f>
        <v>0.10273972602739725</v>
      </c>
      <c r="P5" s="1079">
        <v>1</v>
      </c>
      <c r="Q5" s="1080">
        <f>N5/(M5*K5/100)</f>
        <v>1.0273972602739727</v>
      </c>
      <c r="R5" s="1077"/>
    </row>
    <row r="6" spans="1:18" ht="24.95" customHeight="1" x14ac:dyDescent="0.2">
      <c r="A6" s="1071" t="s">
        <v>303</v>
      </c>
      <c r="B6" s="1072" t="s">
        <v>779</v>
      </c>
      <c r="C6" s="1071" t="s">
        <v>780</v>
      </c>
      <c r="D6" s="1073" t="s">
        <v>494</v>
      </c>
      <c r="E6" s="1074" t="s">
        <v>725</v>
      </c>
      <c r="F6" s="1075" t="s">
        <v>782</v>
      </c>
      <c r="G6" s="1075" t="s">
        <v>783</v>
      </c>
      <c r="H6" s="1075" t="s">
        <v>307</v>
      </c>
      <c r="I6" s="1076"/>
      <c r="J6" s="1075" t="s">
        <v>310</v>
      </c>
      <c r="K6" s="1075" t="s">
        <v>784</v>
      </c>
      <c r="L6" s="1072"/>
      <c r="M6" s="1077">
        <v>146</v>
      </c>
      <c r="N6" s="1077">
        <v>15</v>
      </c>
      <c r="O6" s="1078">
        <f t="shared" ref="O6:O197" si="0">N6/M6</f>
        <v>0.10273972602739725</v>
      </c>
      <c r="P6" s="1079">
        <v>1</v>
      </c>
      <c r="Q6" s="1080">
        <f t="shared" ref="Q6:Q195" si="1">N6/(M6*K6/100)</f>
        <v>1.0273972602739727</v>
      </c>
      <c r="R6" s="1077"/>
    </row>
    <row r="7" spans="1:18" ht="24.95" customHeight="1" x14ac:dyDescent="0.2">
      <c r="A7" s="1071" t="s">
        <v>303</v>
      </c>
      <c r="B7" s="1072" t="s">
        <v>779</v>
      </c>
      <c r="C7" s="1071" t="s">
        <v>780</v>
      </c>
      <c r="D7" s="1073" t="s">
        <v>494</v>
      </c>
      <c r="E7" s="1074" t="s">
        <v>726</v>
      </c>
      <c r="F7" s="1075" t="s">
        <v>782</v>
      </c>
      <c r="G7" s="1075" t="s">
        <v>783</v>
      </c>
      <c r="H7" s="1075" t="s">
        <v>307</v>
      </c>
      <c r="I7" s="1076"/>
      <c r="J7" s="1075" t="s">
        <v>310</v>
      </c>
      <c r="K7" s="1075" t="s">
        <v>784</v>
      </c>
      <c r="L7" s="1072"/>
      <c r="M7" s="1077">
        <v>146</v>
      </c>
      <c r="N7" s="1077">
        <v>15</v>
      </c>
      <c r="O7" s="1078">
        <f t="shared" si="0"/>
        <v>0.10273972602739725</v>
      </c>
      <c r="P7" s="1079">
        <v>1</v>
      </c>
      <c r="Q7" s="1080">
        <f t="shared" si="1"/>
        <v>1.0273972602739727</v>
      </c>
      <c r="R7" s="1077"/>
    </row>
    <row r="8" spans="1:18" ht="24.95" customHeight="1" x14ac:dyDescent="0.2">
      <c r="A8" s="1071" t="s">
        <v>303</v>
      </c>
      <c r="B8" s="1072" t="s">
        <v>779</v>
      </c>
      <c r="C8" s="1071" t="s">
        <v>780</v>
      </c>
      <c r="D8" s="1073" t="s">
        <v>494</v>
      </c>
      <c r="E8" s="1074" t="s">
        <v>785</v>
      </c>
      <c r="F8" s="1075" t="s">
        <v>782</v>
      </c>
      <c r="G8" s="1075" t="s">
        <v>783</v>
      </c>
      <c r="H8" s="1075" t="s">
        <v>307</v>
      </c>
      <c r="I8" s="1076"/>
      <c r="J8" s="1075" t="s">
        <v>310</v>
      </c>
      <c r="K8" s="1075" t="s">
        <v>784</v>
      </c>
      <c r="L8" s="1072"/>
      <c r="M8" s="1077">
        <v>146</v>
      </c>
      <c r="N8" s="1077">
        <v>15</v>
      </c>
      <c r="O8" s="1078">
        <f t="shared" si="0"/>
        <v>0.10273972602739725</v>
      </c>
      <c r="P8" s="1079">
        <v>1</v>
      </c>
      <c r="Q8" s="1080">
        <f t="shared" si="1"/>
        <v>1.0273972602739727</v>
      </c>
      <c r="R8" s="1077"/>
    </row>
    <row r="9" spans="1:18" ht="24.95" customHeight="1" x14ac:dyDescent="0.2">
      <c r="A9" s="1071" t="s">
        <v>303</v>
      </c>
      <c r="B9" s="1072" t="s">
        <v>779</v>
      </c>
      <c r="C9" s="1071" t="s">
        <v>780</v>
      </c>
      <c r="D9" s="1073" t="s">
        <v>494</v>
      </c>
      <c r="E9" s="1074" t="s">
        <v>723</v>
      </c>
      <c r="F9" s="1075" t="s">
        <v>782</v>
      </c>
      <c r="G9" s="1075" t="s">
        <v>783</v>
      </c>
      <c r="H9" s="1075" t="s">
        <v>307</v>
      </c>
      <c r="I9" s="1076"/>
      <c r="J9" s="1075" t="s">
        <v>310</v>
      </c>
      <c r="K9" s="1075" t="s">
        <v>784</v>
      </c>
      <c r="L9" s="1072"/>
      <c r="M9" s="1077">
        <v>146</v>
      </c>
      <c r="N9" s="1077">
        <v>15</v>
      </c>
      <c r="O9" s="1078">
        <f t="shared" si="0"/>
        <v>0.10273972602739725</v>
      </c>
      <c r="P9" s="1079">
        <v>1</v>
      </c>
      <c r="Q9" s="1080">
        <f t="shared" si="1"/>
        <v>1.0273972602739727</v>
      </c>
      <c r="R9" s="1077"/>
    </row>
    <row r="10" spans="1:18" ht="24.95" customHeight="1" x14ac:dyDescent="0.2">
      <c r="A10" s="1071" t="s">
        <v>303</v>
      </c>
      <c r="B10" s="1072" t="s">
        <v>779</v>
      </c>
      <c r="C10" s="1071" t="s">
        <v>780</v>
      </c>
      <c r="D10" s="1073" t="s">
        <v>494</v>
      </c>
      <c r="E10" s="1074" t="s">
        <v>786</v>
      </c>
      <c r="F10" s="1075" t="s">
        <v>782</v>
      </c>
      <c r="G10" s="1075" t="s">
        <v>783</v>
      </c>
      <c r="H10" s="1075" t="s">
        <v>307</v>
      </c>
      <c r="I10" s="1076"/>
      <c r="J10" s="1075" t="s">
        <v>310</v>
      </c>
      <c r="K10" s="1075" t="s">
        <v>784</v>
      </c>
      <c r="L10" s="1072"/>
      <c r="M10" s="1077">
        <v>146</v>
      </c>
      <c r="N10" s="1077">
        <v>15</v>
      </c>
      <c r="O10" s="1078">
        <f t="shared" si="0"/>
        <v>0.10273972602739725</v>
      </c>
      <c r="P10" s="1079">
        <v>1</v>
      </c>
      <c r="Q10" s="1080">
        <f t="shared" si="1"/>
        <v>1.0273972602739727</v>
      </c>
      <c r="R10" s="1077"/>
    </row>
    <row r="11" spans="1:18" ht="24.95" customHeight="1" x14ac:dyDescent="0.2">
      <c r="A11" s="1071" t="s">
        <v>303</v>
      </c>
      <c r="B11" s="1072" t="s">
        <v>779</v>
      </c>
      <c r="C11" s="1071" t="s">
        <v>780</v>
      </c>
      <c r="D11" s="1073" t="s">
        <v>494</v>
      </c>
      <c r="E11" s="1074" t="s">
        <v>787</v>
      </c>
      <c r="F11" s="1075" t="s">
        <v>782</v>
      </c>
      <c r="G11" s="1075" t="s">
        <v>783</v>
      </c>
      <c r="H11" s="1075" t="s">
        <v>307</v>
      </c>
      <c r="I11" s="1076"/>
      <c r="J11" s="1075" t="s">
        <v>310</v>
      </c>
      <c r="K11" s="1075" t="s">
        <v>784</v>
      </c>
      <c r="L11" s="1072"/>
      <c r="M11" s="1077">
        <v>146</v>
      </c>
      <c r="N11" s="1077">
        <v>15</v>
      </c>
      <c r="O11" s="1078">
        <f t="shared" si="0"/>
        <v>0.10273972602739725</v>
      </c>
      <c r="P11" s="1079">
        <v>1</v>
      </c>
      <c r="Q11" s="1080">
        <f t="shared" si="1"/>
        <v>1.0273972602739727</v>
      </c>
      <c r="R11" s="1077"/>
    </row>
    <row r="12" spans="1:18" ht="24.95" customHeight="1" x14ac:dyDescent="0.2">
      <c r="A12" s="1071" t="s">
        <v>303</v>
      </c>
      <c r="B12" s="1072" t="s">
        <v>779</v>
      </c>
      <c r="C12" s="1071" t="s">
        <v>780</v>
      </c>
      <c r="D12" s="1073" t="s">
        <v>494</v>
      </c>
      <c r="E12" s="1074" t="s">
        <v>788</v>
      </c>
      <c r="F12" s="1075" t="s">
        <v>782</v>
      </c>
      <c r="G12" s="1075" t="s">
        <v>783</v>
      </c>
      <c r="H12" s="1075" t="s">
        <v>307</v>
      </c>
      <c r="I12" s="1076"/>
      <c r="J12" s="1075" t="s">
        <v>310</v>
      </c>
      <c r="K12" s="1075" t="s">
        <v>784</v>
      </c>
      <c r="L12" s="1072"/>
      <c r="M12" s="1077">
        <v>146</v>
      </c>
      <c r="N12" s="1077">
        <v>15</v>
      </c>
      <c r="O12" s="1078">
        <f t="shared" si="0"/>
        <v>0.10273972602739725</v>
      </c>
      <c r="P12" s="1079">
        <v>1</v>
      </c>
      <c r="Q12" s="1080">
        <f t="shared" si="1"/>
        <v>1.0273972602739727</v>
      </c>
      <c r="R12" s="1077"/>
    </row>
    <row r="13" spans="1:18" ht="24.95" customHeight="1" x14ac:dyDescent="0.2">
      <c r="A13" s="1071" t="s">
        <v>303</v>
      </c>
      <c r="B13" s="1072" t="s">
        <v>779</v>
      </c>
      <c r="C13" s="1071" t="s">
        <v>780</v>
      </c>
      <c r="D13" s="1073" t="s">
        <v>494</v>
      </c>
      <c r="E13" s="1074" t="s">
        <v>789</v>
      </c>
      <c r="F13" s="1075" t="s">
        <v>782</v>
      </c>
      <c r="G13" s="1075" t="s">
        <v>783</v>
      </c>
      <c r="H13" s="1075" t="s">
        <v>307</v>
      </c>
      <c r="I13" s="1076"/>
      <c r="J13" s="1075" t="s">
        <v>310</v>
      </c>
      <c r="K13" s="1075" t="s">
        <v>784</v>
      </c>
      <c r="L13" s="1072"/>
      <c r="M13" s="1077">
        <v>146</v>
      </c>
      <c r="N13" s="1077">
        <v>15</v>
      </c>
      <c r="O13" s="1078">
        <f t="shared" si="0"/>
        <v>0.10273972602739725</v>
      </c>
      <c r="P13" s="1079">
        <v>1</v>
      </c>
      <c r="Q13" s="1080">
        <f t="shared" si="1"/>
        <v>1.0273972602739727</v>
      </c>
      <c r="R13" s="1077"/>
    </row>
    <row r="14" spans="1:18" ht="24.95" customHeight="1" x14ac:dyDescent="0.2">
      <c r="A14" s="1071" t="s">
        <v>303</v>
      </c>
      <c r="B14" s="1072" t="s">
        <v>779</v>
      </c>
      <c r="C14" s="1071" t="s">
        <v>780</v>
      </c>
      <c r="D14" s="1073" t="s">
        <v>494</v>
      </c>
      <c r="E14" s="1074" t="s">
        <v>724</v>
      </c>
      <c r="F14" s="1075" t="s">
        <v>782</v>
      </c>
      <c r="G14" s="1075" t="s">
        <v>783</v>
      </c>
      <c r="H14" s="1075" t="s">
        <v>307</v>
      </c>
      <c r="I14" s="1076"/>
      <c r="J14" s="1075" t="s">
        <v>310</v>
      </c>
      <c r="K14" s="1075" t="s">
        <v>784</v>
      </c>
      <c r="L14" s="1072"/>
      <c r="M14" s="1077">
        <v>146</v>
      </c>
      <c r="N14" s="1077">
        <v>15</v>
      </c>
      <c r="O14" s="1078">
        <f t="shared" si="0"/>
        <v>0.10273972602739725</v>
      </c>
      <c r="P14" s="1079">
        <v>1</v>
      </c>
      <c r="Q14" s="1080">
        <f t="shared" si="1"/>
        <v>1.0273972602739727</v>
      </c>
      <c r="R14" s="1077"/>
    </row>
    <row r="15" spans="1:18" ht="24.95" customHeight="1" x14ac:dyDescent="0.2">
      <c r="A15" s="1071" t="s">
        <v>303</v>
      </c>
      <c r="B15" s="1072" t="s">
        <v>779</v>
      </c>
      <c r="C15" s="1071" t="s">
        <v>780</v>
      </c>
      <c r="D15" s="1073" t="s">
        <v>494</v>
      </c>
      <c r="E15" s="1074" t="s">
        <v>727</v>
      </c>
      <c r="F15" s="1075" t="s">
        <v>782</v>
      </c>
      <c r="G15" s="1075" t="s">
        <v>783</v>
      </c>
      <c r="H15" s="1075" t="s">
        <v>307</v>
      </c>
      <c r="I15" s="1076"/>
      <c r="J15" s="1075" t="s">
        <v>310</v>
      </c>
      <c r="K15" s="1075" t="s">
        <v>784</v>
      </c>
      <c r="L15" s="1072"/>
      <c r="M15" s="1077">
        <v>146</v>
      </c>
      <c r="N15" s="1077">
        <v>15</v>
      </c>
      <c r="O15" s="1078">
        <f t="shared" si="0"/>
        <v>0.10273972602739725</v>
      </c>
      <c r="P15" s="1079">
        <v>1</v>
      </c>
      <c r="Q15" s="1080">
        <f t="shared" si="1"/>
        <v>1.0273972602739727</v>
      </c>
      <c r="R15" s="1077"/>
    </row>
    <row r="16" spans="1:18" ht="24.95" customHeight="1" x14ac:dyDescent="0.2">
      <c r="A16" s="1071" t="s">
        <v>303</v>
      </c>
      <c r="B16" s="1072" t="s">
        <v>779</v>
      </c>
      <c r="C16" s="1071" t="s">
        <v>780</v>
      </c>
      <c r="D16" s="1073" t="s">
        <v>494</v>
      </c>
      <c r="E16" s="1074" t="s">
        <v>721</v>
      </c>
      <c r="F16" s="1075" t="s">
        <v>782</v>
      </c>
      <c r="G16" s="1075" t="s">
        <v>783</v>
      </c>
      <c r="H16" s="1075" t="s">
        <v>307</v>
      </c>
      <c r="I16" s="1076"/>
      <c r="J16" s="1075" t="s">
        <v>310</v>
      </c>
      <c r="K16" s="1075" t="s">
        <v>784</v>
      </c>
      <c r="L16" s="1072"/>
      <c r="M16" s="1077">
        <v>146</v>
      </c>
      <c r="N16" s="1077">
        <v>15</v>
      </c>
      <c r="O16" s="1078">
        <f t="shared" si="0"/>
        <v>0.10273972602739725</v>
      </c>
      <c r="P16" s="1079">
        <v>1</v>
      </c>
      <c r="Q16" s="1080">
        <f t="shared" si="1"/>
        <v>1.0273972602739727</v>
      </c>
      <c r="R16" s="1077"/>
    </row>
    <row r="17" spans="1:18" ht="24.95" customHeight="1" x14ac:dyDescent="0.2">
      <c r="A17" s="1071" t="s">
        <v>303</v>
      </c>
      <c r="B17" s="1072" t="s">
        <v>779</v>
      </c>
      <c r="C17" s="1071" t="s">
        <v>780</v>
      </c>
      <c r="D17" s="1073" t="s">
        <v>494</v>
      </c>
      <c r="E17" s="1074" t="s">
        <v>748</v>
      </c>
      <c r="F17" s="1075" t="s">
        <v>782</v>
      </c>
      <c r="G17" s="1075" t="s">
        <v>783</v>
      </c>
      <c r="H17" s="1075" t="s">
        <v>307</v>
      </c>
      <c r="I17" s="1076"/>
      <c r="J17" s="1075" t="s">
        <v>310</v>
      </c>
      <c r="K17" s="1075" t="s">
        <v>784</v>
      </c>
      <c r="L17" s="1072"/>
      <c r="M17" s="1077">
        <v>146</v>
      </c>
      <c r="N17" s="1077">
        <v>15</v>
      </c>
      <c r="O17" s="1078">
        <f t="shared" si="0"/>
        <v>0.10273972602739725</v>
      </c>
      <c r="P17" s="1079">
        <v>1</v>
      </c>
      <c r="Q17" s="1080">
        <f t="shared" si="1"/>
        <v>1.0273972602739727</v>
      </c>
      <c r="R17" s="1077"/>
    </row>
    <row r="18" spans="1:18" ht="24.95" customHeight="1" x14ac:dyDescent="0.2">
      <c r="A18" s="1071" t="s">
        <v>303</v>
      </c>
      <c r="B18" s="1072" t="s">
        <v>779</v>
      </c>
      <c r="C18" s="1071" t="s">
        <v>780</v>
      </c>
      <c r="D18" s="1073" t="s">
        <v>494</v>
      </c>
      <c r="E18" s="1074" t="s">
        <v>749</v>
      </c>
      <c r="F18" s="1075" t="s">
        <v>782</v>
      </c>
      <c r="G18" s="1075" t="s">
        <v>783</v>
      </c>
      <c r="H18" s="1075" t="s">
        <v>307</v>
      </c>
      <c r="I18" s="1076"/>
      <c r="J18" s="1075" t="s">
        <v>310</v>
      </c>
      <c r="K18" s="1075" t="s">
        <v>784</v>
      </c>
      <c r="L18" s="1072"/>
      <c r="M18" s="1077">
        <v>146</v>
      </c>
      <c r="N18" s="1077">
        <v>15</v>
      </c>
      <c r="O18" s="1078">
        <f t="shared" si="0"/>
        <v>0.10273972602739725</v>
      </c>
      <c r="P18" s="1079">
        <v>1</v>
      </c>
      <c r="Q18" s="1080">
        <f t="shared" si="1"/>
        <v>1.0273972602739727</v>
      </c>
      <c r="R18" s="1077"/>
    </row>
    <row r="19" spans="1:18" ht="24.95" customHeight="1" x14ac:dyDescent="0.2">
      <c r="A19" s="1071" t="s">
        <v>303</v>
      </c>
      <c r="B19" s="1072" t="s">
        <v>779</v>
      </c>
      <c r="C19" s="1071" t="s">
        <v>780</v>
      </c>
      <c r="D19" s="1073" t="s">
        <v>494</v>
      </c>
      <c r="E19" s="1074" t="s">
        <v>750</v>
      </c>
      <c r="F19" s="1075" t="s">
        <v>782</v>
      </c>
      <c r="G19" s="1075" t="s">
        <v>783</v>
      </c>
      <c r="H19" s="1075" t="s">
        <v>307</v>
      </c>
      <c r="I19" s="1076"/>
      <c r="J19" s="1075" t="s">
        <v>310</v>
      </c>
      <c r="K19" s="1075" t="s">
        <v>784</v>
      </c>
      <c r="L19" s="1072"/>
      <c r="M19" s="1077">
        <v>146</v>
      </c>
      <c r="N19" s="1077">
        <v>15</v>
      </c>
      <c r="O19" s="1078">
        <f t="shared" si="0"/>
        <v>0.10273972602739725</v>
      </c>
      <c r="P19" s="1079">
        <v>1</v>
      </c>
      <c r="Q19" s="1080">
        <f t="shared" si="1"/>
        <v>1.0273972602739727</v>
      </c>
      <c r="R19" s="1077"/>
    </row>
    <row r="20" spans="1:18" ht="24.95" customHeight="1" x14ac:dyDescent="0.2">
      <c r="A20" s="1071" t="s">
        <v>303</v>
      </c>
      <c r="B20" s="1072" t="s">
        <v>779</v>
      </c>
      <c r="C20" s="1071" t="s">
        <v>780</v>
      </c>
      <c r="D20" s="1073" t="s">
        <v>494</v>
      </c>
      <c r="E20" s="1074" t="s">
        <v>790</v>
      </c>
      <c r="F20" s="1075" t="s">
        <v>782</v>
      </c>
      <c r="G20" s="1075" t="s">
        <v>783</v>
      </c>
      <c r="H20" s="1075" t="s">
        <v>307</v>
      </c>
      <c r="I20" s="1076"/>
      <c r="J20" s="1075" t="s">
        <v>310</v>
      </c>
      <c r="K20" s="1075" t="s">
        <v>784</v>
      </c>
      <c r="L20" s="1072"/>
      <c r="M20" s="1077">
        <v>146</v>
      </c>
      <c r="N20" s="1077">
        <v>15</v>
      </c>
      <c r="O20" s="1078">
        <f t="shared" si="0"/>
        <v>0.10273972602739725</v>
      </c>
      <c r="P20" s="1079">
        <v>1</v>
      </c>
      <c r="Q20" s="1080">
        <f t="shared" si="1"/>
        <v>1.0273972602739727</v>
      </c>
      <c r="R20" s="1077"/>
    </row>
    <row r="21" spans="1:18" ht="24.95" customHeight="1" x14ac:dyDescent="0.2">
      <c r="A21" s="1071" t="s">
        <v>303</v>
      </c>
      <c r="B21" s="1072" t="s">
        <v>779</v>
      </c>
      <c r="C21" s="1071" t="s">
        <v>780</v>
      </c>
      <c r="D21" s="1073" t="s">
        <v>494</v>
      </c>
      <c r="E21" s="1074" t="s">
        <v>752</v>
      </c>
      <c r="F21" s="1075" t="s">
        <v>782</v>
      </c>
      <c r="G21" s="1075" t="s">
        <v>783</v>
      </c>
      <c r="H21" s="1075" t="s">
        <v>307</v>
      </c>
      <c r="I21" s="1076"/>
      <c r="J21" s="1075" t="s">
        <v>310</v>
      </c>
      <c r="K21" s="1075" t="s">
        <v>784</v>
      </c>
      <c r="L21" s="1072"/>
      <c r="M21" s="1077">
        <v>146</v>
      </c>
      <c r="N21" s="1077">
        <v>15</v>
      </c>
      <c r="O21" s="1078">
        <f t="shared" si="0"/>
        <v>0.10273972602739725</v>
      </c>
      <c r="P21" s="1079">
        <v>1</v>
      </c>
      <c r="Q21" s="1080">
        <f t="shared" si="1"/>
        <v>1.0273972602739727</v>
      </c>
      <c r="R21" s="1077"/>
    </row>
    <row r="22" spans="1:18" ht="24.95" customHeight="1" x14ac:dyDescent="0.2">
      <c r="A22" s="1071" t="s">
        <v>303</v>
      </c>
      <c r="B22" s="1072" t="s">
        <v>779</v>
      </c>
      <c r="C22" s="1071" t="s">
        <v>780</v>
      </c>
      <c r="D22" s="1073" t="s">
        <v>494</v>
      </c>
      <c r="E22" s="1074" t="s">
        <v>791</v>
      </c>
      <c r="F22" s="1075" t="s">
        <v>792</v>
      </c>
      <c r="G22" s="1075" t="s">
        <v>783</v>
      </c>
      <c r="H22" s="1075" t="s">
        <v>307</v>
      </c>
      <c r="I22" s="1076"/>
      <c r="J22" s="1075" t="s">
        <v>310</v>
      </c>
      <c r="K22" s="1075" t="s">
        <v>784</v>
      </c>
      <c r="L22" s="1072"/>
      <c r="M22" s="1077">
        <v>146</v>
      </c>
      <c r="N22" s="1077">
        <v>15</v>
      </c>
      <c r="O22" s="1078">
        <f t="shared" si="0"/>
        <v>0.10273972602739725</v>
      </c>
      <c r="P22" s="1079">
        <v>1</v>
      </c>
      <c r="Q22" s="1080">
        <f t="shared" si="1"/>
        <v>1.0273972602739727</v>
      </c>
      <c r="R22" s="1077"/>
    </row>
    <row r="23" spans="1:18" ht="24.95" customHeight="1" x14ac:dyDescent="0.2">
      <c r="A23" s="1071" t="s">
        <v>303</v>
      </c>
      <c r="B23" s="1072" t="s">
        <v>779</v>
      </c>
      <c r="C23" s="1071" t="s">
        <v>780</v>
      </c>
      <c r="D23" s="1073" t="s">
        <v>494</v>
      </c>
      <c r="E23" s="1074" t="s">
        <v>793</v>
      </c>
      <c r="F23" s="1075" t="s">
        <v>792</v>
      </c>
      <c r="G23" s="1075" t="s">
        <v>783</v>
      </c>
      <c r="H23" s="1075" t="s">
        <v>307</v>
      </c>
      <c r="I23" s="1076"/>
      <c r="J23" s="1075" t="s">
        <v>310</v>
      </c>
      <c r="K23" s="1075" t="s">
        <v>784</v>
      </c>
      <c r="L23" s="1072"/>
      <c r="M23" s="1077">
        <v>146</v>
      </c>
      <c r="N23" s="1077">
        <v>15</v>
      </c>
      <c r="O23" s="1078">
        <f t="shared" si="0"/>
        <v>0.10273972602739725</v>
      </c>
      <c r="P23" s="1079">
        <v>1</v>
      </c>
      <c r="Q23" s="1080">
        <f t="shared" si="1"/>
        <v>1.0273972602739727</v>
      </c>
      <c r="R23" s="1077"/>
    </row>
    <row r="24" spans="1:18" ht="24.95" customHeight="1" x14ac:dyDescent="0.2">
      <c r="A24" s="1071" t="s">
        <v>303</v>
      </c>
      <c r="B24" s="1072" t="s">
        <v>779</v>
      </c>
      <c r="C24" s="1071" t="s">
        <v>780</v>
      </c>
      <c r="D24" s="1073" t="s">
        <v>494</v>
      </c>
      <c r="E24" s="1074" t="s">
        <v>794</v>
      </c>
      <c r="F24" s="1075" t="s">
        <v>792</v>
      </c>
      <c r="G24" s="1075" t="s">
        <v>783</v>
      </c>
      <c r="H24" s="1075" t="s">
        <v>307</v>
      </c>
      <c r="I24" s="1076"/>
      <c r="J24" s="1075" t="s">
        <v>310</v>
      </c>
      <c r="K24" s="1075" t="s">
        <v>784</v>
      </c>
      <c r="L24" s="1072"/>
      <c r="M24" s="1077">
        <v>146</v>
      </c>
      <c r="N24" s="1077">
        <v>15</v>
      </c>
      <c r="O24" s="1078">
        <f t="shared" si="0"/>
        <v>0.10273972602739725</v>
      </c>
      <c r="P24" s="1079">
        <v>1</v>
      </c>
      <c r="Q24" s="1080">
        <f t="shared" si="1"/>
        <v>1.0273972602739727</v>
      </c>
      <c r="R24" s="1077"/>
    </row>
    <row r="25" spans="1:18" ht="24.95" customHeight="1" x14ac:dyDescent="0.2">
      <c r="A25" s="1071" t="s">
        <v>303</v>
      </c>
      <c r="B25" s="1072" t="s">
        <v>779</v>
      </c>
      <c r="C25" s="1071" t="s">
        <v>780</v>
      </c>
      <c r="D25" s="1073" t="s">
        <v>494</v>
      </c>
      <c r="E25" s="1074" t="s">
        <v>795</v>
      </c>
      <c r="F25" s="1075" t="s">
        <v>792</v>
      </c>
      <c r="G25" s="1075" t="s">
        <v>783</v>
      </c>
      <c r="H25" s="1075" t="s">
        <v>307</v>
      </c>
      <c r="I25" s="1076"/>
      <c r="J25" s="1075" t="s">
        <v>310</v>
      </c>
      <c r="K25" s="1075" t="s">
        <v>784</v>
      </c>
      <c r="L25" s="1072"/>
      <c r="M25" s="1077">
        <v>146</v>
      </c>
      <c r="N25" s="1077">
        <v>15</v>
      </c>
      <c r="O25" s="1078">
        <f t="shared" si="0"/>
        <v>0.10273972602739725</v>
      </c>
      <c r="P25" s="1079">
        <v>1</v>
      </c>
      <c r="Q25" s="1080">
        <f t="shared" si="1"/>
        <v>1.0273972602739727</v>
      </c>
      <c r="R25" s="1077"/>
    </row>
    <row r="26" spans="1:18" ht="24.95" customHeight="1" x14ac:dyDescent="0.2">
      <c r="A26" s="1071" t="s">
        <v>303</v>
      </c>
      <c r="B26" s="1072" t="s">
        <v>779</v>
      </c>
      <c r="C26" s="1071" t="s">
        <v>780</v>
      </c>
      <c r="D26" s="1073" t="s">
        <v>494</v>
      </c>
      <c r="E26" s="1074" t="s">
        <v>728</v>
      </c>
      <c r="F26" s="1075" t="s">
        <v>792</v>
      </c>
      <c r="G26" s="1075" t="s">
        <v>783</v>
      </c>
      <c r="H26" s="1075" t="s">
        <v>307</v>
      </c>
      <c r="I26" s="1076"/>
      <c r="J26" s="1075" t="s">
        <v>310</v>
      </c>
      <c r="K26" s="1075" t="s">
        <v>784</v>
      </c>
      <c r="L26" s="1072"/>
      <c r="M26" s="1077">
        <v>146</v>
      </c>
      <c r="N26" s="1077">
        <v>15</v>
      </c>
      <c r="O26" s="1078">
        <f t="shared" si="0"/>
        <v>0.10273972602739725</v>
      </c>
      <c r="P26" s="1079">
        <v>1</v>
      </c>
      <c r="Q26" s="1080">
        <f t="shared" si="1"/>
        <v>1.0273972602739727</v>
      </c>
      <c r="R26" s="1077"/>
    </row>
    <row r="27" spans="1:18" ht="24.95" customHeight="1" x14ac:dyDescent="0.2">
      <c r="A27" s="1071" t="s">
        <v>303</v>
      </c>
      <c r="B27" s="1072" t="s">
        <v>779</v>
      </c>
      <c r="C27" s="1071" t="s">
        <v>780</v>
      </c>
      <c r="D27" s="1073" t="s">
        <v>494</v>
      </c>
      <c r="E27" s="1074" t="s">
        <v>796</v>
      </c>
      <c r="F27" s="1075" t="s">
        <v>792</v>
      </c>
      <c r="G27" s="1075" t="s">
        <v>783</v>
      </c>
      <c r="H27" s="1075" t="s">
        <v>307</v>
      </c>
      <c r="I27" s="1076"/>
      <c r="J27" s="1075" t="s">
        <v>310</v>
      </c>
      <c r="K27" s="1075" t="s">
        <v>784</v>
      </c>
      <c r="L27" s="1072"/>
      <c r="M27" s="1077">
        <v>146</v>
      </c>
      <c r="N27" s="1077">
        <v>15</v>
      </c>
      <c r="O27" s="1078">
        <f t="shared" si="0"/>
        <v>0.10273972602739725</v>
      </c>
      <c r="P27" s="1079">
        <v>1</v>
      </c>
      <c r="Q27" s="1080">
        <f t="shared" si="1"/>
        <v>1.0273972602739727</v>
      </c>
      <c r="R27" s="1077"/>
    </row>
    <row r="28" spans="1:18" ht="24.95" customHeight="1" x14ac:dyDescent="0.2">
      <c r="A28" s="1071" t="s">
        <v>303</v>
      </c>
      <c r="B28" s="1072" t="s">
        <v>779</v>
      </c>
      <c r="C28" s="1071" t="s">
        <v>780</v>
      </c>
      <c r="D28" s="1073" t="s">
        <v>494</v>
      </c>
      <c r="E28" s="1074" t="s">
        <v>797</v>
      </c>
      <c r="F28" s="1075" t="s">
        <v>792</v>
      </c>
      <c r="G28" s="1075" t="s">
        <v>783</v>
      </c>
      <c r="H28" s="1075" t="s">
        <v>307</v>
      </c>
      <c r="I28" s="1076"/>
      <c r="J28" s="1075" t="s">
        <v>310</v>
      </c>
      <c r="K28" s="1075" t="s">
        <v>784</v>
      </c>
      <c r="L28" s="1072"/>
      <c r="M28" s="1077">
        <v>146</v>
      </c>
      <c r="N28" s="1077">
        <v>15</v>
      </c>
      <c r="O28" s="1078">
        <f t="shared" si="0"/>
        <v>0.10273972602739725</v>
      </c>
      <c r="P28" s="1079">
        <v>1</v>
      </c>
      <c r="Q28" s="1080">
        <f t="shared" si="1"/>
        <v>1.0273972602739727</v>
      </c>
      <c r="R28" s="1077"/>
    </row>
    <row r="29" spans="1:18" ht="24.95" customHeight="1" x14ac:dyDescent="0.2">
      <c r="A29" s="1071" t="s">
        <v>303</v>
      </c>
      <c r="B29" s="1072" t="s">
        <v>779</v>
      </c>
      <c r="C29" s="1071" t="s">
        <v>780</v>
      </c>
      <c r="D29" s="1073" t="s">
        <v>730</v>
      </c>
      <c r="E29" s="1074" t="s">
        <v>734</v>
      </c>
      <c r="F29" s="1075" t="s">
        <v>792</v>
      </c>
      <c r="G29" s="1075" t="s">
        <v>783</v>
      </c>
      <c r="H29" s="1075" t="s">
        <v>307</v>
      </c>
      <c r="I29" s="1076"/>
      <c r="J29" s="1075" t="s">
        <v>798</v>
      </c>
      <c r="K29" s="1075" t="s">
        <v>784</v>
      </c>
      <c r="L29" s="1072" t="s">
        <v>1366</v>
      </c>
      <c r="M29" s="1077">
        <v>146</v>
      </c>
      <c r="N29" s="1077">
        <v>15</v>
      </c>
      <c r="O29" s="1078">
        <f t="shared" si="0"/>
        <v>0.10273972602739725</v>
      </c>
      <c r="P29" s="1079">
        <v>1</v>
      </c>
      <c r="Q29" s="1080">
        <f t="shared" si="1"/>
        <v>1.0273972602739727</v>
      </c>
      <c r="R29" s="1077"/>
    </row>
    <row r="30" spans="1:18" ht="24.95" customHeight="1" x14ac:dyDescent="0.2">
      <c r="A30" s="1071" t="s">
        <v>303</v>
      </c>
      <c r="B30" s="1072" t="s">
        <v>779</v>
      </c>
      <c r="C30" s="1071" t="s">
        <v>780</v>
      </c>
      <c r="D30" s="1073" t="s">
        <v>730</v>
      </c>
      <c r="E30" s="1074" t="s">
        <v>736</v>
      </c>
      <c r="F30" s="1075" t="s">
        <v>792</v>
      </c>
      <c r="G30" s="1075" t="s">
        <v>783</v>
      </c>
      <c r="H30" s="1075" t="s">
        <v>307</v>
      </c>
      <c r="I30" s="1076"/>
      <c r="J30" s="1075" t="s">
        <v>798</v>
      </c>
      <c r="K30" s="1075" t="s">
        <v>784</v>
      </c>
      <c r="L30" s="1072" t="s">
        <v>1366</v>
      </c>
      <c r="M30" s="1077">
        <v>146</v>
      </c>
      <c r="N30" s="1077">
        <v>15</v>
      </c>
      <c r="O30" s="1078">
        <f t="shared" si="0"/>
        <v>0.10273972602739725</v>
      </c>
      <c r="P30" s="1079">
        <v>1</v>
      </c>
      <c r="Q30" s="1080">
        <f t="shared" si="1"/>
        <v>1.0273972602739727</v>
      </c>
      <c r="R30" s="1077"/>
    </row>
    <row r="31" spans="1:18" ht="24.95" customHeight="1" x14ac:dyDescent="0.2">
      <c r="A31" s="1071" t="s">
        <v>303</v>
      </c>
      <c r="B31" s="1072" t="s">
        <v>779</v>
      </c>
      <c r="C31" s="1071" t="s">
        <v>780</v>
      </c>
      <c r="D31" s="1073" t="s">
        <v>730</v>
      </c>
      <c r="E31" s="1074" t="s">
        <v>737</v>
      </c>
      <c r="F31" s="1075" t="s">
        <v>792</v>
      </c>
      <c r="G31" s="1075" t="s">
        <v>783</v>
      </c>
      <c r="H31" s="1075" t="s">
        <v>307</v>
      </c>
      <c r="I31" s="1076"/>
      <c r="J31" s="1075" t="s">
        <v>798</v>
      </c>
      <c r="K31" s="1075" t="s">
        <v>784</v>
      </c>
      <c r="L31" s="1072" t="s">
        <v>1366</v>
      </c>
      <c r="M31" s="1077">
        <v>146</v>
      </c>
      <c r="N31" s="1077">
        <v>15</v>
      </c>
      <c r="O31" s="1078">
        <f t="shared" si="0"/>
        <v>0.10273972602739725</v>
      </c>
      <c r="P31" s="1079">
        <v>1</v>
      </c>
      <c r="Q31" s="1080">
        <f t="shared" si="1"/>
        <v>1.0273972602739727</v>
      </c>
      <c r="R31" s="1077"/>
    </row>
    <row r="32" spans="1:18" ht="24.95" customHeight="1" x14ac:dyDescent="0.2">
      <c r="A32" s="1071" t="s">
        <v>303</v>
      </c>
      <c r="B32" s="1072" t="s">
        <v>779</v>
      </c>
      <c r="C32" s="1071" t="s">
        <v>780</v>
      </c>
      <c r="D32" s="1073" t="s">
        <v>730</v>
      </c>
      <c r="E32" s="1074" t="s">
        <v>731</v>
      </c>
      <c r="F32" s="1075" t="s">
        <v>792</v>
      </c>
      <c r="G32" s="1075" t="s">
        <v>783</v>
      </c>
      <c r="H32" s="1075" t="s">
        <v>307</v>
      </c>
      <c r="I32" s="1076"/>
      <c r="J32" s="1075" t="s">
        <v>798</v>
      </c>
      <c r="K32" s="1075" t="s">
        <v>784</v>
      </c>
      <c r="L32" s="1072" t="s">
        <v>1366</v>
      </c>
      <c r="M32" s="1077">
        <v>146</v>
      </c>
      <c r="N32" s="1077">
        <v>15</v>
      </c>
      <c r="O32" s="1078">
        <f t="shared" si="0"/>
        <v>0.10273972602739725</v>
      </c>
      <c r="P32" s="1079">
        <v>1</v>
      </c>
      <c r="Q32" s="1080">
        <f t="shared" si="1"/>
        <v>1.0273972602739727</v>
      </c>
      <c r="R32" s="1077"/>
    </row>
    <row r="33" spans="1:18" ht="24.95" customHeight="1" x14ac:dyDescent="0.2">
      <c r="A33" s="1071" t="s">
        <v>303</v>
      </c>
      <c r="B33" s="1072" t="s">
        <v>779</v>
      </c>
      <c r="C33" s="1071" t="s">
        <v>780</v>
      </c>
      <c r="D33" s="1073" t="s">
        <v>730</v>
      </c>
      <c r="E33" s="1074" t="s">
        <v>732</v>
      </c>
      <c r="F33" s="1075" t="s">
        <v>792</v>
      </c>
      <c r="G33" s="1075" t="s">
        <v>783</v>
      </c>
      <c r="H33" s="1075" t="s">
        <v>307</v>
      </c>
      <c r="I33" s="1076"/>
      <c r="J33" s="1075" t="s">
        <v>798</v>
      </c>
      <c r="K33" s="1075" t="s">
        <v>784</v>
      </c>
      <c r="L33" s="1072" t="s">
        <v>1366</v>
      </c>
      <c r="M33" s="1077">
        <v>146</v>
      </c>
      <c r="N33" s="1077">
        <v>15</v>
      </c>
      <c r="O33" s="1078">
        <f t="shared" si="0"/>
        <v>0.10273972602739725</v>
      </c>
      <c r="P33" s="1079">
        <v>1</v>
      </c>
      <c r="Q33" s="1080">
        <f t="shared" si="1"/>
        <v>1.0273972602739727</v>
      </c>
      <c r="R33" s="1077"/>
    </row>
    <row r="34" spans="1:18" ht="24.95" customHeight="1" x14ac:dyDescent="0.2">
      <c r="A34" s="1071" t="s">
        <v>303</v>
      </c>
      <c r="B34" s="1072" t="s">
        <v>779</v>
      </c>
      <c r="C34" s="1071" t="s">
        <v>780</v>
      </c>
      <c r="D34" s="1073" t="s">
        <v>730</v>
      </c>
      <c r="E34" s="1074" t="s">
        <v>735</v>
      </c>
      <c r="F34" s="1075" t="s">
        <v>792</v>
      </c>
      <c r="G34" s="1075" t="s">
        <v>783</v>
      </c>
      <c r="H34" s="1075" t="s">
        <v>307</v>
      </c>
      <c r="I34" s="1076"/>
      <c r="J34" s="1075" t="s">
        <v>798</v>
      </c>
      <c r="K34" s="1075" t="s">
        <v>784</v>
      </c>
      <c r="L34" s="1072" t="s">
        <v>1366</v>
      </c>
      <c r="M34" s="1077">
        <v>146</v>
      </c>
      <c r="N34" s="1077">
        <v>15</v>
      </c>
      <c r="O34" s="1078">
        <f t="shared" si="0"/>
        <v>0.10273972602739725</v>
      </c>
      <c r="P34" s="1079">
        <v>1</v>
      </c>
      <c r="Q34" s="1080">
        <f t="shared" si="1"/>
        <v>1.0273972602739727</v>
      </c>
      <c r="R34" s="1077"/>
    </row>
    <row r="35" spans="1:18" ht="24.95" customHeight="1" x14ac:dyDescent="0.2">
      <c r="A35" s="1071" t="s">
        <v>303</v>
      </c>
      <c r="B35" s="1072" t="s">
        <v>779</v>
      </c>
      <c r="C35" s="1071" t="s">
        <v>780</v>
      </c>
      <c r="D35" s="1073" t="s">
        <v>730</v>
      </c>
      <c r="E35" s="1074" t="s">
        <v>733</v>
      </c>
      <c r="F35" s="1075" t="s">
        <v>792</v>
      </c>
      <c r="G35" s="1075" t="s">
        <v>783</v>
      </c>
      <c r="H35" s="1075" t="s">
        <v>307</v>
      </c>
      <c r="I35" s="1076"/>
      <c r="J35" s="1075" t="s">
        <v>798</v>
      </c>
      <c r="K35" s="1075" t="s">
        <v>784</v>
      </c>
      <c r="L35" s="1072" t="s">
        <v>1366</v>
      </c>
      <c r="M35" s="1077">
        <v>146</v>
      </c>
      <c r="N35" s="1077">
        <v>15</v>
      </c>
      <c r="O35" s="1078">
        <f t="shared" si="0"/>
        <v>0.10273972602739725</v>
      </c>
      <c r="P35" s="1079">
        <v>1</v>
      </c>
      <c r="Q35" s="1080">
        <f t="shared" si="1"/>
        <v>1.0273972602739727</v>
      </c>
      <c r="R35" s="1077"/>
    </row>
    <row r="36" spans="1:18" ht="24.95" customHeight="1" x14ac:dyDescent="0.2">
      <c r="A36" s="1071" t="s">
        <v>303</v>
      </c>
      <c r="B36" s="1072" t="s">
        <v>779</v>
      </c>
      <c r="C36" s="1071" t="s">
        <v>780</v>
      </c>
      <c r="D36" s="1073" t="s">
        <v>730</v>
      </c>
      <c r="E36" s="1074" t="s">
        <v>756</v>
      </c>
      <c r="F36" s="1075" t="s">
        <v>792</v>
      </c>
      <c r="G36" s="1075" t="s">
        <v>783</v>
      </c>
      <c r="H36" s="1075" t="s">
        <v>307</v>
      </c>
      <c r="I36" s="1076"/>
      <c r="J36" s="1075" t="s">
        <v>798</v>
      </c>
      <c r="K36" s="1075" t="s">
        <v>784</v>
      </c>
      <c r="L36" s="1072" t="s">
        <v>1366</v>
      </c>
      <c r="M36" s="1077">
        <v>146</v>
      </c>
      <c r="N36" s="1077">
        <v>15</v>
      </c>
      <c r="O36" s="1078">
        <f t="shared" si="0"/>
        <v>0.10273972602739725</v>
      </c>
      <c r="P36" s="1079">
        <v>1</v>
      </c>
      <c r="Q36" s="1080">
        <f t="shared" si="1"/>
        <v>1.0273972602739727</v>
      </c>
      <c r="R36" s="1077"/>
    </row>
    <row r="37" spans="1:18" ht="24.95" customHeight="1" x14ac:dyDescent="0.2">
      <c r="A37" s="1081" t="s">
        <v>303</v>
      </c>
      <c r="B37" s="1082" t="s">
        <v>1578</v>
      </c>
      <c r="C37" s="1081" t="s">
        <v>780</v>
      </c>
      <c r="D37" s="1083" t="s">
        <v>494</v>
      </c>
      <c r="E37" s="1084" t="s">
        <v>781</v>
      </c>
      <c r="F37" s="1085" t="s">
        <v>782</v>
      </c>
      <c r="G37" s="1085" t="s">
        <v>783</v>
      </c>
      <c r="H37" s="1085" t="s">
        <v>307</v>
      </c>
      <c r="I37" s="1077"/>
      <c r="J37" s="1085" t="s">
        <v>310</v>
      </c>
      <c r="K37" s="1085" t="s">
        <v>784</v>
      </c>
      <c r="L37" s="1086" t="s">
        <v>1579</v>
      </c>
      <c r="M37" s="1077"/>
      <c r="N37" s="1077"/>
      <c r="O37" s="1087"/>
      <c r="P37" s="1077"/>
      <c r="Q37" s="1088"/>
      <c r="R37" s="1077"/>
    </row>
    <row r="38" spans="1:18" ht="24.95" customHeight="1" x14ac:dyDescent="0.2">
      <c r="A38" s="1081" t="s">
        <v>303</v>
      </c>
      <c r="B38" s="1082" t="s">
        <v>1578</v>
      </c>
      <c r="C38" s="1081" t="s">
        <v>780</v>
      </c>
      <c r="D38" s="1083" t="s">
        <v>494</v>
      </c>
      <c r="E38" s="1084" t="s">
        <v>725</v>
      </c>
      <c r="F38" s="1085" t="s">
        <v>782</v>
      </c>
      <c r="G38" s="1085" t="s">
        <v>783</v>
      </c>
      <c r="H38" s="1085" t="s">
        <v>307</v>
      </c>
      <c r="I38" s="1077"/>
      <c r="J38" s="1085" t="s">
        <v>310</v>
      </c>
      <c r="K38" s="1085" t="s">
        <v>784</v>
      </c>
      <c r="L38" s="1086" t="s">
        <v>1579</v>
      </c>
      <c r="M38" s="1077"/>
      <c r="N38" s="1077"/>
      <c r="O38" s="1087"/>
      <c r="P38" s="1077"/>
      <c r="Q38" s="1088"/>
      <c r="R38" s="1077"/>
    </row>
    <row r="39" spans="1:18" ht="24.95" customHeight="1" x14ac:dyDescent="0.2">
      <c r="A39" s="1081" t="s">
        <v>303</v>
      </c>
      <c r="B39" s="1082" t="s">
        <v>1578</v>
      </c>
      <c r="C39" s="1081" t="s">
        <v>780</v>
      </c>
      <c r="D39" s="1083" t="s">
        <v>494</v>
      </c>
      <c r="E39" s="1084" t="s">
        <v>726</v>
      </c>
      <c r="F39" s="1085" t="s">
        <v>782</v>
      </c>
      <c r="G39" s="1085" t="s">
        <v>783</v>
      </c>
      <c r="H39" s="1085" t="s">
        <v>307</v>
      </c>
      <c r="I39" s="1077"/>
      <c r="J39" s="1085" t="s">
        <v>310</v>
      </c>
      <c r="K39" s="1085" t="s">
        <v>784</v>
      </c>
      <c r="L39" s="1086" t="s">
        <v>1579</v>
      </c>
      <c r="M39" s="1077"/>
      <c r="N39" s="1077"/>
      <c r="O39" s="1087"/>
      <c r="P39" s="1077"/>
      <c r="Q39" s="1088"/>
      <c r="R39" s="1077"/>
    </row>
    <row r="40" spans="1:18" ht="24.95" customHeight="1" x14ac:dyDescent="0.2">
      <c r="A40" s="1081" t="s">
        <v>303</v>
      </c>
      <c r="B40" s="1082" t="s">
        <v>1578</v>
      </c>
      <c r="C40" s="1081" t="s">
        <v>780</v>
      </c>
      <c r="D40" s="1083" t="s">
        <v>494</v>
      </c>
      <c r="E40" s="1084" t="s">
        <v>785</v>
      </c>
      <c r="F40" s="1085" t="s">
        <v>782</v>
      </c>
      <c r="G40" s="1085" t="s">
        <v>783</v>
      </c>
      <c r="H40" s="1085" t="s">
        <v>307</v>
      </c>
      <c r="I40" s="1077"/>
      <c r="J40" s="1085" t="s">
        <v>310</v>
      </c>
      <c r="K40" s="1085" t="s">
        <v>784</v>
      </c>
      <c r="L40" s="1086" t="s">
        <v>1579</v>
      </c>
      <c r="M40" s="1077"/>
      <c r="N40" s="1077"/>
      <c r="O40" s="1087"/>
      <c r="P40" s="1077"/>
      <c r="Q40" s="1088"/>
      <c r="R40" s="1077"/>
    </row>
    <row r="41" spans="1:18" ht="24.95" customHeight="1" x14ac:dyDescent="0.2">
      <c r="A41" s="1081" t="s">
        <v>303</v>
      </c>
      <c r="B41" s="1082" t="s">
        <v>1578</v>
      </c>
      <c r="C41" s="1081" t="s">
        <v>780</v>
      </c>
      <c r="D41" s="1083" t="s">
        <v>494</v>
      </c>
      <c r="E41" s="1084" t="s">
        <v>723</v>
      </c>
      <c r="F41" s="1085" t="s">
        <v>782</v>
      </c>
      <c r="G41" s="1085" t="s">
        <v>783</v>
      </c>
      <c r="H41" s="1085" t="s">
        <v>307</v>
      </c>
      <c r="I41" s="1077"/>
      <c r="J41" s="1085" t="s">
        <v>310</v>
      </c>
      <c r="K41" s="1085" t="s">
        <v>784</v>
      </c>
      <c r="L41" s="1086" t="s">
        <v>1579</v>
      </c>
      <c r="M41" s="1077"/>
      <c r="N41" s="1077"/>
      <c r="O41" s="1087"/>
      <c r="P41" s="1077"/>
      <c r="Q41" s="1088"/>
      <c r="R41" s="1077"/>
    </row>
    <row r="42" spans="1:18" ht="24.95" customHeight="1" x14ac:dyDescent="0.2">
      <c r="A42" s="1081" t="s">
        <v>303</v>
      </c>
      <c r="B42" s="1082" t="s">
        <v>1578</v>
      </c>
      <c r="C42" s="1081" t="s">
        <v>780</v>
      </c>
      <c r="D42" s="1083" t="s">
        <v>494</v>
      </c>
      <c r="E42" s="1084" t="s">
        <v>786</v>
      </c>
      <c r="F42" s="1085" t="s">
        <v>782</v>
      </c>
      <c r="G42" s="1085" t="s">
        <v>783</v>
      </c>
      <c r="H42" s="1085" t="s">
        <v>307</v>
      </c>
      <c r="I42" s="1077"/>
      <c r="J42" s="1085" t="s">
        <v>310</v>
      </c>
      <c r="K42" s="1085" t="s">
        <v>784</v>
      </c>
      <c r="L42" s="1086" t="s">
        <v>1579</v>
      </c>
      <c r="M42" s="1077"/>
      <c r="N42" s="1077"/>
      <c r="O42" s="1087"/>
      <c r="P42" s="1077"/>
      <c r="Q42" s="1088"/>
      <c r="R42" s="1077"/>
    </row>
    <row r="43" spans="1:18" ht="24.95" customHeight="1" x14ac:dyDescent="0.2">
      <c r="A43" s="1081" t="s">
        <v>303</v>
      </c>
      <c r="B43" s="1082" t="s">
        <v>1578</v>
      </c>
      <c r="C43" s="1081" t="s">
        <v>780</v>
      </c>
      <c r="D43" s="1083" t="s">
        <v>494</v>
      </c>
      <c r="E43" s="1084" t="s">
        <v>787</v>
      </c>
      <c r="F43" s="1085" t="s">
        <v>782</v>
      </c>
      <c r="G43" s="1085" t="s">
        <v>783</v>
      </c>
      <c r="H43" s="1085" t="s">
        <v>307</v>
      </c>
      <c r="I43" s="1077"/>
      <c r="J43" s="1085" t="s">
        <v>310</v>
      </c>
      <c r="K43" s="1085" t="s">
        <v>784</v>
      </c>
      <c r="L43" s="1086" t="s">
        <v>1579</v>
      </c>
      <c r="M43" s="1077"/>
      <c r="N43" s="1077"/>
      <c r="O43" s="1087"/>
      <c r="P43" s="1077"/>
      <c r="Q43" s="1088"/>
      <c r="R43" s="1077"/>
    </row>
    <row r="44" spans="1:18" ht="24.95" customHeight="1" x14ac:dyDescent="0.2">
      <c r="A44" s="1081" t="s">
        <v>303</v>
      </c>
      <c r="B44" s="1082" t="s">
        <v>1578</v>
      </c>
      <c r="C44" s="1081" t="s">
        <v>780</v>
      </c>
      <c r="D44" s="1083" t="s">
        <v>494</v>
      </c>
      <c r="E44" s="1084" t="s">
        <v>788</v>
      </c>
      <c r="F44" s="1085" t="s">
        <v>782</v>
      </c>
      <c r="G44" s="1085" t="s">
        <v>783</v>
      </c>
      <c r="H44" s="1085" t="s">
        <v>307</v>
      </c>
      <c r="I44" s="1077"/>
      <c r="J44" s="1085" t="s">
        <v>310</v>
      </c>
      <c r="K44" s="1085" t="s">
        <v>784</v>
      </c>
      <c r="L44" s="1086" t="s">
        <v>1579</v>
      </c>
      <c r="M44" s="1077"/>
      <c r="N44" s="1077"/>
      <c r="O44" s="1087"/>
      <c r="P44" s="1077"/>
      <c r="Q44" s="1088"/>
      <c r="R44" s="1077"/>
    </row>
    <row r="45" spans="1:18" ht="24.95" customHeight="1" x14ac:dyDescent="0.2">
      <c r="A45" s="1081" t="s">
        <v>303</v>
      </c>
      <c r="B45" s="1082" t="s">
        <v>1578</v>
      </c>
      <c r="C45" s="1081" t="s">
        <v>780</v>
      </c>
      <c r="D45" s="1083" t="s">
        <v>494</v>
      </c>
      <c r="E45" s="1084" t="s">
        <v>789</v>
      </c>
      <c r="F45" s="1085" t="s">
        <v>782</v>
      </c>
      <c r="G45" s="1085" t="s">
        <v>783</v>
      </c>
      <c r="H45" s="1085" t="s">
        <v>307</v>
      </c>
      <c r="I45" s="1077"/>
      <c r="J45" s="1085" t="s">
        <v>310</v>
      </c>
      <c r="K45" s="1085" t="s">
        <v>784</v>
      </c>
      <c r="L45" s="1086" t="s">
        <v>1579</v>
      </c>
      <c r="M45" s="1077"/>
      <c r="N45" s="1077"/>
      <c r="O45" s="1087"/>
      <c r="P45" s="1077"/>
      <c r="Q45" s="1088"/>
      <c r="R45" s="1077"/>
    </row>
    <row r="46" spans="1:18" ht="24.95" customHeight="1" x14ac:dyDescent="0.2">
      <c r="A46" s="1081" t="s">
        <v>303</v>
      </c>
      <c r="B46" s="1082" t="s">
        <v>1578</v>
      </c>
      <c r="C46" s="1081" t="s">
        <v>780</v>
      </c>
      <c r="D46" s="1083" t="s">
        <v>494</v>
      </c>
      <c r="E46" s="1084" t="s">
        <v>724</v>
      </c>
      <c r="F46" s="1085" t="s">
        <v>782</v>
      </c>
      <c r="G46" s="1085" t="s">
        <v>783</v>
      </c>
      <c r="H46" s="1085" t="s">
        <v>307</v>
      </c>
      <c r="I46" s="1077"/>
      <c r="J46" s="1085" t="s">
        <v>310</v>
      </c>
      <c r="K46" s="1085" t="s">
        <v>784</v>
      </c>
      <c r="L46" s="1086" t="s">
        <v>1579</v>
      </c>
      <c r="M46" s="1077"/>
      <c r="N46" s="1077"/>
      <c r="O46" s="1087"/>
      <c r="P46" s="1077"/>
      <c r="Q46" s="1088"/>
      <c r="R46" s="1077"/>
    </row>
    <row r="47" spans="1:18" ht="24.95" customHeight="1" x14ac:dyDescent="0.2">
      <c r="A47" s="1081" t="s">
        <v>303</v>
      </c>
      <c r="B47" s="1082" t="s">
        <v>1578</v>
      </c>
      <c r="C47" s="1081" t="s">
        <v>780</v>
      </c>
      <c r="D47" s="1083" t="s">
        <v>494</v>
      </c>
      <c r="E47" s="1084" t="s">
        <v>727</v>
      </c>
      <c r="F47" s="1085" t="s">
        <v>782</v>
      </c>
      <c r="G47" s="1085" t="s">
        <v>783</v>
      </c>
      <c r="H47" s="1085" t="s">
        <v>307</v>
      </c>
      <c r="I47" s="1077"/>
      <c r="J47" s="1085" t="s">
        <v>310</v>
      </c>
      <c r="K47" s="1085" t="s">
        <v>784</v>
      </c>
      <c r="L47" s="1086" t="s">
        <v>1579</v>
      </c>
      <c r="M47" s="1077"/>
      <c r="N47" s="1077"/>
      <c r="O47" s="1087"/>
      <c r="P47" s="1077"/>
      <c r="Q47" s="1088"/>
      <c r="R47" s="1077"/>
    </row>
    <row r="48" spans="1:18" ht="24.95" customHeight="1" x14ac:dyDescent="0.2">
      <c r="A48" s="1081" t="s">
        <v>303</v>
      </c>
      <c r="B48" s="1082" t="s">
        <v>1578</v>
      </c>
      <c r="C48" s="1081" t="s">
        <v>780</v>
      </c>
      <c r="D48" s="1083" t="s">
        <v>494</v>
      </c>
      <c r="E48" s="1084" t="s">
        <v>721</v>
      </c>
      <c r="F48" s="1085" t="s">
        <v>782</v>
      </c>
      <c r="G48" s="1085" t="s">
        <v>783</v>
      </c>
      <c r="H48" s="1085" t="s">
        <v>307</v>
      </c>
      <c r="I48" s="1077"/>
      <c r="J48" s="1085" t="s">
        <v>310</v>
      </c>
      <c r="K48" s="1085" t="s">
        <v>784</v>
      </c>
      <c r="L48" s="1086" t="s">
        <v>1579</v>
      </c>
      <c r="M48" s="1077"/>
      <c r="N48" s="1077"/>
      <c r="O48" s="1087"/>
      <c r="P48" s="1077"/>
      <c r="Q48" s="1088"/>
      <c r="R48" s="1077"/>
    </row>
    <row r="49" spans="1:18" ht="24.95" customHeight="1" x14ac:dyDescent="0.2">
      <c r="A49" s="1081" t="s">
        <v>303</v>
      </c>
      <c r="B49" s="1082" t="s">
        <v>1578</v>
      </c>
      <c r="C49" s="1081" t="s">
        <v>780</v>
      </c>
      <c r="D49" s="1083" t="s">
        <v>494</v>
      </c>
      <c r="E49" s="1084" t="s">
        <v>748</v>
      </c>
      <c r="F49" s="1085" t="s">
        <v>782</v>
      </c>
      <c r="G49" s="1085" t="s">
        <v>783</v>
      </c>
      <c r="H49" s="1085" t="s">
        <v>307</v>
      </c>
      <c r="I49" s="1077"/>
      <c r="J49" s="1085" t="s">
        <v>310</v>
      </c>
      <c r="K49" s="1085" t="s">
        <v>784</v>
      </c>
      <c r="L49" s="1086" t="s">
        <v>1579</v>
      </c>
      <c r="M49" s="1077"/>
      <c r="N49" s="1077"/>
      <c r="O49" s="1087"/>
      <c r="P49" s="1077"/>
      <c r="Q49" s="1088"/>
      <c r="R49" s="1077"/>
    </row>
    <row r="50" spans="1:18" ht="24.95" customHeight="1" x14ac:dyDescent="0.2">
      <c r="A50" s="1081" t="s">
        <v>303</v>
      </c>
      <c r="B50" s="1082" t="s">
        <v>1578</v>
      </c>
      <c r="C50" s="1081" t="s">
        <v>780</v>
      </c>
      <c r="D50" s="1083" t="s">
        <v>494</v>
      </c>
      <c r="E50" s="1084" t="s">
        <v>749</v>
      </c>
      <c r="F50" s="1085" t="s">
        <v>782</v>
      </c>
      <c r="G50" s="1085" t="s">
        <v>783</v>
      </c>
      <c r="H50" s="1085" t="s">
        <v>307</v>
      </c>
      <c r="I50" s="1077"/>
      <c r="J50" s="1085" t="s">
        <v>310</v>
      </c>
      <c r="K50" s="1085" t="s">
        <v>784</v>
      </c>
      <c r="L50" s="1086" t="s">
        <v>1579</v>
      </c>
      <c r="M50" s="1077"/>
      <c r="N50" s="1077"/>
      <c r="O50" s="1087"/>
      <c r="P50" s="1077"/>
      <c r="Q50" s="1088"/>
      <c r="R50" s="1077"/>
    </row>
    <row r="51" spans="1:18" ht="24.95" customHeight="1" x14ac:dyDescent="0.2">
      <c r="A51" s="1081" t="s">
        <v>303</v>
      </c>
      <c r="B51" s="1082" t="s">
        <v>1578</v>
      </c>
      <c r="C51" s="1081" t="s">
        <v>780</v>
      </c>
      <c r="D51" s="1083" t="s">
        <v>494</v>
      </c>
      <c r="E51" s="1084" t="s">
        <v>750</v>
      </c>
      <c r="F51" s="1085" t="s">
        <v>782</v>
      </c>
      <c r="G51" s="1085" t="s">
        <v>783</v>
      </c>
      <c r="H51" s="1085" t="s">
        <v>307</v>
      </c>
      <c r="I51" s="1077"/>
      <c r="J51" s="1085" t="s">
        <v>310</v>
      </c>
      <c r="K51" s="1085" t="s">
        <v>784</v>
      </c>
      <c r="L51" s="1086" t="s">
        <v>1579</v>
      </c>
      <c r="M51" s="1077"/>
      <c r="N51" s="1077"/>
      <c r="O51" s="1087"/>
      <c r="P51" s="1077"/>
      <c r="Q51" s="1088"/>
      <c r="R51" s="1077"/>
    </row>
    <row r="52" spans="1:18" ht="24.95" customHeight="1" x14ac:dyDescent="0.2">
      <c r="A52" s="1081" t="s">
        <v>303</v>
      </c>
      <c r="B52" s="1082" t="s">
        <v>1578</v>
      </c>
      <c r="C52" s="1081" t="s">
        <v>780</v>
      </c>
      <c r="D52" s="1083" t="s">
        <v>494</v>
      </c>
      <c r="E52" s="1084" t="s">
        <v>790</v>
      </c>
      <c r="F52" s="1085" t="s">
        <v>782</v>
      </c>
      <c r="G52" s="1085" t="s">
        <v>783</v>
      </c>
      <c r="H52" s="1085" t="s">
        <v>307</v>
      </c>
      <c r="I52" s="1077"/>
      <c r="J52" s="1085" t="s">
        <v>310</v>
      </c>
      <c r="K52" s="1085" t="s">
        <v>784</v>
      </c>
      <c r="L52" s="1086" t="s">
        <v>1579</v>
      </c>
      <c r="M52" s="1077"/>
      <c r="N52" s="1077"/>
      <c r="O52" s="1087"/>
      <c r="P52" s="1077"/>
      <c r="Q52" s="1088"/>
      <c r="R52" s="1077"/>
    </row>
    <row r="53" spans="1:18" ht="24.95" customHeight="1" x14ac:dyDescent="0.2">
      <c r="A53" s="1081" t="s">
        <v>303</v>
      </c>
      <c r="B53" s="1082" t="s">
        <v>1578</v>
      </c>
      <c r="C53" s="1081" t="s">
        <v>780</v>
      </c>
      <c r="D53" s="1083" t="s">
        <v>494</v>
      </c>
      <c r="E53" s="1084" t="s">
        <v>752</v>
      </c>
      <c r="F53" s="1085" t="s">
        <v>782</v>
      </c>
      <c r="G53" s="1085" t="s">
        <v>783</v>
      </c>
      <c r="H53" s="1085" t="s">
        <v>307</v>
      </c>
      <c r="I53" s="1077"/>
      <c r="J53" s="1085" t="s">
        <v>310</v>
      </c>
      <c r="K53" s="1085" t="s">
        <v>784</v>
      </c>
      <c r="L53" s="1086" t="s">
        <v>1579</v>
      </c>
      <c r="M53" s="1077"/>
      <c r="N53" s="1077"/>
      <c r="O53" s="1087"/>
      <c r="P53" s="1077"/>
      <c r="Q53" s="1088"/>
      <c r="R53" s="1077"/>
    </row>
    <row r="54" spans="1:18" ht="24.95" customHeight="1" x14ac:dyDescent="0.2">
      <c r="A54" s="1081" t="s">
        <v>303</v>
      </c>
      <c r="B54" s="1082" t="s">
        <v>1578</v>
      </c>
      <c r="C54" s="1081" t="s">
        <v>780</v>
      </c>
      <c r="D54" s="1083" t="s">
        <v>494</v>
      </c>
      <c r="E54" s="1084" t="s">
        <v>791</v>
      </c>
      <c r="F54" s="1085" t="s">
        <v>792</v>
      </c>
      <c r="G54" s="1085" t="s">
        <v>783</v>
      </c>
      <c r="H54" s="1085" t="s">
        <v>307</v>
      </c>
      <c r="I54" s="1077"/>
      <c r="J54" s="1085" t="s">
        <v>310</v>
      </c>
      <c r="K54" s="1085" t="s">
        <v>784</v>
      </c>
      <c r="L54" s="1086" t="s">
        <v>1579</v>
      </c>
      <c r="M54" s="1077"/>
      <c r="N54" s="1077"/>
      <c r="O54" s="1087"/>
      <c r="P54" s="1077"/>
      <c r="Q54" s="1088"/>
      <c r="R54" s="1077"/>
    </row>
    <row r="55" spans="1:18" ht="24.95" customHeight="1" x14ac:dyDescent="0.2">
      <c r="A55" s="1081" t="s">
        <v>303</v>
      </c>
      <c r="B55" s="1082" t="s">
        <v>1578</v>
      </c>
      <c r="C55" s="1081" t="s">
        <v>780</v>
      </c>
      <c r="D55" s="1083" t="s">
        <v>494</v>
      </c>
      <c r="E55" s="1084" t="s">
        <v>793</v>
      </c>
      <c r="F55" s="1085" t="s">
        <v>792</v>
      </c>
      <c r="G55" s="1085" t="s">
        <v>783</v>
      </c>
      <c r="H55" s="1085" t="s">
        <v>307</v>
      </c>
      <c r="I55" s="1077"/>
      <c r="J55" s="1085" t="s">
        <v>310</v>
      </c>
      <c r="K55" s="1085" t="s">
        <v>784</v>
      </c>
      <c r="L55" s="1086" t="s">
        <v>1579</v>
      </c>
      <c r="M55" s="1077"/>
      <c r="N55" s="1077"/>
      <c r="O55" s="1087"/>
      <c r="P55" s="1077"/>
      <c r="Q55" s="1088"/>
      <c r="R55" s="1077"/>
    </row>
    <row r="56" spans="1:18" ht="24.95" customHeight="1" x14ac:dyDescent="0.2">
      <c r="A56" s="1081" t="s">
        <v>303</v>
      </c>
      <c r="B56" s="1082" t="s">
        <v>1578</v>
      </c>
      <c r="C56" s="1081" t="s">
        <v>780</v>
      </c>
      <c r="D56" s="1083" t="s">
        <v>494</v>
      </c>
      <c r="E56" s="1084" t="s">
        <v>794</v>
      </c>
      <c r="F56" s="1085" t="s">
        <v>792</v>
      </c>
      <c r="G56" s="1085" t="s">
        <v>783</v>
      </c>
      <c r="H56" s="1085" t="s">
        <v>307</v>
      </c>
      <c r="I56" s="1077"/>
      <c r="J56" s="1085" t="s">
        <v>310</v>
      </c>
      <c r="K56" s="1085" t="s">
        <v>784</v>
      </c>
      <c r="L56" s="1086" t="s">
        <v>1579</v>
      </c>
      <c r="M56" s="1077"/>
      <c r="N56" s="1077"/>
      <c r="O56" s="1087"/>
      <c r="P56" s="1077"/>
      <c r="Q56" s="1088"/>
      <c r="R56" s="1077"/>
    </row>
    <row r="57" spans="1:18" ht="24.95" customHeight="1" x14ac:dyDescent="0.2">
      <c r="A57" s="1081" t="s">
        <v>303</v>
      </c>
      <c r="B57" s="1082" t="s">
        <v>1578</v>
      </c>
      <c r="C57" s="1081" t="s">
        <v>780</v>
      </c>
      <c r="D57" s="1083" t="s">
        <v>494</v>
      </c>
      <c r="E57" s="1084" t="s">
        <v>795</v>
      </c>
      <c r="F57" s="1085" t="s">
        <v>792</v>
      </c>
      <c r="G57" s="1085" t="s">
        <v>783</v>
      </c>
      <c r="H57" s="1085" t="s">
        <v>307</v>
      </c>
      <c r="I57" s="1077"/>
      <c r="J57" s="1085" t="s">
        <v>310</v>
      </c>
      <c r="K57" s="1085" t="s">
        <v>784</v>
      </c>
      <c r="L57" s="1086" t="s">
        <v>1579</v>
      </c>
      <c r="M57" s="1077"/>
      <c r="N57" s="1077"/>
      <c r="O57" s="1087"/>
      <c r="P57" s="1077"/>
      <c r="Q57" s="1088"/>
      <c r="R57" s="1077"/>
    </row>
    <row r="58" spans="1:18" ht="24.95" customHeight="1" x14ac:dyDescent="0.2">
      <c r="A58" s="1081" t="s">
        <v>303</v>
      </c>
      <c r="B58" s="1082" t="s">
        <v>1578</v>
      </c>
      <c r="C58" s="1081" t="s">
        <v>780</v>
      </c>
      <c r="D58" s="1083" t="s">
        <v>494</v>
      </c>
      <c r="E58" s="1084" t="s">
        <v>728</v>
      </c>
      <c r="F58" s="1085" t="s">
        <v>792</v>
      </c>
      <c r="G58" s="1085" t="s">
        <v>783</v>
      </c>
      <c r="H58" s="1085" t="s">
        <v>307</v>
      </c>
      <c r="I58" s="1077"/>
      <c r="J58" s="1085" t="s">
        <v>310</v>
      </c>
      <c r="K58" s="1085" t="s">
        <v>784</v>
      </c>
      <c r="L58" s="1086" t="s">
        <v>1579</v>
      </c>
      <c r="M58" s="1077"/>
      <c r="N58" s="1077"/>
      <c r="O58" s="1087"/>
      <c r="P58" s="1077"/>
      <c r="Q58" s="1088"/>
      <c r="R58" s="1077"/>
    </row>
    <row r="59" spans="1:18" ht="24.95" customHeight="1" x14ac:dyDescent="0.2">
      <c r="A59" s="1081" t="s">
        <v>303</v>
      </c>
      <c r="B59" s="1082" t="s">
        <v>1578</v>
      </c>
      <c r="C59" s="1081" t="s">
        <v>780</v>
      </c>
      <c r="D59" s="1083" t="s">
        <v>494</v>
      </c>
      <c r="E59" s="1084" t="s">
        <v>796</v>
      </c>
      <c r="F59" s="1085" t="s">
        <v>792</v>
      </c>
      <c r="G59" s="1085" t="s">
        <v>783</v>
      </c>
      <c r="H59" s="1085" t="s">
        <v>307</v>
      </c>
      <c r="I59" s="1077"/>
      <c r="J59" s="1085" t="s">
        <v>310</v>
      </c>
      <c r="K59" s="1085" t="s">
        <v>784</v>
      </c>
      <c r="L59" s="1086" t="s">
        <v>1579</v>
      </c>
      <c r="M59" s="1077"/>
      <c r="N59" s="1077"/>
      <c r="O59" s="1087"/>
      <c r="P59" s="1077"/>
      <c r="Q59" s="1088"/>
      <c r="R59" s="1077"/>
    </row>
    <row r="60" spans="1:18" ht="24.95" customHeight="1" x14ac:dyDescent="0.2">
      <c r="A60" s="1081" t="s">
        <v>303</v>
      </c>
      <c r="B60" s="1082" t="s">
        <v>1578</v>
      </c>
      <c r="C60" s="1081" t="s">
        <v>780</v>
      </c>
      <c r="D60" s="1083" t="s">
        <v>494</v>
      </c>
      <c r="E60" s="1084" t="s">
        <v>797</v>
      </c>
      <c r="F60" s="1085" t="s">
        <v>792</v>
      </c>
      <c r="G60" s="1085" t="s">
        <v>783</v>
      </c>
      <c r="H60" s="1085" t="s">
        <v>307</v>
      </c>
      <c r="I60" s="1077"/>
      <c r="J60" s="1085" t="s">
        <v>310</v>
      </c>
      <c r="K60" s="1085" t="s">
        <v>784</v>
      </c>
      <c r="L60" s="1086" t="s">
        <v>1579</v>
      </c>
      <c r="M60" s="1077"/>
      <c r="N60" s="1077"/>
      <c r="O60" s="1087"/>
      <c r="P60" s="1077"/>
      <c r="Q60" s="1088"/>
      <c r="R60" s="1077"/>
    </row>
    <row r="61" spans="1:18" ht="24.95" customHeight="1" x14ac:dyDescent="0.2">
      <c r="A61" s="1081" t="s">
        <v>303</v>
      </c>
      <c r="B61" s="1082" t="s">
        <v>1578</v>
      </c>
      <c r="C61" s="1081" t="s">
        <v>780</v>
      </c>
      <c r="D61" s="1083" t="s">
        <v>730</v>
      </c>
      <c r="E61" s="1089" t="s">
        <v>734</v>
      </c>
      <c r="F61" s="1085"/>
      <c r="G61" s="1085"/>
      <c r="H61" s="1085" t="s">
        <v>307</v>
      </c>
      <c r="I61" s="1077"/>
      <c r="J61" s="1081" t="s">
        <v>798</v>
      </c>
      <c r="K61" s="1082"/>
      <c r="L61" s="1072" t="s">
        <v>1366</v>
      </c>
      <c r="M61" s="1077"/>
      <c r="N61" s="1077"/>
      <c r="O61" s="1077"/>
      <c r="P61" s="1077"/>
      <c r="Q61" s="1088"/>
      <c r="R61" s="1077"/>
    </row>
    <row r="62" spans="1:18" ht="24.95" customHeight="1" x14ac:dyDescent="0.2">
      <c r="A62" s="1081" t="s">
        <v>303</v>
      </c>
      <c r="B62" s="1082" t="s">
        <v>1578</v>
      </c>
      <c r="C62" s="1081" t="s">
        <v>780</v>
      </c>
      <c r="D62" s="1083" t="s">
        <v>730</v>
      </c>
      <c r="E62" s="1089" t="s">
        <v>736</v>
      </c>
      <c r="F62" s="1085"/>
      <c r="G62" s="1085"/>
      <c r="H62" s="1085" t="s">
        <v>307</v>
      </c>
      <c r="I62" s="1077"/>
      <c r="J62" s="1081" t="s">
        <v>798</v>
      </c>
      <c r="K62" s="1082"/>
      <c r="L62" s="1072" t="s">
        <v>1366</v>
      </c>
      <c r="M62" s="1077"/>
      <c r="N62" s="1077"/>
      <c r="O62" s="1077"/>
      <c r="P62" s="1077"/>
      <c r="Q62" s="1088"/>
      <c r="R62" s="1077"/>
    </row>
    <row r="63" spans="1:18" ht="24.95" customHeight="1" x14ac:dyDescent="0.2">
      <c r="A63" s="1081" t="s">
        <v>303</v>
      </c>
      <c r="B63" s="1082" t="s">
        <v>1578</v>
      </c>
      <c r="C63" s="1081" t="s">
        <v>780</v>
      </c>
      <c r="D63" s="1083" t="s">
        <v>730</v>
      </c>
      <c r="E63" s="1089" t="s">
        <v>737</v>
      </c>
      <c r="F63" s="1085"/>
      <c r="G63" s="1085"/>
      <c r="H63" s="1085" t="s">
        <v>307</v>
      </c>
      <c r="I63" s="1077"/>
      <c r="J63" s="1081" t="s">
        <v>798</v>
      </c>
      <c r="K63" s="1082"/>
      <c r="L63" s="1072" t="s">
        <v>1366</v>
      </c>
      <c r="M63" s="1077"/>
      <c r="N63" s="1077"/>
      <c r="O63" s="1077"/>
      <c r="P63" s="1077"/>
      <c r="Q63" s="1088"/>
      <c r="R63" s="1077"/>
    </row>
    <row r="64" spans="1:18" ht="24.95" customHeight="1" x14ac:dyDescent="0.2">
      <c r="A64" s="1081" t="s">
        <v>303</v>
      </c>
      <c r="B64" s="1082" t="s">
        <v>1578</v>
      </c>
      <c r="C64" s="1081" t="s">
        <v>780</v>
      </c>
      <c r="D64" s="1083" t="s">
        <v>730</v>
      </c>
      <c r="E64" s="1089" t="s">
        <v>731</v>
      </c>
      <c r="F64" s="1085"/>
      <c r="G64" s="1085"/>
      <c r="H64" s="1085" t="s">
        <v>307</v>
      </c>
      <c r="I64" s="1077"/>
      <c r="J64" s="1081" t="s">
        <v>798</v>
      </c>
      <c r="K64" s="1082"/>
      <c r="L64" s="1072" t="s">
        <v>1366</v>
      </c>
      <c r="M64" s="1077"/>
      <c r="N64" s="1077"/>
      <c r="O64" s="1077"/>
      <c r="P64" s="1077"/>
      <c r="Q64" s="1088"/>
      <c r="R64" s="1077"/>
    </row>
    <row r="65" spans="1:19" ht="24.95" customHeight="1" x14ac:dyDescent="0.2">
      <c r="A65" s="1081" t="s">
        <v>303</v>
      </c>
      <c r="B65" s="1082" t="s">
        <v>1578</v>
      </c>
      <c r="C65" s="1081" t="s">
        <v>780</v>
      </c>
      <c r="D65" s="1083" t="s">
        <v>730</v>
      </c>
      <c r="E65" s="1089" t="s">
        <v>732</v>
      </c>
      <c r="F65" s="1085"/>
      <c r="G65" s="1085"/>
      <c r="H65" s="1085" t="s">
        <v>307</v>
      </c>
      <c r="I65" s="1077"/>
      <c r="J65" s="1081" t="s">
        <v>798</v>
      </c>
      <c r="K65" s="1082"/>
      <c r="L65" s="1072" t="s">
        <v>1366</v>
      </c>
      <c r="M65" s="1077"/>
      <c r="N65" s="1077"/>
      <c r="O65" s="1077"/>
      <c r="P65" s="1077"/>
      <c r="Q65" s="1088"/>
      <c r="R65" s="1077"/>
    </row>
    <row r="66" spans="1:19" ht="24.95" customHeight="1" x14ac:dyDescent="0.2">
      <c r="A66" s="1081" t="s">
        <v>303</v>
      </c>
      <c r="B66" s="1082" t="s">
        <v>1578</v>
      </c>
      <c r="C66" s="1081" t="s">
        <v>780</v>
      </c>
      <c r="D66" s="1083" t="s">
        <v>730</v>
      </c>
      <c r="E66" s="1089" t="s">
        <v>735</v>
      </c>
      <c r="F66" s="1085"/>
      <c r="G66" s="1085"/>
      <c r="H66" s="1085" t="s">
        <v>307</v>
      </c>
      <c r="I66" s="1077"/>
      <c r="J66" s="1081" t="s">
        <v>798</v>
      </c>
      <c r="K66" s="1082"/>
      <c r="L66" s="1072" t="s">
        <v>1366</v>
      </c>
      <c r="M66" s="1077"/>
      <c r="N66" s="1077"/>
      <c r="O66" s="1077"/>
      <c r="P66" s="1077"/>
      <c r="Q66" s="1088"/>
      <c r="R66" s="1077"/>
    </row>
    <row r="67" spans="1:19" ht="24.95" customHeight="1" x14ac:dyDescent="0.2">
      <c r="A67" s="1081" t="s">
        <v>303</v>
      </c>
      <c r="B67" s="1082" t="s">
        <v>1578</v>
      </c>
      <c r="C67" s="1081" t="s">
        <v>780</v>
      </c>
      <c r="D67" s="1083" t="s">
        <v>730</v>
      </c>
      <c r="E67" s="1089" t="s">
        <v>733</v>
      </c>
      <c r="F67" s="1085"/>
      <c r="G67" s="1085"/>
      <c r="H67" s="1085" t="s">
        <v>307</v>
      </c>
      <c r="I67" s="1077"/>
      <c r="J67" s="1081" t="s">
        <v>798</v>
      </c>
      <c r="K67" s="1082"/>
      <c r="L67" s="1072" t="s">
        <v>1366</v>
      </c>
      <c r="M67" s="1077"/>
      <c r="N67" s="1077"/>
      <c r="O67" s="1077"/>
      <c r="P67" s="1077"/>
      <c r="Q67" s="1088"/>
      <c r="R67" s="1077"/>
    </row>
    <row r="68" spans="1:19" ht="24.95" customHeight="1" x14ac:dyDescent="0.2">
      <c r="A68" s="1081" t="s">
        <v>303</v>
      </c>
      <c r="B68" s="1082" t="s">
        <v>1578</v>
      </c>
      <c r="C68" s="1081" t="s">
        <v>780</v>
      </c>
      <c r="D68" s="1083" t="s">
        <v>730</v>
      </c>
      <c r="E68" s="1089" t="s">
        <v>756</v>
      </c>
      <c r="F68" s="1085"/>
      <c r="G68" s="1085"/>
      <c r="H68" s="1085" t="s">
        <v>307</v>
      </c>
      <c r="I68" s="1077"/>
      <c r="J68" s="1081" t="s">
        <v>798</v>
      </c>
      <c r="K68" s="1082"/>
      <c r="L68" s="1072" t="s">
        <v>1366</v>
      </c>
      <c r="M68" s="1077"/>
      <c r="N68" s="1077"/>
      <c r="O68" s="1077"/>
      <c r="P68" s="1077"/>
      <c r="Q68" s="1088"/>
      <c r="R68" s="1077"/>
      <c r="S68" s="1056" t="s">
        <v>1368</v>
      </c>
    </row>
    <row r="69" spans="1:19" ht="24.95" customHeight="1" x14ac:dyDescent="0.2">
      <c r="A69" s="1081" t="s">
        <v>303</v>
      </c>
      <c r="B69" s="1082" t="s">
        <v>1580</v>
      </c>
      <c r="C69" s="1081" t="s">
        <v>780</v>
      </c>
      <c r="D69" s="1083" t="s">
        <v>494</v>
      </c>
      <c r="E69" s="1084" t="s">
        <v>781</v>
      </c>
      <c r="F69" s="1085"/>
      <c r="G69" s="1085"/>
      <c r="H69" s="1085" t="s">
        <v>306</v>
      </c>
      <c r="I69" s="1077"/>
      <c r="J69" s="1085"/>
      <c r="K69" s="1085"/>
      <c r="L69" s="1082" t="s">
        <v>1581</v>
      </c>
      <c r="M69" s="1077"/>
      <c r="N69" s="1077"/>
      <c r="O69" s="1077"/>
      <c r="P69" s="1077"/>
      <c r="Q69" s="1088"/>
      <c r="R69" s="1077"/>
    </row>
    <row r="70" spans="1:19" ht="24.95" customHeight="1" x14ac:dyDescent="0.2">
      <c r="A70" s="1081" t="s">
        <v>303</v>
      </c>
      <c r="B70" s="1082" t="s">
        <v>1580</v>
      </c>
      <c r="C70" s="1081" t="s">
        <v>780</v>
      </c>
      <c r="D70" s="1083" t="s">
        <v>494</v>
      </c>
      <c r="E70" s="1084" t="s">
        <v>725</v>
      </c>
      <c r="F70" s="1085"/>
      <c r="G70" s="1085"/>
      <c r="H70" s="1085" t="s">
        <v>306</v>
      </c>
      <c r="I70" s="1077"/>
      <c r="J70" s="1085"/>
      <c r="K70" s="1085"/>
      <c r="L70" s="1082" t="s">
        <v>1581</v>
      </c>
      <c r="M70" s="1077"/>
      <c r="N70" s="1077"/>
      <c r="O70" s="1077"/>
      <c r="P70" s="1077"/>
      <c r="Q70" s="1088"/>
      <c r="R70" s="1077"/>
    </row>
    <row r="71" spans="1:19" ht="24.95" customHeight="1" x14ac:dyDescent="0.2">
      <c r="A71" s="1081" t="s">
        <v>303</v>
      </c>
      <c r="B71" s="1082" t="s">
        <v>1580</v>
      </c>
      <c r="C71" s="1081" t="s">
        <v>780</v>
      </c>
      <c r="D71" s="1083" t="s">
        <v>494</v>
      </c>
      <c r="E71" s="1084" t="s">
        <v>726</v>
      </c>
      <c r="F71" s="1085"/>
      <c r="G71" s="1085"/>
      <c r="H71" s="1085" t="s">
        <v>306</v>
      </c>
      <c r="I71" s="1077"/>
      <c r="J71" s="1085"/>
      <c r="K71" s="1085"/>
      <c r="L71" s="1082" t="s">
        <v>1581</v>
      </c>
      <c r="M71" s="1077"/>
      <c r="N71" s="1077"/>
      <c r="O71" s="1077"/>
      <c r="P71" s="1077"/>
      <c r="Q71" s="1088"/>
      <c r="R71" s="1077"/>
    </row>
    <row r="72" spans="1:19" ht="24.95" customHeight="1" x14ac:dyDescent="0.2">
      <c r="A72" s="1081" t="s">
        <v>303</v>
      </c>
      <c r="B72" s="1082" t="s">
        <v>1580</v>
      </c>
      <c r="C72" s="1081" t="s">
        <v>780</v>
      </c>
      <c r="D72" s="1083" t="s">
        <v>494</v>
      </c>
      <c r="E72" s="1084" t="s">
        <v>785</v>
      </c>
      <c r="F72" s="1085"/>
      <c r="G72" s="1085"/>
      <c r="H72" s="1085" t="s">
        <v>306</v>
      </c>
      <c r="I72" s="1077"/>
      <c r="J72" s="1085"/>
      <c r="K72" s="1085"/>
      <c r="L72" s="1082" t="s">
        <v>1581</v>
      </c>
      <c r="M72" s="1077"/>
      <c r="N72" s="1077"/>
      <c r="O72" s="1077"/>
      <c r="P72" s="1077"/>
      <c r="Q72" s="1088"/>
      <c r="R72" s="1077"/>
    </row>
    <row r="73" spans="1:19" ht="24.95" customHeight="1" x14ac:dyDescent="0.2">
      <c r="A73" s="1081" t="s">
        <v>303</v>
      </c>
      <c r="B73" s="1082" t="s">
        <v>1580</v>
      </c>
      <c r="C73" s="1081" t="s">
        <v>780</v>
      </c>
      <c r="D73" s="1083" t="s">
        <v>494</v>
      </c>
      <c r="E73" s="1084" t="s">
        <v>723</v>
      </c>
      <c r="F73" s="1085"/>
      <c r="G73" s="1085"/>
      <c r="H73" s="1085" t="s">
        <v>306</v>
      </c>
      <c r="I73" s="1077"/>
      <c r="J73" s="1085"/>
      <c r="K73" s="1085"/>
      <c r="L73" s="1082" t="s">
        <v>1581</v>
      </c>
      <c r="M73" s="1077"/>
      <c r="N73" s="1077"/>
      <c r="O73" s="1077"/>
      <c r="P73" s="1077"/>
      <c r="Q73" s="1088"/>
      <c r="R73" s="1077"/>
    </row>
    <row r="74" spans="1:19" ht="24.95" customHeight="1" x14ac:dyDescent="0.2">
      <c r="A74" s="1081" t="s">
        <v>303</v>
      </c>
      <c r="B74" s="1082" t="s">
        <v>1580</v>
      </c>
      <c r="C74" s="1081" t="s">
        <v>780</v>
      </c>
      <c r="D74" s="1083" t="s">
        <v>494</v>
      </c>
      <c r="E74" s="1084" t="s">
        <v>786</v>
      </c>
      <c r="F74" s="1085"/>
      <c r="G74" s="1085"/>
      <c r="H74" s="1085" t="s">
        <v>306</v>
      </c>
      <c r="I74" s="1077"/>
      <c r="J74" s="1085"/>
      <c r="K74" s="1085"/>
      <c r="L74" s="1082" t="s">
        <v>1581</v>
      </c>
      <c r="M74" s="1077"/>
      <c r="N74" s="1077"/>
      <c r="O74" s="1077"/>
      <c r="P74" s="1077"/>
      <c r="Q74" s="1088"/>
      <c r="R74" s="1077"/>
    </row>
    <row r="75" spans="1:19" ht="24.95" customHeight="1" x14ac:dyDescent="0.2">
      <c r="A75" s="1081" t="s">
        <v>303</v>
      </c>
      <c r="B75" s="1082" t="s">
        <v>1580</v>
      </c>
      <c r="C75" s="1081" t="s">
        <v>780</v>
      </c>
      <c r="D75" s="1083" t="s">
        <v>494</v>
      </c>
      <c r="E75" s="1084" t="s">
        <v>787</v>
      </c>
      <c r="F75" s="1085"/>
      <c r="G75" s="1085"/>
      <c r="H75" s="1085" t="s">
        <v>306</v>
      </c>
      <c r="I75" s="1077"/>
      <c r="J75" s="1085"/>
      <c r="K75" s="1085"/>
      <c r="L75" s="1082" t="s">
        <v>1581</v>
      </c>
      <c r="M75" s="1077"/>
      <c r="N75" s="1077"/>
      <c r="O75" s="1077"/>
      <c r="P75" s="1077"/>
      <c r="Q75" s="1088"/>
      <c r="R75" s="1077"/>
    </row>
    <row r="76" spans="1:19" ht="24.95" customHeight="1" x14ac:dyDescent="0.2">
      <c r="A76" s="1081" t="s">
        <v>303</v>
      </c>
      <c r="B76" s="1082" t="s">
        <v>1580</v>
      </c>
      <c r="C76" s="1081" t="s">
        <v>780</v>
      </c>
      <c r="D76" s="1083" t="s">
        <v>494</v>
      </c>
      <c r="E76" s="1084" t="s">
        <v>788</v>
      </c>
      <c r="F76" s="1085"/>
      <c r="G76" s="1085"/>
      <c r="H76" s="1085" t="s">
        <v>306</v>
      </c>
      <c r="I76" s="1077"/>
      <c r="J76" s="1085"/>
      <c r="K76" s="1085"/>
      <c r="L76" s="1082" t="s">
        <v>1581</v>
      </c>
      <c r="M76" s="1077"/>
      <c r="N76" s="1077"/>
      <c r="O76" s="1077"/>
      <c r="P76" s="1077"/>
      <c r="Q76" s="1088"/>
      <c r="R76" s="1077"/>
    </row>
    <row r="77" spans="1:19" ht="24.95" customHeight="1" x14ac:dyDescent="0.2">
      <c r="A77" s="1081" t="s">
        <v>303</v>
      </c>
      <c r="B77" s="1082" t="s">
        <v>1580</v>
      </c>
      <c r="C77" s="1081" t="s">
        <v>780</v>
      </c>
      <c r="D77" s="1083" t="s">
        <v>494</v>
      </c>
      <c r="E77" s="1084" t="s">
        <v>789</v>
      </c>
      <c r="F77" s="1085"/>
      <c r="G77" s="1085"/>
      <c r="H77" s="1085" t="s">
        <v>306</v>
      </c>
      <c r="I77" s="1077"/>
      <c r="J77" s="1085"/>
      <c r="K77" s="1085"/>
      <c r="L77" s="1082" t="s">
        <v>1581</v>
      </c>
      <c r="M77" s="1077"/>
      <c r="N77" s="1077"/>
      <c r="O77" s="1077"/>
      <c r="P77" s="1077"/>
      <c r="Q77" s="1088"/>
      <c r="R77" s="1077"/>
    </row>
    <row r="78" spans="1:19" ht="24.95" customHeight="1" x14ac:dyDescent="0.2">
      <c r="A78" s="1081" t="s">
        <v>303</v>
      </c>
      <c r="B78" s="1082" t="s">
        <v>1580</v>
      </c>
      <c r="C78" s="1081" t="s">
        <v>780</v>
      </c>
      <c r="D78" s="1083" t="s">
        <v>494</v>
      </c>
      <c r="E78" s="1084" t="s">
        <v>724</v>
      </c>
      <c r="F78" s="1085"/>
      <c r="G78" s="1085"/>
      <c r="H78" s="1085" t="s">
        <v>306</v>
      </c>
      <c r="I78" s="1077"/>
      <c r="J78" s="1085"/>
      <c r="K78" s="1085"/>
      <c r="L78" s="1082" t="s">
        <v>1581</v>
      </c>
      <c r="M78" s="1077"/>
      <c r="N78" s="1077"/>
      <c r="O78" s="1077"/>
      <c r="P78" s="1077"/>
      <c r="Q78" s="1088"/>
      <c r="R78" s="1077"/>
    </row>
    <row r="79" spans="1:19" ht="24.95" customHeight="1" x14ac:dyDescent="0.2">
      <c r="A79" s="1081" t="s">
        <v>303</v>
      </c>
      <c r="B79" s="1082" t="s">
        <v>1580</v>
      </c>
      <c r="C79" s="1081" t="s">
        <v>780</v>
      </c>
      <c r="D79" s="1083" t="s">
        <v>494</v>
      </c>
      <c r="E79" s="1084" t="s">
        <v>727</v>
      </c>
      <c r="F79" s="1085"/>
      <c r="G79" s="1085"/>
      <c r="H79" s="1085" t="s">
        <v>306</v>
      </c>
      <c r="I79" s="1077"/>
      <c r="J79" s="1085"/>
      <c r="K79" s="1085"/>
      <c r="L79" s="1082" t="s">
        <v>1581</v>
      </c>
      <c r="M79" s="1077"/>
      <c r="N79" s="1077"/>
      <c r="O79" s="1077"/>
      <c r="P79" s="1077"/>
      <c r="Q79" s="1088"/>
      <c r="R79" s="1077"/>
    </row>
    <row r="80" spans="1:19" ht="24.95" customHeight="1" x14ac:dyDescent="0.2">
      <c r="A80" s="1081" t="s">
        <v>303</v>
      </c>
      <c r="B80" s="1082" t="s">
        <v>1580</v>
      </c>
      <c r="C80" s="1081" t="s">
        <v>780</v>
      </c>
      <c r="D80" s="1083" t="s">
        <v>494</v>
      </c>
      <c r="E80" s="1084" t="s">
        <v>721</v>
      </c>
      <c r="F80" s="1085"/>
      <c r="G80" s="1085"/>
      <c r="H80" s="1085" t="s">
        <v>306</v>
      </c>
      <c r="I80" s="1077"/>
      <c r="J80" s="1085"/>
      <c r="K80" s="1085"/>
      <c r="L80" s="1082" t="s">
        <v>1581</v>
      </c>
      <c r="M80" s="1077"/>
      <c r="N80" s="1077"/>
      <c r="O80" s="1077"/>
      <c r="P80" s="1077"/>
      <c r="Q80" s="1088"/>
      <c r="R80" s="1077"/>
    </row>
    <row r="81" spans="1:18" ht="24.95" customHeight="1" x14ac:dyDescent="0.2">
      <c r="A81" s="1081" t="s">
        <v>303</v>
      </c>
      <c r="B81" s="1082" t="s">
        <v>1580</v>
      </c>
      <c r="C81" s="1081" t="s">
        <v>780</v>
      </c>
      <c r="D81" s="1083" t="s">
        <v>494</v>
      </c>
      <c r="E81" s="1084" t="s">
        <v>748</v>
      </c>
      <c r="F81" s="1085"/>
      <c r="G81" s="1085"/>
      <c r="H81" s="1085" t="s">
        <v>306</v>
      </c>
      <c r="I81" s="1077"/>
      <c r="J81" s="1085"/>
      <c r="K81" s="1085"/>
      <c r="L81" s="1082" t="s">
        <v>1581</v>
      </c>
      <c r="M81" s="1077"/>
      <c r="N81" s="1077"/>
      <c r="O81" s="1077"/>
      <c r="P81" s="1077"/>
      <c r="Q81" s="1088"/>
      <c r="R81" s="1077"/>
    </row>
    <row r="82" spans="1:18" ht="24.95" customHeight="1" x14ac:dyDescent="0.2">
      <c r="A82" s="1081" t="s">
        <v>303</v>
      </c>
      <c r="B82" s="1082" t="s">
        <v>1580</v>
      </c>
      <c r="C82" s="1081" t="s">
        <v>780</v>
      </c>
      <c r="D82" s="1083" t="s">
        <v>494</v>
      </c>
      <c r="E82" s="1084" t="s">
        <v>749</v>
      </c>
      <c r="F82" s="1085"/>
      <c r="G82" s="1085"/>
      <c r="H82" s="1085" t="s">
        <v>306</v>
      </c>
      <c r="I82" s="1077"/>
      <c r="J82" s="1085"/>
      <c r="K82" s="1085"/>
      <c r="L82" s="1082" t="s">
        <v>1581</v>
      </c>
      <c r="M82" s="1077"/>
      <c r="N82" s="1077"/>
      <c r="O82" s="1077"/>
      <c r="P82" s="1077"/>
      <c r="Q82" s="1088"/>
      <c r="R82" s="1077"/>
    </row>
    <row r="83" spans="1:18" ht="24.95" customHeight="1" x14ac:dyDescent="0.2">
      <c r="A83" s="1081" t="s">
        <v>303</v>
      </c>
      <c r="B83" s="1082" t="s">
        <v>1580</v>
      </c>
      <c r="C83" s="1081" t="s">
        <v>780</v>
      </c>
      <c r="D83" s="1083" t="s">
        <v>494</v>
      </c>
      <c r="E83" s="1084" t="s">
        <v>750</v>
      </c>
      <c r="F83" s="1085"/>
      <c r="G83" s="1085"/>
      <c r="H83" s="1085" t="s">
        <v>306</v>
      </c>
      <c r="I83" s="1077"/>
      <c r="J83" s="1085"/>
      <c r="K83" s="1085"/>
      <c r="L83" s="1082" t="s">
        <v>1581</v>
      </c>
      <c r="M83" s="1077"/>
      <c r="N83" s="1077"/>
      <c r="O83" s="1077"/>
      <c r="P83" s="1077"/>
      <c r="Q83" s="1088"/>
      <c r="R83" s="1077"/>
    </row>
    <row r="84" spans="1:18" ht="24.95" customHeight="1" x14ac:dyDescent="0.2">
      <c r="A84" s="1081" t="s">
        <v>303</v>
      </c>
      <c r="B84" s="1082" t="s">
        <v>1580</v>
      </c>
      <c r="C84" s="1081" t="s">
        <v>780</v>
      </c>
      <c r="D84" s="1083" t="s">
        <v>494</v>
      </c>
      <c r="E84" s="1084" t="s">
        <v>790</v>
      </c>
      <c r="F84" s="1085"/>
      <c r="G84" s="1085"/>
      <c r="H84" s="1085" t="s">
        <v>306</v>
      </c>
      <c r="I84" s="1077"/>
      <c r="J84" s="1085"/>
      <c r="K84" s="1085"/>
      <c r="L84" s="1082" t="s">
        <v>1581</v>
      </c>
      <c r="M84" s="1077"/>
      <c r="N84" s="1077"/>
      <c r="O84" s="1077"/>
      <c r="P84" s="1077"/>
      <c r="Q84" s="1088"/>
      <c r="R84" s="1077"/>
    </row>
    <row r="85" spans="1:18" ht="24.95" customHeight="1" x14ac:dyDescent="0.2">
      <c r="A85" s="1081" t="s">
        <v>303</v>
      </c>
      <c r="B85" s="1082" t="s">
        <v>1580</v>
      </c>
      <c r="C85" s="1081" t="s">
        <v>780</v>
      </c>
      <c r="D85" s="1083" t="s">
        <v>494</v>
      </c>
      <c r="E85" s="1084" t="s">
        <v>752</v>
      </c>
      <c r="F85" s="1085"/>
      <c r="G85" s="1085"/>
      <c r="H85" s="1085" t="s">
        <v>306</v>
      </c>
      <c r="I85" s="1077"/>
      <c r="J85" s="1085"/>
      <c r="K85" s="1085"/>
      <c r="L85" s="1082" t="s">
        <v>1581</v>
      </c>
      <c r="M85" s="1077"/>
      <c r="N85" s="1077"/>
      <c r="O85" s="1077"/>
      <c r="P85" s="1077"/>
      <c r="Q85" s="1088"/>
      <c r="R85" s="1077"/>
    </row>
    <row r="86" spans="1:18" ht="24.95" customHeight="1" x14ac:dyDescent="0.2">
      <c r="A86" s="1081" t="s">
        <v>303</v>
      </c>
      <c r="B86" s="1082" t="s">
        <v>1580</v>
      </c>
      <c r="C86" s="1081" t="s">
        <v>780</v>
      </c>
      <c r="D86" s="1083" t="s">
        <v>494</v>
      </c>
      <c r="E86" s="1084" t="s">
        <v>791</v>
      </c>
      <c r="F86" s="1085"/>
      <c r="G86" s="1085"/>
      <c r="H86" s="1085" t="s">
        <v>306</v>
      </c>
      <c r="I86" s="1077"/>
      <c r="J86" s="1085"/>
      <c r="K86" s="1085"/>
      <c r="L86" s="1082" t="s">
        <v>1581</v>
      </c>
      <c r="M86" s="1077"/>
      <c r="N86" s="1077"/>
      <c r="O86" s="1077"/>
      <c r="P86" s="1077"/>
      <c r="Q86" s="1088"/>
      <c r="R86" s="1077"/>
    </row>
    <row r="87" spans="1:18" ht="24.95" customHeight="1" x14ac:dyDescent="0.2">
      <c r="A87" s="1081" t="s">
        <v>303</v>
      </c>
      <c r="B87" s="1082" t="s">
        <v>1580</v>
      </c>
      <c r="C87" s="1081" t="s">
        <v>780</v>
      </c>
      <c r="D87" s="1083" t="s">
        <v>494</v>
      </c>
      <c r="E87" s="1084" t="s">
        <v>793</v>
      </c>
      <c r="F87" s="1085"/>
      <c r="G87" s="1085"/>
      <c r="H87" s="1085" t="s">
        <v>306</v>
      </c>
      <c r="I87" s="1077"/>
      <c r="J87" s="1085"/>
      <c r="K87" s="1085"/>
      <c r="L87" s="1082" t="s">
        <v>1581</v>
      </c>
      <c r="M87" s="1077"/>
      <c r="N87" s="1077"/>
      <c r="O87" s="1077"/>
      <c r="P87" s="1077"/>
      <c r="Q87" s="1088"/>
      <c r="R87" s="1077"/>
    </row>
    <row r="88" spans="1:18" ht="24.95" customHeight="1" x14ac:dyDescent="0.2">
      <c r="A88" s="1081" t="s">
        <v>303</v>
      </c>
      <c r="B88" s="1082" t="s">
        <v>1580</v>
      </c>
      <c r="C88" s="1081" t="s">
        <v>780</v>
      </c>
      <c r="D88" s="1083" t="s">
        <v>494</v>
      </c>
      <c r="E88" s="1084" t="s">
        <v>794</v>
      </c>
      <c r="F88" s="1085"/>
      <c r="G88" s="1085"/>
      <c r="H88" s="1085" t="s">
        <v>306</v>
      </c>
      <c r="I88" s="1077"/>
      <c r="J88" s="1085"/>
      <c r="K88" s="1085"/>
      <c r="L88" s="1082" t="s">
        <v>1581</v>
      </c>
      <c r="M88" s="1077"/>
      <c r="N88" s="1077"/>
      <c r="O88" s="1077"/>
      <c r="P88" s="1077"/>
      <c r="Q88" s="1088"/>
      <c r="R88" s="1077"/>
    </row>
    <row r="89" spans="1:18" ht="24.95" customHeight="1" x14ac:dyDescent="0.2">
      <c r="A89" s="1081" t="s">
        <v>303</v>
      </c>
      <c r="B89" s="1082" t="s">
        <v>1580</v>
      </c>
      <c r="C89" s="1081" t="s">
        <v>780</v>
      </c>
      <c r="D89" s="1083" t="s">
        <v>494</v>
      </c>
      <c r="E89" s="1084" t="s">
        <v>795</v>
      </c>
      <c r="F89" s="1085"/>
      <c r="G89" s="1085"/>
      <c r="H89" s="1085" t="s">
        <v>306</v>
      </c>
      <c r="I89" s="1077"/>
      <c r="J89" s="1085"/>
      <c r="K89" s="1085"/>
      <c r="L89" s="1082" t="s">
        <v>1581</v>
      </c>
      <c r="M89" s="1077"/>
      <c r="N89" s="1077"/>
      <c r="O89" s="1077"/>
      <c r="P89" s="1077"/>
      <c r="Q89" s="1088"/>
      <c r="R89" s="1077"/>
    </row>
    <row r="90" spans="1:18" ht="24.95" customHeight="1" x14ac:dyDescent="0.2">
      <c r="A90" s="1081" t="s">
        <v>303</v>
      </c>
      <c r="B90" s="1082" t="s">
        <v>1580</v>
      </c>
      <c r="C90" s="1081" t="s">
        <v>780</v>
      </c>
      <c r="D90" s="1083" t="s">
        <v>494</v>
      </c>
      <c r="E90" s="1084" t="s">
        <v>728</v>
      </c>
      <c r="F90" s="1085"/>
      <c r="G90" s="1085"/>
      <c r="H90" s="1085" t="s">
        <v>306</v>
      </c>
      <c r="I90" s="1077"/>
      <c r="J90" s="1085"/>
      <c r="K90" s="1085"/>
      <c r="L90" s="1082" t="s">
        <v>1581</v>
      </c>
      <c r="M90" s="1077"/>
      <c r="N90" s="1077"/>
      <c r="O90" s="1077"/>
      <c r="P90" s="1077"/>
      <c r="Q90" s="1088"/>
      <c r="R90" s="1077"/>
    </row>
    <row r="91" spans="1:18" ht="24.95" customHeight="1" x14ac:dyDescent="0.2">
      <c r="A91" s="1081" t="s">
        <v>303</v>
      </c>
      <c r="B91" s="1082" t="s">
        <v>1580</v>
      </c>
      <c r="C91" s="1081" t="s">
        <v>780</v>
      </c>
      <c r="D91" s="1083" t="s">
        <v>494</v>
      </c>
      <c r="E91" s="1084" t="s">
        <v>796</v>
      </c>
      <c r="F91" s="1085"/>
      <c r="G91" s="1085"/>
      <c r="H91" s="1085" t="s">
        <v>306</v>
      </c>
      <c r="I91" s="1077"/>
      <c r="J91" s="1085"/>
      <c r="K91" s="1085"/>
      <c r="L91" s="1082" t="s">
        <v>1581</v>
      </c>
      <c r="M91" s="1077"/>
      <c r="N91" s="1077"/>
      <c r="O91" s="1077"/>
      <c r="P91" s="1077"/>
      <c r="Q91" s="1088"/>
      <c r="R91" s="1077"/>
    </row>
    <row r="92" spans="1:18" ht="24.95" customHeight="1" x14ac:dyDescent="0.2">
      <c r="A92" s="1081" t="s">
        <v>303</v>
      </c>
      <c r="B92" s="1082" t="s">
        <v>1580</v>
      </c>
      <c r="C92" s="1081" t="s">
        <v>780</v>
      </c>
      <c r="D92" s="1083" t="s">
        <v>494</v>
      </c>
      <c r="E92" s="1084" t="s">
        <v>797</v>
      </c>
      <c r="F92" s="1085"/>
      <c r="G92" s="1085"/>
      <c r="H92" s="1085" t="s">
        <v>306</v>
      </c>
      <c r="I92" s="1077"/>
      <c r="J92" s="1085"/>
      <c r="K92" s="1085"/>
      <c r="L92" s="1082" t="s">
        <v>1581</v>
      </c>
      <c r="M92" s="1077"/>
      <c r="N92" s="1077"/>
      <c r="O92" s="1077"/>
      <c r="P92" s="1077"/>
      <c r="Q92" s="1088"/>
      <c r="R92" s="1077"/>
    </row>
    <row r="93" spans="1:18" ht="24.95" customHeight="1" x14ac:dyDescent="0.2">
      <c r="A93" s="1081" t="s">
        <v>303</v>
      </c>
      <c r="B93" s="1082" t="s">
        <v>1580</v>
      </c>
      <c r="C93" s="1081" t="s">
        <v>780</v>
      </c>
      <c r="D93" s="1083" t="s">
        <v>730</v>
      </c>
      <c r="E93" s="1089" t="s">
        <v>734</v>
      </c>
      <c r="F93" s="1085"/>
      <c r="G93" s="1085"/>
      <c r="H93" s="1085" t="s">
        <v>306</v>
      </c>
      <c r="I93" s="1077"/>
      <c r="J93" s="1085"/>
      <c r="K93" s="1085"/>
      <c r="L93" s="1082" t="s">
        <v>1581</v>
      </c>
      <c r="M93" s="1077"/>
      <c r="N93" s="1077"/>
      <c r="O93" s="1077"/>
      <c r="P93" s="1077"/>
      <c r="Q93" s="1088"/>
      <c r="R93" s="1077"/>
    </row>
    <row r="94" spans="1:18" ht="24.95" customHeight="1" x14ac:dyDescent="0.2">
      <c r="A94" s="1081" t="s">
        <v>303</v>
      </c>
      <c r="B94" s="1082" t="s">
        <v>1580</v>
      </c>
      <c r="C94" s="1081" t="s">
        <v>780</v>
      </c>
      <c r="D94" s="1083" t="s">
        <v>730</v>
      </c>
      <c r="E94" s="1089" t="s">
        <v>736</v>
      </c>
      <c r="F94" s="1085"/>
      <c r="G94" s="1085"/>
      <c r="H94" s="1085" t="s">
        <v>306</v>
      </c>
      <c r="I94" s="1077"/>
      <c r="J94" s="1085"/>
      <c r="K94" s="1085"/>
      <c r="L94" s="1082" t="s">
        <v>1581</v>
      </c>
      <c r="M94" s="1077"/>
      <c r="N94" s="1077"/>
      <c r="O94" s="1077"/>
      <c r="P94" s="1077"/>
      <c r="Q94" s="1088"/>
      <c r="R94" s="1077"/>
    </row>
    <row r="95" spans="1:18" ht="24.95" customHeight="1" x14ac:dyDescent="0.2">
      <c r="A95" s="1081" t="s">
        <v>303</v>
      </c>
      <c r="B95" s="1082" t="s">
        <v>1580</v>
      </c>
      <c r="C95" s="1081" t="s">
        <v>780</v>
      </c>
      <c r="D95" s="1083" t="s">
        <v>730</v>
      </c>
      <c r="E95" s="1089" t="s">
        <v>737</v>
      </c>
      <c r="F95" s="1085"/>
      <c r="G95" s="1085"/>
      <c r="H95" s="1085" t="s">
        <v>306</v>
      </c>
      <c r="I95" s="1077"/>
      <c r="J95" s="1085"/>
      <c r="K95" s="1085"/>
      <c r="L95" s="1082" t="s">
        <v>1581</v>
      </c>
      <c r="M95" s="1077"/>
      <c r="N95" s="1077"/>
      <c r="O95" s="1077"/>
      <c r="P95" s="1077"/>
      <c r="Q95" s="1088"/>
      <c r="R95" s="1077"/>
    </row>
    <row r="96" spans="1:18" ht="24.95" customHeight="1" x14ac:dyDescent="0.2">
      <c r="A96" s="1081" t="s">
        <v>303</v>
      </c>
      <c r="B96" s="1082" t="s">
        <v>1580</v>
      </c>
      <c r="C96" s="1081" t="s">
        <v>780</v>
      </c>
      <c r="D96" s="1083" t="s">
        <v>730</v>
      </c>
      <c r="E96" s="1089" t="s">
        <v>731</v>
      </c>
      <c r="F96" s="1085"/>
      <c r="G96" s="1085"/>
      <c r="H96" s="1085" t="s">
        <v>306</v>
      </c>
      <c r="I96" s="1077"/>
      <c r="J96" s="1085"/>
      <c r="K96" s="1085"/>
      <c r="L96" s="1082" t="s">
        <v>1581</v>
      </c>
      <c r="M96" s="1077"/>
      <c r="N96" s="1077"/>
      <c r="O96" s="1077"/>
      <c r="P96" s="1077"/>
      <c r="Q96" s="1088"/>
      <c r="R96" s="1077"/>
    </row>
    <row r="97" spans="1:18" ht="24.95" customHeight="1" x14ac:dyDescent="0.2">
      <c r="A97" s="1081" t="s">
        <v>303</v>
      </c>
      <c r="B97" s="1082" t="s">
        <v>1580</v>
      </c>
      <c r="C97" s="1081" t="s">
        <v>780</v>
      </c>
      <c r="D97" s="1083" t="s">
        <v>730</v>
      </c>
      <c r="E97" s="1089" t="s">
        <v>732</v>
      </c>
      <c r="F97" s="1085"/>
      <c r="G97" s="1085"/>
      <c r="H97" s="1085" t="s">
        <v>306</v>
      </c>
      <c r="I97" s="1077"/>
      <c r="J97" s="1085"/>
      <c r="K97" s="1085"/>
      <c r="L97" s="1082" t="s">
        <v>1581</v>
      </c>
      <c r="M97" s="1077"/>
      <c r="N97" s="1077"/>
      <c r="O97" s="1077"/>
      <c r="P97" s="1077"/>
      <c r="Q97" s="1088"/>
      <c r="R97" s="1077"/>
    </row>
    <row r="98" spans="1:18" ht="24.95" customHeight="1" x14ac:dyDescent="0.2">
      <c r="A98" s="1081" t="s">
        <v>303</v>
      </c>
      <c r="B98" s="1082" t="s">
        <v>1580</v>
      </c>
      <c r="C98" s="1081" t="s">
        <v>780</v>
      </c>
      <c r="D98" s="1083" t="s">
        <v>730</v>
      </c>
      <c r="E98" s="1089" t="s">
        <v>735</v>
      </c>
      <c r="F98" s="1085"/>
      <c r="G98" s="1085"/>
      <c r="H98" s="1085" t="s">
        <v>306</v>
      </c>
      <c r="I98" s="1077"/>
      <c r="J98" s="1085"/>
      <c r="K98" s="1085"/>
      <c r="L98" s="1082" t="s">
        <v>1581</v>
      </c>
      <c r="M98" s="1077"/>
      <c r="N98" s="1077"/>
      <c r="O98" s="1077"/>
      <c r="P98" s="1077"/>
      <c r="Q98" s="1088"/>
      <c r="R98" s="1077"/>
    </row>
    <row r="99" spans="1:18" ht="24.95" customHeight="1" x14ac:dyDescent="0.2">
      <c r="A99" s="1081" t="s">
        <v>303</v>
      </c>
      <c r="B99" s="1082" t="s">
        <v>1580</v>
      </c>
      <c r="C99" s="1081" t="s">
        <v>780</v>
      </c>
      <c r="D99" s="1083" t="s">
        <v>730</v>
      </c>
      <c r="E99" s="1089" t="s">
        <v>733</v>
      </c>
      <c r="F99" s="1085"/>
      <c r="G99" s="1085"/>
      <c r="H99" s="1085" t="s">
        <v>306</v>
      </c>
      <c r="I99" s="1077"/>
      <c r="J99" s="1085"/>
      <c r="K99" s="1085"/>
      <c r="L99" s="1082" t="s">
        <v>1581</v>
      </c>
      <c r="M99" s="1077"/>
      <c r="N99" s="1077"/>
      <c r="O99" s="1077"/>
      <c r="P99" s="1077"/>
      <c r="Q99" s="1088"/>
      <c r="R99" s="1077"/>
    </row>
    <row r="100" spans="1:18" ht="24.95" customHeight="1" x14ac:dyDescent="0.2">
      <c r="A100" s="1081" t="s">
        <v>303</v>
      </c>
      <c r="B100" s="1082" t="s">
        <v>1580</v>
      </c>
      <c r="C100" s="1081" t="s">
        <v>780</v>
      </c>
      <c r="D100" s="1083" t="s">
        <v>730</v>
      </c>
      <c r="E100" s="1089" t="s">
        <v>756</v>
      </c>
      <c r="F100" s="1085"/>
      <c r="G100" s="1085"/>
      <c r="H100" s="1085" t="s">
        <v>306</v>
      </c>
      <c r="I100" s="1077"/>
      <c r="J100" s="1085"/>
      <c r="K100" s="1085"/>
      <c r="L100" s="1082" t="s">
        <v>1581</v>
      </c>
      <c r="M100" s="1077"/>
      <c r="N100" s="1077"/>
      <c r="O100" s="1077"/>
      <c r="P100" s="1077"/>
      <c r="Q100" s="1088"/>
      <c r="R100" s="1077"/>
    </row>
    <row r="101" spans="1:18" ht="24.95" customHeight="1" x14ac:dyDescent="0.2">
      <c r="A101" s="1081" t="s">
        <v>303</v>
      </c>
      <c r="B101" s="1082" t="s">
        <v>799</v>
      </c>
      <c r="C101" s="1081" t="s">
        <v>780</v>
      </c>
      <c r="D101" s="1083" t="s">
        <v>494</v>
      </c>
      <c r="E101" s="1084" t="s">
        <v>781</v>
      </c>
      <c r="F101" s="1085"/>
      <c r="G101" s="1085"/>
      <c r="H101" s="1085" t="s">
        <v>306</v>
      </c>
      <c r="I101" s="1077"/>
      <c r="J101" s="1085"/>
      <c r="K101" s="1085"/>
      <c r="L101" s="1082" t="s">
        <v>1582</v>
      </c>
      <c r="M101" s="1077"/>
      <c r="N101" s="1077"/>
      <c r="O101" s="1077"/>
      <c r="P101" s="1077"/>
      <c r="Q101" s="1088"/>
      <c r="R101" s="1077"/>
    </row>
    <row r="102" spans="1:18" ht="24.95" customHeight="1" x14ac:dyDescent="0.2">
      <c r="A102" s="1081" t="s">
        <v>303</v>
      </c>
      <c r="B102" s="1082" t="s">
        <v>799</v>
      </c>
      <c r="C102" s="1081" t="s">
        <v>780</v>
      </c>
      <c r="D102" s="1083" t="s">
        <v>494</v>
      </c>
      <c r="E102" s="1084" t="s">
        <v>725</v>
      </c>
      <c r="F102" s="1085"/>
      <c r="G102" s="1085"/>
      <c r="H102" s="1085" t="s">
        <v>306</v>
      </c>
      <c r="I102" s="1077"/>
      <c r="J102" s="1085"/>
      <c r="K102" s="1085"/>
      <c r="L102" s="1082" t="s">
        <v>1582</v>
      </c>
      <c r="M102" s="1077"/>
      <c r="N102" s="1077"/>
      <c r="O102" s="1077"/>
      <c r="P102" s="1077"/>
      <c r="Q102" s="1088"/>
      <c r="R102" s="1077"/>
    </row>
    <row r="103" spans="1:18" ht="24.95" customHeight="1" x14ac:dyDescent="0.2">
      <c r="A103" s="1081" t="s">
        <v>303</v>
      </c>
      <c r="B103" s="1082" t="s">
        <v>799</v>
      </c>
      <c r="C103" s="1081" t="s">
        <v>780</v>
      </c>
      <c r="D103" s="1083" t="s">
        <v>494</v>
      </c>
      <c r="E103" s="1084" t="s">
        <v>726</v>
      </c>
      <c r="F103" s="1085"/>
      <c r="G103" s="1085"/>
      <c r="H103" s="1085" t="s">
        <v>306</v>
      </c>
      <c r="I103" s="1077"/>
      <c r="J103" s="1085"/>
      <c r="K103" s="1085"/>
      <c r="L103" s="1082" t="s">
        <v>1582</v>
      </c>
      <c r="M103" s="1077"/>
      <c r="N103" s="1077"/>
      <c r="O103" s="1077"/>
      <c r="P103" s="1077"/>
      <c r="Q103" s="1088"/>
      <c r="R103" s="1077"/>
    </row>
    <row r="104" spans="1:18" ht="24.95" customHeight="1" x14ac:dyDescent="0.2">
      <c r="A104" s="1081" t="s">
        <v>303</v>
      </c>
      <c r="B104" s="1082" t="s">
        <v>799</v>
      </c>
      <c r="C104" s="1081" t="s">
        <v>780</v>
      </c>
      <c r="D104" s="1083" t="s">
        <v>494</v>
      </c>
      <c r="E104" s="1084" t="s">
        <v>785</v>
      </c>
      <c r="F104" s="1085"/>
      <c r="G104" s="1085"/>
      <c r="H104" s="1085" t="s">
        <v>306</v>
      </c>
      <c r="I104" s="1077"/>
      <c r="J104" s="1085"/>
      <c r="K104" s="1085"/>
      <c r="L104" s="1082" t="s">
        <v>1582</v>
      </c>
      <c r="M104" s="1077"/>
      <c r="N104" s="1077"/>
      <c r="O104" s="1077"/>
      <c r="P104" s="1077"/>
      <c r="Q104" s="1088"/>
      <c r="R104" s="1077"/>
    </row>
    <row r="105" spans="1:18" ht="24.95" customHeight="1" x14ac:dyDescent="0.2">
      <c r="A105" s="1081" t="s">
        <v>303</v>
      </c>
      <c r="B105" s="1082" t="s">
        <v>799</v>
      </c>
      <c r="C105" s="1081" t="s">
        <v>780</v>
      </c>
      <c r="D105" s="1083" t="s">
        <v>494</v>
      </c>
      <c r="E105" s="1084" t="s">
        <v>723</v>
      </c>
      <c r="F105" s="1085"/>
      <c r="G105" s="1085"/>
      <c r="H105" s="1085" t="s">
        <v>306</v>
      </c>
      <c r="I105" s="1077"/>
      <c r="J105" s="1085"/>
      <c r="K105" s="1085"/>
      <c r="L105" s="1082" t="s">
        <v>1582</v>
      </c>
      <c r="M105" s="1077"/>
      <c r="N105" s="1077"/>
      <c r="O105" s="1077"/>
      <c r="P105" s="1077"/>
      <c r="Q105" s="1088"/>
      <c r="R105" s="1077"/>
    </row>
    <row r="106" spans="1:18" ht="24.95" customHeight="1" x14ac:dyDescent="0.2">
      <c r="A106" s="1081" t="s">
        <v>303</v>
      </c>
      <c r="B106" s="1082" t="s">
        <v>799</v>
      </c>
      <c r="C106" s="1081" t="s">
        <v>780</v>
      </c>
      <c r="D106" s="1083" t="s">
        <v>494</v>
      </c>
      <c r="E106" s="1084" t="s">
        <v>786</v>
      </c>
      <c r="F106" s="1085"/>
      <c r="G106" s="1085"/>
      <c r="H106" s="1085" t="s">
        <v>306</v>
      </c>
      <c r="I106" s="1077"/>
      <c r="J106" s="1085"/>
      <c r="K106" s="1085"/>
      <c r="L106" s="1082" t="s">
        <v>1582</v>
      </c>
      <c r="M106" s="1077"/>
      <c r="N106" s="1077"/>
      <c r="O106" s="1077"/>
      <c r="P106" s="1077"/>
      <c r="Q106" s="1088"/>
      <c r="R106" s="1077"/>
    </row>
    <row r="107" spans="1:18" ht="24.95" customHeight="1" x14ac:dyDescent="0.2">
      <c r="A107" s="1081" t="s">
        <v>303</v>
      </c>
      <c r="B107" s="1082" t="s">
        <v>799</v>
      </c>
      <c r="C107" s="1081" t="s">
        <v>780</v>
      </c>
      <c r="D107" s="1083" t="s">
        <v>494</v>
      </c>
      <c r="E107" s="1084" t="s">
        <v>787</v>
      </c>
      <c r="F107" s="1085"/>
      <c r="G107" s="1085"/>
      <c r="H107" s="1085" t="s">
        <v>306</v>
      </c>
      <c r="I107" s="1077"/>
      <c r="J107" s="1085"/>
      <c r="K107" s="1085"/>
      <c r="L107" s="1082" t="s">
        <v>1582</v>
      </c>
      <c r="M107" s="1077"/>
      <c r="N107" s="1077"/>
      <c r="O107" s="1077"/>
      <c r="P107" s="1077"/>
      <c r="Q107" s="1088"/>
      <c r="R107" s="1077"/>
    </row>
    <row r="108" spans="1:18" ht="24.95" customHeight="1" x14ac:dyDescent="0.2">
      <c r="A108" s="1081" t="s">
        <v>303</v>
      </c>
      <c r="B108" s="1082" t="s">
        <v>799</v>
      </c>
      <c r="C108" s="1081" t="s">
        <v>780</v>
      </c>
      <c r="D108" s="1083" t="s">
        <v>494</v>
      </c>
      <c r="E108" s="1084" t="s">
        <v>788</v>
      </c>
      <c r="F108" s="1085"/>
      <c r="G108" s="1085"/>
      <c r="H108" s="1085" t="s">
        <v>306</v>
      </c>
      <c r="I108" s="1077"/>
      <c r="J108" s="1085"/>
      <c r="K108" s="1085"/>
      <c r="L108" s="1082" t="s">
        <v>1582</v>
      </c>
      <c r="M108" s="1077"/>
      <c r="N108" s="1077"/>
      <c r="O108" s="1077"/>
      <c r="P108" s="1077"/>
      <c r="Q108" s="1088"/>
      <c r="R108" s="1077"/>
    </row>
    <row r="109" spans="1:18" ht="24.95" customHeight="1" x14ac:dyDescent="0.2">
      <c r="A109" s="1081" t="s">
        <v>303</v>
      </c>
      <c r="B109" s="1082" t="s">
        <v>799</v>
      </c>
      <c r="C109" s="1081" t="s">
        <v>780</v>
      </c>
      <c r="D109" s="1083" t="s">
        <v>494</v>
      </c>
      <c r="E109" s="1084" t="s">
        <v>789</v>
      </c>
      <c r="F109" s="1085"/>
      <c r="G109" s="1085"/>
      <c r="H109" s="1085" t="s">
        <v>306</v>
      </c>
      <c r="I109" s="1077"/>
      <c r="J109" s="1085"/>
      <c r="K109" s="1085"/>
      <c r="L109" s="1082" t="s">
        <v>1582</v>
      </c>
      <c r="M109" s="1077"/>
      <c r="N109" s="1077"/>
      <c r="O109" s="1077"/>
      <c r="P109" s="1077"/>
      <c r="Q109" s="1088"/>
      <c r="R109" s="1077"/>
    </row>
    <row r="110" spans="1:18" ht="24.95" customHeight="1" x14ac:dyDescent="0.2">
      <c r="A110" s="1081" t="s">
        <v>303</v>
      </c>
      <c r="B110" s="1082" t="s">
        <v>799</v>
      </c>
      <c r="C110" s="1081" t="s">
        <v>780</v>
      </c>
      <c r="D110" s="1083" t="s">
        <v>494</v>
      </c>
      <c r="E110" s="1084" t="s">
        <v>724</v>
      </c>
      <c r="F110" s="1085"/>
      <c r="G110" s="1085"/>
      <c r="H110" s="1085" t="s">
        <v>306</v>
      </c>
      <c r="I110" s="1077"/>
      <c r="J110" s="1085"/>
      <c r="K110" s="1085"/>
      <c r="L110" s="1082" t="s">
        <v>1582</v>
      </c>
      <c r="M110" s="1077"/>
      <c r="N110" s="1077"/>
      <c r="O110" s="1077"/>
      <c r="P110" s="1077"/>
      <c r="Q110" s="1088"/>
      <c r="R110" s="1077"/>
    </row>
    <row r="111" spans="1:18" ht="24.95" customHeight="1" x14ac:dyDescent="0.2">
      <c r="A111" s="1081" t="s">
        <v>303</v>
      </c>
      <c r="B111" s="1082" t="s">
        <v>799</v>
      </c>
      <c r="C111" s="1081" t="s">
        <v>780</v>
      </c>
      <c r="D111" s="1083" t="s">
        <v>494</v>
      </c>
      <c r="E111" s="1084" t="s">
        <v>727</v>
      </c>
      <c r="F111" s="1085"/>
      <c r="G111" s="1085"/>
      <c r="H111" s="1085" t="s">
        <v>306</v>
      </c>
      <c r="I111" s="1077"/>
      <c r="J111" s="1085"/>
      <c r="K111" s="1085"/>
      <c r="L111" s="1082" t="s">
        <v>1582</v>
      </c>
      <c r="M111" s="1077"/>
      <c r="N111" s="1077"/>
      <c r="O111" s="1077"/>
      <c r="P111" s="1077"/>
      <c r="Q111" s="1088"/>
      <c r="R111" s="1077"/>
    </row>
    <row r="112" spans="1:18" ht="24.95" customHeight="1" x14ac:dyDescent="0.2">
      <c r="A112" s="1081" t="s">
        <v>303</v>
      </c>
      <c r="B112" s="1082" t="s">
        <v>799</v>
      </c>
      <c r="C112" s="1081" t="s">
        <v>780</v>
      </c>
      <c r="D112" s="1083" t="s">
        <v>494</v>
      </c>
      <c r="E112" s="1084" t="s">
        <v>721</v>
      </c>
      <c r="F112" s="1085"/>
      <c r="G112" s="1085"/>
      <c r="H112" s="1085" t="s">
        <v>306</v>
      </c>
      <c r="I112" s="1077"/>
      <c r="J112" s="1085"/>
      <c r="K112" s="1085"/>
      <c r="L112" s="1082" t="s">
        <v>1582</v>
      </c>
      <c r="M112" s="1077"/>
      <c r="N112" s="1077"/>
      <c r="O112" s="1077"/>
      <c r="P112" s="1077"/>
      <c r="Q112" s="1088"/>
      <c r="R112" s="1077"/>
    </row>
    <row r="113" spans="1:18" ht="24.95" customHeight="1" x14ac:dyDescent="0.2">
      <c r="A113" s="1081" t="s">
        <v>303</v>
      </c>
      <c r="B113" s="1082" t="s">
        <v>799</v>
      </c>
      <c r="C113" s="1081" t="s">
        <v>780</v>
      </c>
      <c r="D113" s="1083" t="s">
        <v>494</v>
      </c>
      <c r="E113" s="1084" t="s">
        <v>748</v>
      </c>
      <c r="F113" s="1085"/>
      <c r="G113" s="1085"/>
      <c r="H113" s="1085" t="s">
        <v>306</v>
      </c>
      <c r="I113" s="1077"/>
      <c r="J113" s="1085"/>
      <c r="K113" s="1085"/>
      <c r="L113" s="1082" t="s">
        <v>1582</v>
      </c>
      <c r="M113" s="1077"/>
      <c r="N113" s="1077"/>
      <c r="O113" s="1077"/>
      <c r="P113" s="1077"/>
      <c r="Q113" s="1088"/>
      <c r="R113" s="1077"/>
    </row>
    <row r="114" spans="1:18" ht="24.95" customHeight="1" x14ac:dyDescent="0.2">
      <c r="A114" s="1081" t="s">
        <v>303</v>
      </c>
      <c r="B114" s="1082" t="s">
        <v>799</v>
      </c>
      <c r="C114" s="1081" t="s">
        <v>780</v>
      </c>
      <c r="D114" s="1083" t="s">
        <v>494</v>
      </c>
      <c r="E114" s="1084" t="s">
        <v>749</v>
      </c>
      <c r="F114" s="1085"/>
      <c r="G114" s="1085"/>
      <c r="H114" s="1085" t="s">
        <v>306</v>
      </c>
      <c r="I114" s="1077"/>
      <c r="J114" s="1085"/>
      <c r="K114" s="1085"/>
      <c r="L114" s="1082" t="s">
        <v>1582</v>
      </c>
      <c r="M114" s="1077"/>
      <c r="N114" s="1077"/>
      <c r="O114" s="1077"/>
      <c r="P114" s="1077"/>
      <c r="Q114" s="1088"/>
      <c r="R114" s="1077"/>
    </row>
    <row r="115" spans="1:18" ht="24.95" customHeight="1" x14ac:dyDescent="0.2">
      <c r="A115" s="1081" t="s">
        <v>303</v>
      </c>
      <c r="B115" s="1082" t="s">
        <v>799</v>
      </c>
      <c r="C115" s="1081" t="s">
        <v>780</v>
      </c>
      <c r="D115" s="1083" t="s">
        <v>494</v>
      </c>
      <c r="E115" s="1084" t="s">
        <v>750</v>
      </c>
      <c r="F115" s="1085"/>
      <c r="G115" s="1085"/>
      <c r="H115" s="1085" t="s">
        <v>306</v>
      </c>
      <c r="I115" s="1077"/>
      <c r="J115" s="1085"/>
      <c r="K115" s="1085"/>
      <c r="L115" s="1082" t="s">
        <v>1582</v>
      </c>
      <c r="M115" s="1077"/>
      <c r="N115" s="1077"/>
      <c r="O115" s="1077"/>
      <c r="P115" s="1077"/>
      <c r="Q115" s="1088"/>
      <c r="R115" s="1077"/>
    </row>
    <row r="116" spans="1:18" ht="24.95" customHeight="1" x14ac:dyDescent="0.2">
      <c r="A116" s="1081" t="s">
        <v>303</v>
      </c>
      <c r="B116" s="1082" t="s">
        <v>799</v>
      </c>
      <c r="C116" s="1081" t="s">
        <v>780</v>
      </c>
      <c r="D116" s="1083" t="s">
        <v>494</v>
      </c>
      <c r="E116" s="1084" t="s">
        <v>790</v>
      </c>
      <c r="F116" s="1085"/>
      <c r="G116" s="1085"/>
      <c r="H116" s="1085" t="s">
        <v>306</v>
      </c>
      <c r="I116" s="1077"/>
      <c r="J116" s="1085"/>
      <c r="K116" s="1085"/>
      <c r="L116" s="1082" t="s">
        <v>1582</v>
      </c>
      <c r="M116" s="1077"/>
      <c r="N116" s="1077"/>
      <c r="O116" s="1077"/>
      <c r="P116" s="1077"/>
      <c r="Q116" s="1088"/>
      <c r="R116" s="1077"/>
    </row>
    <row r="117" spans="1:18" ht="24.95" customHeight="1" x14ac:dyDescent="0.2">
      <c r="A117" s="1081" t="s">
        <v>303</v>
      </c>
      <c r="B117" s="1082" t="s">
        <v>799</v>
      </c>
      <c r="C117" s="1081" t="s">
        <v>780</v>
      </c>
      <c r="D117" s="1083" t="s">
        <v>494</v>
      </c>
      <c r="E117" s="1084" t="s">
        <v>752</v>
      </c>
      <c r="F117" s="1085"/>
      <c r="G117" s="1085"/>
      <c r="H117" s="1085" t="s">
        <v>306</v>
      </c>
      <c r="I117" s="1077"/>
      <c r="J117" s="1085"/>
      <c r="K117" s="1085"/>
      <c r="L117" s="1082" t="s">
        <v>1582</v>
      </c>
      <c r="M117" s="1077"/>
      <c r="N117" s="1077"/>
      <c r="O117" s="1077"/>
      <c r="P117" s="1077"/>
      <c r="Q117" s="1088"/>
      <c r="R117" s="1077"/>
    </row>
    <row r="118" spans="1:18" ht="24.95" customHeight="1" x14ac:dyDescent="0.2">
      <c r="A118" s="1081" t="s">
        <v>303</v>
      </c>
      <c r="B118" s="1082" t="s">
        <v>799</v>
      </c>
      <c r="C118" s="1081" t="s">
        <v>780</v>
      </c>
      <c r="D118" s="1083" t="s">
        <v>494</v>
      </c>
      <c r="E118" s="1084" t="s">
        <v>791</v>
      </c>
      <c r="F118" s="1085"/>
      <c r="G118" s="1085"/>
      <c r="H118" s="1085" t="s">
        <v>306</v>
      </c>
      <c r="I118" s="1077"/>
      <c r="J118" s="1085"/>
      <c r="K118" s="1085"/>
      <c r="L118" s="1082" t="s">
        <v>1582</v>
      </c>
      <c r="M118" s="1077"/>
      <c r="N118" s="1077"/>
      <c r="O118" s="1077"/>
      <c r="P118" s="1077"/>
      <c r="Q118" s="1088"/>
      <c r="R118" s="1077"/>
    </row>
    <row r="119" spans="1:18" ht="24.95" customHeight="1" x14ac:dyDescent="0.2">
      <c r="A119" s="1081" t="s">
        <v>303</v>
      </c>
      <c r="B119" s="1082" t="s">
        <v>799</v>
      </c>
      <c r="C119" s="1081" t="s">
        <v>780</v>
      </c>
      <c r="D119" s="1083" t="s">
        <v>494</v>
      </c>
      <c r="E119" s="1084" t="s">
        <v>793</v>
      </c>
      <c r="F119" s="1085"/>
      <c r="G119" s="1085"/>
      <c r="H119" s="1085" t="s">
        <v>306</v>
      </c>
      <c r="I119" s="1077"/>
      <c r="J119" s="1085"/>
      <c r="K119" s="1085"/>
      <c r="L119" s="1082" t="s">
        <v>1582</v>
      </c>
      <c r="M119" s="1077"/>
      <c r="N119" s="1077"/>
      <c r="O119" s="1077"/>
      <c r="P119" s="1077"/>
      <c r="Q119" s="1088"/>
      <c r="R119" s="1077"/>
    </row>
    <row r="120" spans="1:18" ht="24.95" customHeight="1" x14ac:dyDescent="0.2">
      <c r="A120" s="1081" t="s">
        <v>303</v>
      </c>
      <c r="B120" s="1082" t="s">
        <v>799</v>
      </c>
      <c r="C120" s="1081" t="s">
        <v>780</v>
      </c>
      <c r="D120" s="1083" t="s">
        <v>494</v>
      </c>
      <c r="E120" s="1084" t="s">
        <v>794</v>
      </c>
      <c r="F120" s="1085"/>
      <c r="G120" s="1085"/>
      <c r="H120" s="1085" t="s">
        <v>306</v>
      </c>
      <c r="I120" s="1077"/>
      <c r="J120" s="1085"/>
      <c r="K120" s="1085"/>
      <c r="L120" s="1082" t="s">
        <v>1582</v>
      </c>
      <c r="M120" s="1077"/>
      <c r="N120" s="1077"/>
      <c r="O120" s="1077"/>
      <c r="P120" s="1077"/>
      <c r="Q120" s="1088"/>
      <c r="R120" s="1077"/>
    </row>
    <row r="121" spans="1:18" ht="24.95" customHeight="1" x14ac:dyDescent="0.2">
      <c r="A121" s="1081" t="s">
        <v>303</v>
      </c>
      <c r="B121" s="1082" t="s">
        <v>799</v>
      </c>
      <c r="C121" s="1081" t="s">
        <v>780</v>
      </c>
      <c r="D121" s="1083" t="s">
        <v>494</v>
      </c>
      <c r="E121" s="1084" t="s">
        <v>795</v>
      </c>
      <c r="F121" s="1085"/>
      <c r="G121" s="1085"/>
      <c r="H121" s="1085" t="s">
        <v>306</v>
      </c>
      <c r="I121" s="1077"/>
      <c r="J121" s="1085"/>
      <c r="K121" s="1085"/>
      <c r="L121" s="1082" t="s">
        <v>1582</v>
      </c>
      <c r="M121" s="1077"/>
      <c r="N121" s="1077"/>
      <c r="O121" s="1077"/>
      <c r="P121" s="1077"/>
      <c r="Q121" s="1088"/>
      <c r="R121" s="1077"/>
    </row>
    <row r="122" spans="1:18" ht="24.95" customHeight="1" x14ac:dyDescent="0.2">
      <c r="A122" s="1081" t="s">
        <v>303</v>
      </c>
      <c r="B122" s="1082" t="s">
        <v>799</v>
      </c>
      <c r="C122" s="1081" t="s">
        <v>780</v>
      </c>
      <c r="D122" s="1083" t="s">
        <v>494</v>
      </c>
      <c r="E122" s="1084" t="s">
        <v>728</v>
      </c>
      <c r="F122" s="1085"/>
      <c r="G122" s="1085"/>
      <c r="H122" s="1085" t="s">
        <v>306</v>
      </c>
      <c r="I122" s="1077"/>
      <c r="J122" s="1085"/>
      <c r="K122" s="1085"/>
      <c r="L122" s="1082" t="s">
        <v>1582</v>
      </c>
      <c r="M122" s="1077"/>
      <c r="N122" s="1077"/>
      <c r="O122" s="1077"/>
      <c r="P122" s="1077"/>
      <c r="Q122" s="1088"/>
      <c r="R122" s="1077"/>
    </row>
    <row r="123" spans="1:18" ht="24.95" customHeight="1" x14ac:dyDescent="0.2">
      <c r="A123" s="1081" t="s">
        <v>303</v>
      </c>
      <c r="B123" s="1082" t="s">
        <v>799</v>
      </c>
      <c r="C123" s="1081" t="s">
        <v>780</v>
      </c>
      <c r="D123" s="1083" t="s">
        <v>494</v>
      </c>
      <c r="E123" s="1084" t="s">
        <v>796</v>
      </c>
      <c r="F123" s="1085"/>
      <c r="G123" s="1085"/>
      <c r="H123" s="1085" t="s">
        <v>306</v>
      </c>
      <c r="I123" s="1077"/>
      <c r="J123" s="1085"/>
      <c r="K123" s="1085"/>
      <c r="L123" s="1082" t="s">
        <v>1582</v>
      </c>
      <c r="M123" s="1077"/>
      <c r="N123" s="1077"/>
      <c r="O123" s="1077"/>
      <c r="P123" s="1077"/>
      <c r="Q123" s="1088"/>
      <c r="R123" s="1077"/>
    </row>
    <row r="124" spans="1:18" ht="24.95" customHeight="1" x14ac:dyDescent="0.2">
      <c r="A124" s="1081" t="s">
        <v>303</v>
      </c>
      <c r="B124" s="1082" t="s">
        <v>799</v>
      </c>
      <c r="C124" s="1081" t="s">
        <v>780</v>
      </c>
      <c r="D124" s="1083" t="s">
        <v>494</v>
      </c>
      <c r="E124" s="1084" t="s">
        <v>797</v>
      </c>
      <c r="F124" s="1085"/>
      <c r="G124" s="1085"/>
      <c r="H124" s="1085" t="s">
        <v>306</v>
      </c>
      <c r="I124" s="1077"/>
      <c r="J124" s="1085"/>
      <c r="K124" s="1085"/>
      <c r="L124" s="1082" t="s">
        <v>1582</v>
      </c>
      <c r="M124" s="1077"/>
      <c r="N124" s="1077"/>
      <c r="O124" s="1077"/>
      <c r="P124" s="1077"/>
      <c r="Q124" s="1088"/>
      <c r="R124" s="1077"/>
    </row>
    <row r="125" spans="1:18" ht="24.95" customHeight="1" x14ac:dyDescent="0.2">
      <c r="A125" s="1081" t="s">
        <v>303</v>
      </c>
      <c r="B125" s="1082" t="s">
        <v>799</v>
      </c>
      <c r="C125" s="1081" t="s">
        <v>780</v>
      </c>
      <c r="D125" s="1083" t="s">
        <v>730</v>
      </c>
      <c r="E125" s="1084" t="s">
        <v>734</v>
      </c>
      <c r="F125" s="1085"/>
      <c r="G125" s="1085"/>
      <c r="H125" s="1085" t="s">
        <v>306</v>
      </c>
      <c r="I125" s="1077"/>
      <c r="J125" s="1085"/>
      <c r="K125" s="1085"/>
      <c r="L125" s="1082" t="s">
        <v>1582</v>
      </c>
      <c r="M125" s="1077"/>
      <c r="N125" s="1077"/>
      <c r="O125" s="1077"/>
      <c r="P125" s="1077"/>
      <c r="Q125" s="1088"/>
      <c r="R125" s="1077"/>
    </row>
    <row r="126" spans="1:18" ht="24.95" customHeight="1" x14ac:dyDescent="0.2">
      <c r="A126" s="1081" t="s">
        <v>303</v>
      </c>
      <c r="B126" s="1082" t="s">
        <v>799</v>
      </c>
      <c r="C126" s="1081" t="s">
        <v>780</v>
      </c>
      <c r="D126" s="1083" t="s">
        <v>730</v>
      </c>
      <c r="E126" s="1084" t="s">
        <v>736</v>
      </c>
      <c r="F126" s="1085"/>
      <c r="G126" s="1085"/>
      <c r="H126" s="1085" t="s">
        <v>306</v>
      </c>
      <c r="I126" s="1077"/>
      <c r="J126" s="1085"/>
      <c r="K126" s="1085"/>
      <c r="L126" s="1082" t="s">
        <v>1582</v>
      </c>
      <c r="M126" s="1077"/>
      <c r="N126" s="1077"/>
      <c r="O126" s="1077"/>
      <c r="P126" s="1077"/>
      <c r="Q126" s="1088"/>
      <c r="R126" s="1077"/>
    </row>
    <row r="127" spans="1:18" ht="24.95" customHeight="1" x14ac:dyDescent="0.2">
      <c r="A127" s="1081" t="s">
        <v>303</v>
      </c>
      <c r="B127" s="1082" t="s">
        <v>799</v>
      </c>
      <c r="C127" s="1081" t="s">
        <v>780</v>
      </c>
      <c r="D127" s="1083" t="s">
        <v>730</v>
      </c>
      <c r="E127" s="1084" t="s">
        <v>737</v>
      </c>
      <c r="F127" s="1085"/>
      <c r="G127" s="1085"/>
      <c r="H127" s="1085" t="s">
        <v>306</v>
      </c>
      <c r="I127" s="1077"/>
      <c r="J127" s="1085"/>
      <c r="K127" s="1085"/>
      <c r="L127" s="1082" t="s">
        <v>1582</v>
      </c>
      <c r="M127" s="1077"/>
      <c r="N127" s="1077"/>
      <c r="O127" s="1077"/>
      <c r="P127" s="1077"/>
      <c r="Q127" s="1088"/>
      <c r="R127" s="1077"/>
    </row>
    <row r="128" spans="1:18" ht="24.95" customHeight="1" x14ac:dyDescent="0.2">
      <c r="A128" s="1081" t="s">
        <v>303</v>
      </c>
      <c r="B128" s="1082" t="s">
        <v>799</v>
      </c>
      <c r="C128" s="1081" t="s">
        <v>780</v>
      </c>
      <c r="D128" s="1083" t="s">
        <v>730</v>
      </c>
      <c r="E128" s="1084" t="s">
        <v>731</v>
      </c>
      <c r="F128" s="1085"/>
      <c r="G128" s="1085"/>
      <c r="H128" s="1085" t="s">
        <v>306</v>
      </c>
      <c r="I128" s="1077"/>
      <c r="J128" s="1085"/>
      <c r="K128" s="1085"/>
      <c r="L128" s="1082" t="s">
        <v>1582</v>
      </c>
      <c r="M128" s="1077"/>
      <c r="N128" s="1077"/>
      <c r="O128" s="1077"/>
      <c r="P128" s="1077"/>
      <c r="Q128" s="1088"/>
      <c r="R128" s="1077"/>
    </row>
    <row r="129" spans="1:18" ht="24.95" customHeight="1" x14ac:dyDescent="0.2">
      <c r="A129" s="1081" t="s">
        <v>303</v>
      </c>
      <c r="B129" s="1082" t="s">
        <v>799</v>
      </c>
      <c r="C129" s="1081" t="s">
        <v>780</v>
      </c>
      <c r="D129" s="1083" t="s">
        <v>730</v>
      </c>
      <c r="E129" s="1084" t="s">
        <v>732</v>
      </c>
      <c r="F129" s="1085"/>
      <c r="G129" s="1085"/>
      <c r="H129" s="1085" t="s">
        <v>306</v>
      </c>
      <c r="I129" s="1077"/>
      <c r="J129" s="1085"/>
      <c r="K129" s="1085"/>
      <c r="L129" s="1082" t="s">
        <v>1582</v>
      </c>
      <c r="M129" s="1077"/>
      <c r="N129" s="1077"/>
      <c r="O129" s="1077"/>
      <c r="P129" s="1077"/>
      <c r="Q129" s="1088"/>
      <c r="R129" s="1077"/>
    </row>
    <row r="130" spans="1:18" ht="24.95" customHeight="1" x14ac:dyDescent="0.2">
      <c r="A130" s="1081" t="s">
        <v>303</v>
      </c>
      <c r="B130" s="1082" t="s">
        <v>799</v>
      </c>
      <c r="C130" s="1081" t="s">
        <v>780</v>
      </c>
      <c r="D130" s="1083" t="s">
        <v>730</v>
      </c>
      <c r="E130" s="1084" t="s">
        <v>735</v>
      </c>
      <c r="F130" s="1085"/>
      <c r="G130" s="1085"/>
      <c r="H130" s="1085" t="s">
        <v>306</v>
      </c>
      <c r="I130" s="1077"/>
      <c r="J130" s="1085"/>
      <c r="K130" s="1085"/>
      <c r="L130" s="1082" t="s">
        <v>1582</v>
      </c>
      <c r="M130" s="1077"/>
      <c r="N130" s="1077"/>
      <c r="O130" s="1077"/>
      <c r="P130" s="1077"/>
      <c r="Q130" s="1088"/>
      <c r="R130" s="1077"/>
    </row>
    <row r="131" spans="1:18" ht="24.95" customHeight="1" x14ac:dyDescent="0.2">
      <c r="A131" s="1081" t="s">
        <v>303</v>
      </c>
      <c r="B131" s="1082" t="s">
        <v>799</v>
      </c>
      <c r="C131" s="1081" t="s">
        <v>780</v>
      </c>
      <c r="D131" s="1083" t="s">
        <v>730</v>
      </c>
      <c r="E131" s="1084" t="s">
        <v>733</v>
      </c>
      <c r="F131" s="1085"/>
      <c r="G131" s="1085"/>
      <c r="H131" s="1085" t="s">
        <v>306</v>
      </c>
      <c r="I131" s="1077"/>
      <c r="J131" s="1085"/>
      <c r="K131" s="1085"/>
      <c r="L131" s="1082" t="s">
        <v>1582</v>
      </c>
      <c r="M131" s="1077"/>
      <c r="N131" s="1077"/>
      <c r="O131" s="1077"/>
      <c r="P131" s="1077"/>
      <c r="Q131" s="1088"/>
      <c r="R131" s="1077"/>
    </row>
    <row r="132" spans="1:18" ht="24.95" customHeight="1" x14ac:dyDescent="0.2">
      <c r="A132" s="1081" t="s">
        <v>303</v>
      </c>
      <c r="B132" s="1082" t="s">
        <v>799</v>
      </c>
      <c r="C132" s="1081" t="s">
        <v>780</v>
      </c>
      <c r="D132" s="1083" t="s">
        <v>730</v>
      </c>
      <c r="E132" s="1084" t="s">
        <v>756</v>
      </c>
      <c r="F132" s="1085"/>
      <c r="G132" s="1085"/>
      <c r="H132" s="1085" t="s">
        <v>306</v>
      </c>
      <c r="I132" s="1077"/>
      <c r="J132" s="1085"/>
      <c r="K132" s="1085"/>
      <c r="L132" s="1082" t="s">
        <v>1582</v>
      </c>
      <c r="M132" s="1077"/>
      <c r="N132" s="1077"/>
      <c r="O132" s="1077"/>
      <c r="P132" s="1077"/>
      <c r="Q132" s="1088"/>
      <c r="R132" s="1077"/>
    </row>
    <row r="133" spans="1:18" ht="24.95" customHeight="1" x14ac:dyDescent="0.2">
      <c r="A133" s="1081" t="s">
        <v>303</v>
      </c>
      <c r="B133" s="1082" t="s">
        <v>1583</v>
      </c>
      <c r="C133" s="1081" t="s">
        <v>780</v>
      </c>
      <c r="D133" s="1083" t="s">
        <v>494</v>
      </c>
      <c r="E133" s="1084" t="s">
        <v>781</v>
      </c>
      <c r="F133" s="1085" t="s">
        <v>782</v>
      </c>
      <c r="G133" s="1085" t="s">
        <v>783</v>
      </c>
      <c r="H133" s="1085" t="s">
        <v>307</v>
      </c>
      <c r="I133" s="1077"/>
      <c r="J133" s="1085" t="s">
        <v>310</v>
      </c>
      <c r="K133" s="1085" t="s">
        <v>1521</v>
      </c>
      <c r="L133" s="1086" t="s">
        <v>1584</v>
      </c>
      <c r="M133" s="1077"/>
      <c r="N133" s="1077"/>
      <c r="O133" s="1077"/>
      <c r="P133" s="1077"/>
      <c r="Q133" s="1088"/>
      <c r="R133" s="1077"/>
    </row>
    <row r="134" spans="1:18" ht="24.95" customHeight="1" x14ac:dyDescent="0.2">
      <c r="A134" s="1081" t="s">
        <v>303</v>
      </c>
      <c r="B134" s="1082" t="s">
        <v>1583</v>
      </c>
      <c r="C134" s="1081" t="s">
        <v>780</v>
      </c>
      <c r="D134" s="1083" t="s">
        <v>494</v>
      </c>
      <c r="E134" s="1084" t="s">
        <v>725</v>
      </c>
      <c r="F134" s="1085" t="s">
        <v>782</v>
      </c>
      <c r="G134" s="1085" t="s">
        <v>783</v>
      </c>
      <c r="H134" s="1085" t="s">
        <v>307</v>
      </c>
      <c r="I134" s="1077"/>
      <c r="J134" s="1085" t="s">
        <v>310</v>
      </c>
      <c r="K134" s="1085" t="s">
        <v>1521</v>
      </c>
      <c r="L134" s="1086" t="s">
        <v>1584</v>
      </c>
      <c r="M134" s="1077"/>
      <c r="N134" s="1077"/>
      <c r="O134" s="1077"/>
      <c r="P134" s="1077"/>
      <c r="Q134" s="1088"/>
      <c r="R134" s="1077"/>
    </row>
    <row r="135" spans="1:18" ht="24.95" customHeight="1" x14ac:dyDescent="0.2">
      <c r="A135" s="1081" t="s">
        <v>303</v>
      </c>
      <c r="B135" s="1082" t="s">
        <v>1583</v>
      </c>
      <c r="C135" s="1081" t="s">
        <v>780</v>
      </c>
      <c r="D135" s="1083" t="s">
        <v>494</v>
      </c>
      <c r="E135" s="1084" t="s">
        <v>726</v>
      </c>
      <c r="F135" s="1085" t="s">
        <v>782</v>
      </c>
      <c r="G135" s="1085" t="s">
        <v>783</v>
      </c>
      <c r="H135" s="1085" t="s">
        <v>307</v>
      </c>
      <c r="I135" s="1077"/>
      <c r="J135" s="1085" t="s">
        <v>310</v>
      </c>
      <c r="K135" s="1085" t="s">
        <v>1521</v>
      </c>
      <c r="L135" s="1086" t="s">
        <v>1584</v>
      </c>
      <c r="M135" s="1077"/>
      <c r="N135" s="1077"/>
      <c r="O135" s="1077"/>
      <c r="P135" s="1077"/>
      <c r="Q135" s="1088"/>
      <c r="R135" s="1077"/>
    </row>
    <row r="136" spans="1:18" ht="24.95" customHeight="1" x14ac:dyDescent="0.2">
      <c r="A136" s="1081" t="s">
        <v>303</v>
      </c>
      <c r="B136" s="1082" t="s">
        <v>1583</v>
      </c>
      <c r="C136" s="1081" t="s">
        <v>780</v>
      </c>
      <c r="D136" s="1083" t="s">
        <v>494</v>
      </c>
      <c r="E136" s="1084" t="s">
        <v>785</v>
      </c>
      <c r="F136" s="1085" t="s">
        <v>782</v>
      </c>
      <c r="G136" s="1085" t="s">
        <v>783</v>
      </c>
      <c r="H136" s="1085" t="s">
        <v>307</v>
      </c>
      <c r="I136" s="1077"/>
      <c r="J136" s="1085" t="s">
        <v>310</v>
      </c>
      <c r="K136" s="1085" t="s">
        <v>1521</v>
      </c>
      <c r="L136" s="1086" t="s">
        <v>1584</v>
      </c>
      <c r="M136" s="1077"/>
      <c r="N136" s="1077"/>
      <c r="O136" s="1077"/>
      <c r="P136" s="1077"/>
      <c r="Q136" s="1088"/>
      <c r="R136" s="1077"/>
    </row>
    <row r="137" spans="1:18" ht="24.95" customHeight="1" x14ac:dyDescent="0.2">
      <c r="A137" s="1081" t="s">
        <v>303</v>
      </c>
      <c r="B137" s="1082" t="s">
        <v>1583</v>
      </c>
      <c r="C137" s="1081" t="s">
        <v>780</v>
      </c>
      <c r="D137" s="1083" t="s">
        <v>494</v>
      </c>
      <c r="E137" s="1084" t="s">
        <v>723</v>
      </c>
      <c r="F137" s="1085" t="s">
        <v>782</v>
      </c>
      <c r="G137" s="1085" t="s">
        <v>783</v>
      </c>
      <c r="H137" s="1085" t="s">
        <v>307</v>
      </c>
      <c r="I137" s="1077"/>
      <c r="J137" s="1085" t="s">
        <v>310</v>
      </c>
      <c r="K137" s="1085" t="s">
        <v>1521</v>
      </c>
      <c r="L137" s="1086" t="s">
        <v>1584</v>
      </c>
      <c r="M137" s="1077"/>
      <c r="N137" s="1077"/>
      <c r="O137" s="1077"/>
      <c r="P137" s="1077"/>
      <c r="Q137" s="1088"/>
      <c r="R137" s="1077"/>
    </row>
    <row r="138" spans="1:18" ht="24.95" customHeight="1" x14ac:dyDescent="0.2">
      <c r="A138" s="1081" t="s">
        <v>303</v>
      </c>
      <c r="B138" s="1082" t="s">
        <v>1583</v>
      </c>
      <c r="C138" s="1081" t="s">
        <v>780</v>
      </c>
      <c r="D138" s="1083" t="s">
        <v>494</v>
      </c>
      <c r="E138" s="1084" t="s">
        <v>786</v>
      </c>
      <c r="F138" s="1085" t="s">
        <v>782</v>
      </c>
      <c r="G138" s="1085" t="s">
        <v>783</v>
      </c>
      <c r="H138" s="1085" t="s">
        <v>307</v>
      </c>
      <c r="I138" s="1077"/>
      <c r="J138" s="1085" t="s">
        <v>310</v>
      </c>
      <c r="K138" s="1085" t="s">
        <v>1521</v>
      </c>
      <c r="L138" s="1086" t="s">
        <v>1584</v>
      </c>
      <c r="M138" s="1077"/>
      <c r="N138" s="1077"/>
      <c r="O138" s="1077"/>
      <c r="P138" s="1077"/>
      <c r="Q138" s="1088"/>
      <c r="R138" s="1077"/>
    </row>
    <row r="139" spans="1:18" ht="24.95" customHeight="1" x14ac:dyDescent="0.2">
      <c r="A139" s="1081" t="s">
        <v>303</v>
      </c>
      <c r="B139" s="1082" t="s">
        <v>1583</v>
      </c>
      <c r="C139" s="1081" t="s">
        <v>780</v>
      </c>
      <c r="D139" s="1083" t="s">
        <v>494</v>
      </c>
      <c r="E139" s="1084" t="s">
        <v>787</v>
      </c>
      <c r="F139" s="1085" t="s">
        <v>782</v>
      </c>
      <c r="G139" s="1085" t="s">
        <v>783</v>
      </c>
      <c r="H139" s="1085" t="s">
        <v>307</v>
      </c>
      <c r="I139" s="1077"/>
      <c r="J139" s="1085" t="s">
        <v>310</v>
      </c>
      <c r="K139" s="1085" t="s">
        <v>1521</v>
      </c>
      <c r="L139" s="1086" t="s">
        <v>1584</v>
      </c>
      <c r="M139" s="1077"/>
      <c r="N139" s="1077"/>
      <c r="O139" s="1077"/>
      <c r="P139" s="1077"/>
      <c r="Q139" s="1088"/>
      <c r="R139" s="1077"/>
    </row>
    <row r="140" spans="1:18" ht="24.95" customHeight="1" x14ac:dyDescent="0.2">
      <c r="A140" s="1081" t="s">
        <v>303</v>
      </c>
      <c r="B140" s="1082" t="s">
        <v>1583</v>
      </c>
      <c r="C140" s="1081" t="s">
        <v>780</v>
      </c>
      <c r="D140" s="1083" t="s">
        <v>494</v>
      </c>
      <c r="E140" s="1084" t="s">
        <v>788</v>
      </c>
      <c r="F140" s="1085" t="s">
        <v>782</v>
      </c>
      <c r="G140" s="1085" t="s">
        <v>783</v>
      </c>
      <c r="H140" s="1085" t="s">
        <v>307</v>
      </c>
      <c r="I140" s="1077"/>
      <c r="J140" s="1085" t="s">
        <v>310</v>
      </c>
      <c r="K140" s="1085" t="s">
        <v>1521</v>
      </c>
      <c r="L140" s="1086" t="s">
        <v>1584</v>
      </c>
      <c r="M140" s="1077"/>
      <c r="N140" s="1077"/>
      <c r="O140" s="1077"/>
      <c r="P140" s="1077"/>
      <c r="Q140" s="1088"/>
      <c r="R140" s="1077"/>
    </row>
    <row r="141" spans="1:18" ht="24.95" customHeight="1" x14ac:dyDescent="0.2">
      <c r="A141" s="1081" t="s">
        <v>303</v>
      </c>
      <c r="B141" s="1082" t="s">
        <v>1583</v>
      </c>
      <c r="C141" s="1081" t="s">
        <v>780</v>
      </c>
      <c r="D141" s="1083" t="s">
        <v>494</v>
      </c>
      <c r="E141" s="1084" t="s">
        <v>789</v>
      </c>
      <c r="F141" s="1085" t="s">
        <v>782</v>
      </c>
      <c r="G141" s="1085" t="s">
        <v>783</v>
      </c>
      <c r="H141" s="1085" t="s">
        <v>307</v>
      </c>
      <c r="I141" s="1077"/>
      <c r="J141" s="1085" t="s">
        <v>310</v>
      </c>
      <c r="K141" s="1085" t="s">
        <v>1521</v>
      </c>
      <c r="L141" s="1086" t="s">
        <v>1584</v>
      </c>
      <c r="M141" s="1077"/>
      <c r="N141" s="1077"/>
      <c r="O141" s="1077"/>
      <c r="P141" s="1077"/>
      <c r="Q141" s="1088"/>
      <c r="R141" s="1077"/>
    </row>
    <row r="142" spans="1:18" ht="24.95" customHeight="1" x14ac:dyDescent="0.2">
      <c r="A142" s="1081" t="s">
        <v>303</v>
      </c>
      <c r="B142" s="1082" t="s">
        <v>1583</v>
      </c>
      <c r="C142" s="1081" t="s">
        <v>780</v>
      </c>
      <c r="D142" s="1083" t="s">
        <v>494</v>
      </c>
      <c r="E142" s="1084" t="s">
        <v>724</v>
      </c>
      <c r="F142" s="1085" t="s">
        <v>782</v>
      </c>
      <c r="G142" s="1085" t="s">
        <v>783</v>
      </c>
      <c r="H142" s="1085" t="s">
        <v>307</v>
      </c>
      <c r="I142" s="1077"/>
      <c r="J142" s="1085" t="s">
        <v>310</v>
      </c>
      <c r="K142" s="1085" t="s">
        <v>1521</v>
      </c>
      <c r="L142" s="1086" t="s">
        <v>1584</v>
      </c>
      <c r="M142" s="1077"/>
      <c r="N142" s="1077"/>
      <c r="O142" s="1077"/>
      <c r="P142" s="1077"/>
      <c r="Q142" s="1088"/>
      <c r="R142" s="1077"/>
    </row>
    <row r="143" spans="1:18" ht="24.95" customHeight="1" x14ac:dyDescent="0.2">
      <c r="A143" s="1081" t="s">
        <v>303</v>
      </c>
      <c r="B143" s="1082" t="s">
        <v>1583</v>
      </c>
      <c r="C143" s="1081" t="s">
        <v>780</v>
      </c>
      <c r="D143" s="1083" t="s">
        <v>494</v>
      </c>
      <c r="E143" s="1084" t="s">
        <v>727</v>
      </c>
      <c r="F143" s="1085" t="s">
        <v>782</v>
      </c>
      <c r="G143" s="1085" t="s">
        <v>783</v>
      </c>
      <c r="H143" s="1085" t="s">
        <v>307</v>
      </c>
      <c r="I143" s="1077"/>
      <c r="J143" s="1085" t="s">
        <v>310</v>
      </c>
      <c r="K143" s="1085" t="s">
        <v>1521</v>
      </c>
      <c r="L143" s="1086" t="s">
        <v>1584</v>
      </c>
      <c r="M143" s="1077"/>
      <c r="N143" s="1077"/>
      <c r="O143" s="1077"/>
      <c r="P143" s="1077"/>
      <c r="Q143" s="1088"/>
      <c r="R143" s="1077"/>
    </row>
    <row r="144" spans="1:18" ht="24.95" customHeight="1" x14ac:dyDescent="0.2">
      <c r="A144" s="1081" t="s">
        <v>303</v>
      </c>
      <c r="B144" s="1082" t="s">
        <v>1583</v>
      </c>
      <c r="C144" s="1081" t="s">
        <v>780</v>
      </c>
      <c r="D144" s="1083" t="s">
        <v>494</v>
      </c>
      <c r="E144" s="1084" t="s">
        <v>721</v>
      </c>
      <c r="F144" s="1085" t="s">
        <v>782</v>
      </c>
      <c r="G144" s="1085" t="s">
        <v>783</v>
      </c>
      <c r="H144" s="1085" t="s">
        <v>307</v>
      </c>
      <c r="I144" s="1077"/>
      <c r="J144" s="1085" t="s">
        <v>310</v>
      </c>
      <c r="K144" s="1085" t="s">
        <v>1521</v>
      </c>
      <c r="L144" s="1086" t="s">
        <v>1584</v>
      </c>
      <c r="M144" s="1077"/>
      <c r="N144" s="1077"/>
      <c r="O144" s="1077"/>
      <c r="P144" s="1077"/>
      <c r="Q144" s="1088"/>
      <c r="R144" s="1077"/>
    </row>
    <row r="145" spans="1:18" ht="24.95" customHeight="1" x14ac:dyDescent="0.2">
      <c r="A145" s="1081" t="s">
        <v>303</v>
      </c>
      <c r="B145" s="1082" t="s">
        <v>1583</v>
      </c>
      <c r="C145" s="1081" t="s">
        <v>780</v>
      </c>
      <c r="D145" s="1083" t="s">
        <v>494</v>
      </c>
      <c r="E145" s="1084" t="s">
        <v>748</v>
      </c>
      <c r="F145" s="1085" t="s">
        <v>782</v>
      </c>
      <c r="G145" s="1085" t="s">
        <v>783</v>
      </c>
      <c r="H145" s="1085" t="s">
        <v>307</v>
      </c>
      <c r="I145" s="1077"/>
      <c r="J145" s="1085" t="s">
        <v>310</v>
      </c>
      <c r="K145" s="1085" t="s">
        <v>1521</v>
      </c>
      <c r="L145" s="1086" t="s">
        <v>1584</v>
      </c>
      <c r="M145" s="1077"/>
      <c r="N145" s="1077"/>
      <c r="O145" s="1077"/>
      <c r="P145" s="1077"/>
      <c r="Q145" s="1088"/>
      <c r="R145" s="1077"/>
    </row>
    <row r="146" spans="1:18" ht="24.95" customHeight="1" x14ac:dyDescent="0.2">
      <c r="A146" s="1081" t="s">
        <v>303</v>
      </c>
      <c r="B146" s="1082" t="s">
        <v>1583</v>
      </c>
      <c r="C146" s="1081" t="s">
        <v>780</v>
      </c>
      <c r="D146" s="1083" t="s">
        <v>494</v>
      </c>
      <c r="E146" s="1084" t="s">
        <v>749</v>
      </c>
      <c r="F146" s="1085" t="s">
        <v>782</v>
      </c>
      <c r="G146" s="1085" t="s">
        <v>783</v>
      </c>
      <c r="H146" s="1085" t="s">
        <v>307</v>
      </c>
      <c r="I146" s="1077"/>
      <c r="J146" s="1085" t="s">
        <v>310</v>
      </c>
      <c r="K146" s="1085" t="s">
        <v>1521</v>
      </c>
      <c r="L146" s="1086" t="s">
        <v>1584</v>
      </c>
      <c r="M146" s="1077"/>
      <c r="N146" s="1077"/>
      <c r="O146" s="1077"/>
      <c r="P146" s="1077"/>
      <c r="Q146" s="1088"/>
      <c r="R146" s="1077"/>
    </row>
    <row r="147" spans="1:18" ht="24.95" customHeight="1" x14ac:dyDescent="0.2">
      <c r="A147" s="1081" t="s">
        <v>303</v>
      </c>
      <c r="B147" s="1082" t="s">
        <v>1583</v>
      </c>
      <c r="C147" s="1081" t="s">
        <v>780</v>
      </c>
      <c r="D147" s="1083" t="s">
        <v>494</v>
      </c>
      <c r="E147" s="1084" t="s">
        <v>750</v>
      </c>
      <c r="F147" s="1085" t="s">
        <v>782</v>
      </c>
      <c r="G147" s="1085" t="s">
        <v>783</v>
      </c>
      <c r="H147" s="1085" t="s">
        <v>307</v>
      </c>
      <c r="I147" s="1077"/>
      <c r="J147" s="1085" t="s">
        <v>310</v>
      </c>
      <c r="K147" s="1085" t="s">
        <v>1521</v>
      </c>
      <c r="L147" s="1086" t="s">
        <v>1584</v>
      </c>
      <c r="M147" s="1077"/>
      <c r="N147" s="1077"/>
      <c r="O147" s="1077"/>
      <c r="P147" s="1077"/>
      <c r="Q147" s="1088"/>
      <c r="R147" s="1077"/>
    </row>
    <row r="148" spans="1:18" ht="24.95" customHeight="1" x14ac:dyDescent="0.2">
      <c r="A148" s="1081" t="s">
        <v>303</v>
      </c>
      <c r="B148" s="1082" t="s">
        <v>1583</v>
      </c>
      <c r="C148" s="1081" t="s">
        <v>780</v>
      </c>
      <c r="D148" s="1083" t="s">
        <v>494</v>
      </c>
      <c r="E148" s="1084" t="s">
        <v>790</v>
      </c>
      <c r="F148" s="1085" t="s">
        <v>782</v>
      </c>
      <c r="G148" s="1085" t="s">
        <v>783</v>
      </c>
      <c r="H148" s="1085" t="s">
        <v>307</v>
      </c>
      <c r="I148" s="1077"/>
      <c r="J148" s="1085" t="s">
        <v>310</v>
      </c>
      <c r="K148" s="1085" t="s">
        <v>1521</v>
      </c>
      <c r="L148" s="1086" t="s">
        <v>1584</v>
      </c>
      <c r="M148" s="1077"/>
      <c r="N148" s="1077"/>
      <c r="O148" s="1077"/>
      <c r="P148" s="1077"/>
      <c r="Q148" s="1088"/>
      <c r="R148" s="1077"/>
    </row>
    <row r="149" spans="1:18" ht="24.95" customHeight="1" x14ac:dyDescent="0.2">
      <c r="A149" s="1081" t="s">
        <v>303</v>
      </c>
      <c r="B149" s="1082" t="s">
        <v>1583</v>
      </c>
      <c r="C149" s="1081" t="s">
        <v>780</v>
      </c>
      <c r="D149" s="1083" t="s">
        <v>494</v>
      </c>
      <c r="E149" s="1084" t="s">
        <v>752</v>
      </c>
      <c r="F149" s="1085" t="s">
        <v>782</v>
      </c>
      <c r="G149" s="1085" t="s">
        <v>783</v>
      </c>
      <c r="H149" s="1085" t="s">
        <v>307</v>
      </c>
      <c r="I149" s="1077"/>
      <c r="J149" s="1085" t="s">
        <v>310</v>
      </c>
      <c r="K149" s="1085" t="s">
        <v>1521</v>
      </c>
      <c r="L149" s="1086" t="s">
        <v>1584</v>
      </c>
      <c r="M149" s="1077"/>
      <c r="N149" s="1077"/>
      <c r="O149" s="1077"/>
      <c r="P149" s="1077"/>
      <c r="Q149" s="1088"/>
      <c r="R149" s="1077"/>
    </row>
    <row r="150" spans="1:18" ht="24.95" customHeight="1" x14ac:dyDescent="0.2">
      <c r="A150" s="1081" t="s">
        <v>303</v>
      </c>
      <c r="B150" s="1082" t="s">
        <v>1583</v>
      </c>
      <c r="C150" s="1081" t="s">
        <v>780</v>
      </c>
      <c r="D150" s="1083" t="s">
        <v>494</v>
      </c>
      <c r="E150" s="1084" t="s">
        <v>791</v>
      </c>
      <c r="F150" s="1085" t="s">
        <v>792</v>
      </c>
      <c r="G150" s="1085" t="s">
        <v>783</v>
      </c>
      <c r="H150" s="1085" t="s">
        <v>307</v>
      </c>
      <c r="I150" s="1077"/>
      <c r="J150" s="1085" t="s">
        <v>310</v>
      </c>
      <c r="K150" s="1085" t="s">
        <v>1521</v>
      </c>
      <c r="L150" s="1086" t="s">
        <v>1584</v>
      </c>
      <c r="M150" s="1077"/>
      <c r="N150" s="1077"/>
      <c r="O150" s="1077"/>
      <c r="P150" s="1077"/>
      <c r="Q150" s="1088"/>
      <c r="R150" s="1077"/>
    </row>
    <row r="151" spans="1:18" ht="24.95" customHeight="1" x14ac:dyDescent="0.2">
      <c r="A151" s="1081" t="s">
        <v>303</v>
      </c>
      <c r="B151" s="1082" t="s">
        <v>1583</v>
      </c>
      <c r="C151" s="1081" t="s">
        <v>780</v>
      </c>
      <c r="D151" s="1083" t="s">
        <v>494</v>
      </c>
      <c r="E151" s="1084" t="s">
        <v>793</v>
      </c>
      <c r="F151" s="1085" t="s">
        <v>792</v>
      </c>
      <c r="G151" s="1085" t="s">
        <v>783</v>
      </c>
      <c r="H151" s="1085" t="s">
        <v>307</v>
      </c>
      <c r="I151" s="1077"/>
      <c r="J151" s="1085" t="s">
        <v>310</v>
      </c>
      <c r="K151" s="1085" t="s">
        <v>1521</v>
      </c>
      <c r="L151" s="1086" t="s">
        <v>1584</v>
      </c>
      <c r="M151" s="1077"/>
      <c r="N151" s="1077"/>
      <c r="O151" s="1077"/>
      <c r="P151" s="1077"/>
      <c r="Q151" s="1088"/>
      <c r="R151" s="1077"/>
    </row>
    <row r="152" spans="1:18" ht="24.95" customHeight="1" x14ac:dyDescent="0.2">
      <c r="A152" s="1081" t="s">
        <v>303</v>
      </c>
      <c r="B152" s="1082" t="s">
        <v>1583</v>
      </c>
      <c r="C152" s="1081" t="s">
        <v>780</v>
      </c>
      <c r="D152" s="1083" t="s">
        <v>494</v>
      </c>
      <c r="E152" s="1084" t="s">
        <v>794</v>
      </c>
      <c r="F152" s="1085" t="s">
        <v>792</v>
      </c>
      <c r="G152" s="1085" t="s">
        <v>783</v>
      </c>
      <c r="H152" s="1085" t="s">
        <v>307</v>
      </c>
      <c r="I152" s="1077"/>
      <c r="J152" s="1085" t="s">
        <v>310</v>
      </c>
      <c r="K152" s="1085" t="s">
        <v>1521</v>
      </c>
      <c r="L152" s="1086" t="s">
        <v>1584</v>
      </c>
      <c r="M152" s="1077"/>
      <c r="N152" s="1077"/>
      <c r="O152" s="1077"/>
      <c r="P152" s="1077"/>
      <c r="Q152" s="1088"/>
      <c r="R152" s="1077"/>
    </row>
    <row r="153" spans="1:18" ht="24.95" customHeight="1" x14ac:dyDescent="0.2">
      <c r="A153" s="1081" t="s">
        <v>303</v>
      </c>
      <c r="B153" s="1082" t="s">
        <v>1583</v>
      </c>
      <c r="C153" s="1081" t="s">
        <v>780</v>
      </c>
      <c r="D153" s="1083" t="s">
        <v>494</v>
      </c>
      <c r="E153" s="1084" t="s">
        <v>795</v>
      </c>
      <c r="F153" s="1085" t="s">
        <v>792</v>
      </c>
      <c r="G153" s="1085" t="s">
        <v>783</v>
      </c>
      <c r="H153" s="1085" t="s">
        <v>307</v>
      </c>
      <c r="I153" s="1077"/>
      <c r="J153" s="1085" t="s">
        <v>310</v>
      </c>
      <c r="K153" s="1085" t="s">
        <v>1521</v>
      </c>
      <c r="L153" s="1086" t="s">
        <v>1584</v>
      </c>
      <c r="M153" s="1077"/>
      <c r="N153" s="1077"/>
      <c r="O153" s="1077"/>
      <c r="P153" s="1077"/>
      <c r="Q153" s="1088"/>
      <c r="R153" s="1077"/>
    </row>
    <row r="154" spans="1:18" ht="24.95" customHeight="1" x14ac:dyDescent="0.2">
      <c r="A154" s="1081" t="s">
        <v>303</v>
      </c>
      <c r="B154" s="1082" t="s">
        <v>1583</v>
      </c>
      <c r="C154" s="1081" t="s">
        <v>780</v>
      </c>
      <c r="D154" s="1083" t="s">
        <v>494</v>
      </c>
      <c r="E154" s="1084" t="s">
        <v>728</v>
      </c>
      <c r="F154" s="1085" t="s">
        <v>792</v>
      </c>
      <c r="G154" s="1085" t="s">
        <v>783</v>
      </c>
      <c r="H154" s="1085" t="s">
        <v>307</v>
      </c>
      <c r="I154" s="1077"/>
      <c r="J154" s="1085" t="s">
        <v>310</v>
      </c>
      <c r="K154" s="1085" t="s">
        <v>1521</v>
      </c>
      <c r="L154" s="1086" t="s">
        <v>1584</v>
      </c>
      <c r="M154" s="1077"/>
      <c r="N154" s="1077"/>
      <c r="O154" s="1077"/>
      <c r="P154" s="1077"/>
      <c r="Q154" s="1088"/>
      <c r="R154" s="1077"/>
    </row>
    <row r="155" spans="1:18" ht="24.95" customHeight="1" x14ac:dyDescent="0.2">
      <c r="A155" s="1081" t="s">
        <v>303</v>
      </c>
      <c r="B155" s="1082" t="s">
        <v>1583</v>
      </c>
      <c r="C155" s="1081" t="s">
        <v>780</v>
      </c>
      <c r="D155" s="1083" t="s">
        <v>494</v>
      </c>
      <c r="E155" s="1084" t="s">
        <v>796</v>
      </c>
      <c r="F155" s="1085" t="s">
        <v>792</v>
      </c>
      <c r="G155" s="1085" t="s">
        <v>783</v>
      </c>
      <c r="H155" s="1085" t="s">
        <v>307</v>
      </c>
      <c r="I155" s="1077"/>
      <c r="J155" s="1085" t="s">
        <v>310</v>
      </c>
      <c r="K155" s="1085" t="s">
        <v>1521</v>
      </c>
      <c r="L155" s="1086" t="s">
        <v>1584</v>
      </c>
      <c r="M155" s="1077"/>
      <c r="N155" s="1077"/>
      <c r="O155" s="1077"/>
      <c r="P155" s="1077"/>
      <c r="Q155" s="1088"/>
      <c r="R155" s="1077"/>
    </row>
    <row r="156" spans="1:18" ht="24.95" customHeight="1" x14ac:dyDescent="0.2">
      <c r="A156" s="1081" t="s">
        <v>303</v>
      </c>
      <c r="B156" s="1082" t="s">
        <v>1583</v>
      </c>
      <c r="C156" s="1081" t="s">
        <v>780</v>
      </c>
      <c r="D156" s="1083" t="s">
        <v>494</v>
      </c>
      <c r="E156" s="1084" t="s">
        <v>797</v>
      </c>
      <c r="F156" s="1085" t="s">
        <v>792</v>
      </c>
      <c r="G156" s="1085" t="s">
        <v>783</v>
      </c>
      <c r="H156" s="1085" t="s">
        <v>307</v>
      </c>
      <c r="I156" s="1077"/>
      <c r="J156" s="1085" t="s">
        <v>310</v>
      </c>
      <c r="K156" s="1085" t="s">
        <v>1521</v>
      </c>
      <c r="L156" s="1086" t="s">
        <v>1584</v>
      </c>
      <c r="M156" s="1077"/>
      <c r="N156" s="1077"/>
      <c r="O156" s="1077"/>
      <c r="P156" s="1077"/>
      <c r="Q156" s="1088"/>
      <c r="R156" s="1077"/>
    </row>
    <row r="157" spans="1:18" ht="24.95" customHeight="1" x14ac:dyDescent="0.2">
      <c r="A157" s="1081" t="s">
        <v>303</v>
      </c>
      <c r="B157" s="1082" t="s">
        <v>1583</v>
      </c>
      <c r="C157" s="1081" t="s">
        <v>780</v>
      </c>
      <c r="D157" s="1083" t="s">
        <v>730</v>
      </c>
      <c r="E157" s="1089" t="s">
        <v>734</v>
      </c>
      <c r="F157" s="1085"/>
      <c r="G157" s="1085"/>
      <c r="H157" s="1085" t="s">
        <v>307</v>
      </c>
      <c r="I157" s="1077"/>
      <c r="J157" s="1081" t="s">
        <v>798</v>
      </c>
      <c r="K157" s="1082"/>
      <c r="L157" s="1086" t="s">
        <v>1584</v>
      </c>
      <c r="M157" s="1077"/>
      <c r="N157" s="1077"/>
      <c r="O157" s="1077"/>
      <c r="P157" s="1077"/>
      <c r="Q157" s="1088"/>
      <c r="R157" s="1077"/>
    </row>
    <row r="158" spans="1:18" ht="24.95" customHeight="1" x14ac:dyDescent="0.2">
      <c r="A158" s="1081" t="s">
        <v>303</v>
      </c>
      <c r="B158" s="1082" t="s">
        <v>1583</v>
      </c>
      <c r="C158" s="1081" t="s">
        <v>780</v>
      </c>
      <c r="D158" s="1083" t="s">
        <v>730</v>
      </c>
      <c r="E158" s="1089" t="s">
        <v>736</v>
      </c>
      <c r="F158" s="1085"/>
      <c r="G158" s="1085"/>
      <c r="H158" s="1085" t="s">
        <v>307</v>
      </c>
      <c r="I158" s="1077"/>
      <c r="J158" s="1081" t="s">
        <v>798</v>
      </c>
      <c r="K158" s="1082"/>
      <c r="L158" s="1086" t="s">
        <v>1584</v>
      </c>
      <c r="M158" s="1077"/>
      <c r="N158" s="1077"/>
      <c r="O158" s="1077"/>
      <c r="P158" s="1077"/>
      <c r="Q158" s="1088"/>
      <c r="R158" s="1077"/>
    </row>
    <row r="159" spans="1:18" ht="24.95" customHeight="1" x14ac:dyDescent="0.2">
      <c r="A159" s="1081" t="s">
        <v>303</v>
      </c>
      <c r="B159" s="1082" t="s">
        <v>1583</v>
      </c>
      <c r="C159" s="1081" t="s">
        <v>780</v>
      </c>
      <c r="D159" s="1083" t="s">
        <v>730</v>
      </c>
      <c r="E159" s="1089" t="s">
        <v>737</v>
      </c>
      <c r="F159" s="1085"/>
      <c r="G159" s="1085"/>
      <c r="H159" s="1085" t="s">
        <v>307</v>
      </c>
      <c r="I159" s="1077"/>
      <c r="J159" s="1081" t="s">
        <v>798</v>
      </c>
      <c r="K159" s="1082"/>
      <c r="L159" s="1086" t="s">
        <v>1584</v>
      </c>
      <c r="M159" s="1077"/>
      <c r="N159" s="1077"/>
      <c r="O159" s="1077"/>
      <c r="P159" s="1077"/>
      <c r="Q159" s="1088"/>
      <c r="R159" s="1077"/>
    </row>
    <row r="160" spans="1:18" ht="24.95" customHeight="1" x14ac:dyDescent="0.2">
      <c r="A160" s="1081" t="s">
        <v>303</v>
      </c>
      <c r="B160" s="1082" t="s">
        <v>1583</v>
      </c>
      <c r="C160" s="1081" t="s">
        <v>780</v>
      </c>
      <c r="D160" s="1083" t="s">
        <v>730</v>
      </c>
      <c r="E160" s="1089" t="s">
        <v>731</v>
      </c>
      <c r="F160" s="1085"/>
      <c r="G160" s="1085"/>
      <c r="H160" s="1085" t="s">
        <v>307</v>
      </c>
      <c r="I160" s="1077"/>
      <c r="J160" s="1081" t="s">
        <v>798</v>
      </c>
      <c r="K160" s="1082"/>
      <c r="L160" s="1086" t="s">
        <v>1584</v>
      </c>
      <c r="M160" s="1077"/>
      <c r="N160" s="1077"/>
      <c r="O160" s="1077"/>
      <c r="P160" s="1077"/>
      <c r="Q160" s="1088"/>
      <c r="R160" s="1077"/>
    </row>
    <row r="161" spans="1:18" ht="24.95" customHeight="1" x14ac:dyDescent="0.2">
      <c r="A161" s="1081" t="s">
        <v>303</v>
      </c>
      <c r="B161" s="1082" t="s">
        <v>1583</v>
      </c>
      <c r="C161" s="1081" t="s">
        <v>780</v>
      </c>
      <c r="D161" s="1083" t="s">
        <v>730</v>
      </c>
      <c r="E161" s="1089" t="s">
        <v>732</v>
      </c>
      <c r="F161" s="1085"/>
      <c r="G161" s="1085"/>
      <c r="H161" s="1085" t="s">
        <v>307</v>
      </c>
      <c r="I161" s="1077"/>
      <c r="J161" s="1081" t="s">
        <v>798</v>
      </c>
      <c r="K161" s="1082"/>
      <c r="L161" s="1086" t="s">
        <v>1584</v>
      </c>
      <c r="M161" s="1077"/>
      <c r="N161" s="1077"/>
      <c r="O161" s="1077"/>
      <c r="P161" s="1077"/>
      <c r="Q161" s="1088"/>
      <c r="R161" s="1077"/>
    </row>
    <row r="162" spans="1:18" ht="24.95" customHeight="1" x14ac:dyDescent="0.2">
      <c r="A162" s="1081" t="s">
        <v>303</v>
      </c>
      <c r="B162" s="1082" t="s">
        <v>1583</v>
      </c>
      <c r="C162" s="1081" t="s">
        <v>780</v>
      </c>
      <c r="D162" s="1083" t="s">
        <v>730</v>
      </c>
      <c r="E162" s="1089" t="s">
        <v>735</v>
      </c>
      <c r="F162" s="1085"/>
      <c r="G162" s="1085"/>
      <c r="H162" s="1085" t="s">
        <v>307</v>
      </c>
      <c r="I162" s="1077"/>
      <c r="J162" s="1081" t="s">
        <v>798</v>
      </c>
      <c r="K162" s="1082"/>
      <c r="L162" s="1086" t="s">
        <v>1584</v>
      </c>
      <c r="M162" s="1077"/>
      <c r="N162" s="1077"/>
      <c r="O162" s="1077"/>
      <c r="P162" s="1077"/>
      <c r="Q162" s="1088"/>
      <c r="R162" s="1077"/>
    </row>
    <row r="163" spans="1:18" ht="24.95" customHeight="1" x14ac:dyDescent="0.2">
      <c r="A163" s="1081" t="s">
        <v>303</v>
      </c>
      <c r="B163" s="1082" t="s">
        <v>1583</v>
      </c>
      <c r="C163" s="1081" t="s">
        <v>780</v>
      </c>
      <c r="D163" s="1083" t="s">
        <v>730</v>
      </c>
      <c r="E163" s="1089" t="s">
        <v>733</v>
      </c>
      <c r="F163" s="1085"/>
      <c r="G163" s="1085"/>
      <c r="H163" s="1085" t="s">
        <v>307</v>
      </c>
      <c r="I163" s="1077"/>
      <c r="J163" s="1081" t="s">
        <v>798</v>
      </c>
      <c r="K163" s="1082"/>
      <c r="L163" s="1086" t="s">
        <v>1584</v>
      </c>
      <c r="M163" s="1077"/>
      <c r="N163" s="1077"/>
      <c r="O163" s="1077"/>
      <c r="P163" s="1077"/>
      <c r="Q163" s="1088"/>
      <c r="R163" s="1077"/>
    </row>
    <row r="164" spans="1:18" ht="24.95" customHeight="1" x14ac:dyDescent="0.2">
      <c r="A164" s="1081" t="s">
        <v>303</v>
      </c>
      <c r="B164" s="1082" t="s">
        <v>1583</v>
      </c>
      <c r="C164" s="1081" t="s">
        <v>780</v>
      </c>
      <c r="D164" s="1083" t="s">
        <v>730</v>
      </c>
      <c r="E164" s="1089" t="s">
        <v>756</v>
      </c>
      <c r="F164" s="1085"/>
      <c r="G164" s="1085"/>
      <c r="H164" s="1085" t="s">
        <v>307</v>
      </c>
      <c r="I164" s="1077"/>
      <c r="J164" s="1081" t="s">
        <v>798</v>
      </c>
      <c r="K164" s="1082"/>
      <c r="L164" s="1086" t="s">
        <v>1584</v>
      </c>
      <c r="M164" s="1077"/>
      <c r="N164" s="1077"/>
      <c r="O164" s="1077"/>
      <c r="P164" s="1077"/>
      <c r="Q164" s="1088"/>
      <c r="R164" s="1077"/>
    </row>
    <row r="165" spans="1:18" ht="22.5" x14ac:dyDescent="0.2">
      <c r="A165" s="1071" t="s">
        <v>303</v>
      </c>
      <c r="B165" s="1090" t="s">
        <v>779</v>
      </c>
      <c r="C165" s="1090" t="s">
        <v>800</v>
      </c>
      <c r="D165" s="1073" t="s">
        <v>494</v>
      </c>
      <c r="E165" s="1074" t="s">
        <v>781</v>
      </c>
      <c r="F165" s="1091" t="s">
        <v>782</v>
      </c>
      <c r="G165" s="1091" t="s">
        <v>783</v>
      </c>
      <c r="H165" s="1091" t="s">
        <v>307</v>
      </c>
      <c r="I165" s="1077"/>
      <c r="J165" s="1091" t="s">
        <v>310</v>
      </c>
      <c r="K165" s="1091" t="s">
        <v>1367</v>
      </c>
      <c r="L165" s="1072"/>
      <c r="M165" s="1077">
        <v>22</v>
      </c>
      <c r="N165" s="1077">
        <v>3</v>
      </c>
      <c r="O165" s="1078">
        <f t="shared" si="0"/>
        <v>0.13636363636363635</v>
      </c>
      <c r="P165" s="1079">
        <v>1</v>
      </c>
      <c r="Q165" s="1080">
        <f t="shared" si="1"/>
        <v>0.97402597402597402</v>
      </c>
      <c r="R165" s="1077"/>
    </row>
    <row r="166" spans="1:18" ht="22.5" x14ac:dyDescent="0.2">
      <c r="A166" s="1071" t="s">
        <v>303</v>
      </c>
      <c r="B166" s="1090" t="s">
        <v>779</v>
      </c>
      <c r="C166" s="1090" t="s">
        <v>800</v>
      </c>
      <c r="D166" s="1073" t="s">
        <v>494</v>
      </c>
      <c r="E166" s="1074" t="s">
        <v>725</v>
      </c>
      <c r="F166" s="1091" t="s">
        <v>782</v>
      </c>
      <c r="G166" s="1091" t="s">
        <v>783</v>
      </c>
      <c r="H166" s="1091" t="s">
        <v>307</v>
      </c>
      <c r="I166" s="1077"/>
      <c r="J166" s="1091" t="s">
        <v>310</v>
      </c>
      <c r="K166" s="1091" t="s">
        <v>1367</v>
      </c>
      <c r="L166" s="1072"/>
      <c r="M166" s="1077">
        <v>22</v>
      </c>
      <c r="N166" s="1077">
        <v>3</v>
      </c>
      <c r="O166" s="1078">
        <f t="shared" si="0"/>
        <v>0.13636363636363635</v>
      </c>
      <c r="P166" s="1079">
        <v>1</v>
      </c>
      <c r="Q166" s="1080">
        <f t="shared" si="1"/>
        <v>0.97402597402597402</v>
      </c>
      <c r="R166" s="1077"/>
    </row>
    <row r="167" spans="1:18" ht="22.5" x14ac:dyDescent="0.2">
      <c r="A167" s="1071" t="s">
        <v>303</v>
      </c>
      <c r="B167" s="1090" t="s">
        <v>779</v>
      </c>
      <c r="C167" s="1090" t="s">
        <v>800</v>
      </c>
      <c r="D167" s="1073" t="s">
        <v>494</v>
      </c>
      <c r="E167" s="1074" t="s">
        <v>726</v>
      </c>
      <c r="F167" s="1091" t="s">
        <v>782</v>
      </c>
      <c r="G167" s="1091" t="s">
        <v>783</v>
      </c>
      <c r="H167" s="1091" t="s">
        <v>307</v>
      </c>
      <c r="I167" s="1077"/>
      <c r="J167" s="1091" t="s">
        <v>310</v>
      </c>
      <c r="K167" s="1091" t="s">
        <v>1367</v>
      </c>
      <c r="L167" s="1072"/>
      <c r="M167" s="1077">
        <v>22</v>
      </c>
      <c r="N167" s="1077">
        <v>3</v>
      </c>
      <c r="O167" s="1078">
        <f t="shared" si="0"/>
        <v>0.13636363636363635</v>
      </c>
      <c r="P167" s="1079">
        <v>1</v>
      </c>
      <c r="Q167" s="1080">
        <f t="shared" si="1"/>
        <v>0.97402597402597402</v>
      </c>
      <c r="R167" s="1077"/>
    </row>
    <row r="168" spans="1:18" ht="22.5" x14ac:dyDescent="0.2">
      <c r="A168" s="1071" t="s">
        <v>303</v>
      </c>
      <c r="B168" s="1090" t="s">
        <v>779</v>
      </c>
      <c r="C168" s="1090" t="s">
        <v>800</v>
      </c>
      <c r="D168" s="1073" t="s">
        <v>494</v>
      </c>
      <c r="E168" s="1074" t="s">
        <v>785</v>
      </c>
      <c r="F168" s="1091" t="s">
        <v>782</v>
      </c>
      <c r="G168" s="1091" t="s">
        <v>783</v>
      </c>
      <c r="H168" s="1091" t="s">
        <v>307</v>
      </c>
      <c r="I168" s="1077"/>
      <c r="J168" s="1091" t="s">
        <v>310</v>
      </c>
      <c r="K168" s="1091" t="s">
        <v>1367</v>
      </c>
      <c r="L168" s="1072"/>
      <c r="M168" s="1077">
        <v>22</v>
      </c>
      <c r="N168" s="1077">
        <v>3</v>
      </c>
      <c r="O168" s="1078">
        <f t="shared" si="0"/>
        <v>0.13636363636363635</v>
      </c>
      <c r="P168" s="1079">
        <v>1</v>
      </c>
      <c r="Q168" s="1080">
        <f t="shared" si="1"/>
        <v>0.97402597402597402</v>
      </c>
      <c r="R168" s="1077"/>
    </row>
    <row r="169" spans="1:18" ht="22.5" x14ac:dyDescent="0.2">
      <c r="A169" s="1071" t="s">
        <v>303</v>
      </c>
      <c r="B169" s="1090" t="s">
        <v>779</v>
      </c>
      <c r="C169" s="1090" t="s">
        <v>800</v>
      </c>
      <c r="D169" s="1073" t="s">
        <v>494</v>
      </c>
      <c r="E169" s="1074" t="s">
        <v>723</v>
      </c>
      <c r="F169" s="1091" t="s">
        <v>782</v>
      </c>
      <c r="G169" s="1091" t="s">
        <v>783</v>
      </c>
      <c r="H169" s="1091" t="s">
        <v>307</v>
      </c>
      <c r="I169" s="1077"/>
      <c r="J169" s="1091" t="s">
        <v>310</v>
      </c>
      <c r="K169" s="1091" t="s">
        <v>1367</v>
      </c>
      <c r="L169" s="1072"/>
      <c r="M169" s="1077">
        <v>22</v>
      </c>
      <c r="N169" s="1077">
        <v>3</v>
      </c>
      <c r="O169" s="1078">
        <f t="shared" si="0"/>
        <v>0.13636363636363635</v>
      </c>
      <c r="P169" s="1079">
        <v>1</v>
      </c>
      <c r="Q169" s="1080">
        <f t="shared" si="1"/>
        <v>0.97402597402597402</v>
      </c>
      <c r="R169" s="1077"/>
    </row>
    <row r="170" spans="1:18" ht="22.5" x14ac:dyDescent="0.2">
      <c r="A170" s="1071" t="s">
        <v>303</v>
      </c>
      <c r="B170" s="1090" t="s">
        <v>779</v>
      </c>
      <c r="C170" s="1090" t="s">
        <v>800</v>
      </c>
      <c r="D170" s="1073" t="s">
        <v>494</v>
      </c>
      <c r="E170" s="1074" t="s">
        <v>786</v>
      </c>
      <c r="F170" s="1091" t="s">
        <v>782</v>
      </c>
      <c r="G170" s="1091" t="s">
        <v>783</v>
      </c>
      <c r="H170" s="1091" t="s">
        <v>307</v>
      </c>
      <c r="I170" s="1077"/>
      <c r="J170" s="1091" t="s">
        <v>310</v>
      </c>
      <c r="K170" s="1091" t="s">
        <v>1367</v>
      </c>
      <c r="L170" s="1072"/>
      <c r="M170" s="1077">
        <v>22</v>
      </c>
      <c r="N170" s="1077">
        <v>3</v>
      </c>
      <c r="O170" s="1078">
        <f t="shared" si="0"/>
        <v>0.13636363636363635</v>
      </c>
      <c r="P170" s="1079">
        <v>1</v>
      </c>
      <c r="Q170" s="1080">
        <f t="shared" si="1"/>
        <v>0.97402597402597402</v>
      </c>
      <c r="R170" s="1077"/>
    </row>
    <row r="171" spans="1:18" ht="22.5" x14ac:dyDescent="0.2">
      <c r="A171" s="1071" t="s">
        <v>303</v>
      </c>
      <c r="B171" s="1090" t="s">
        <v>779</v>
      </c>
      <c r="C171" s="1090" t="s">
        <v>800</v>
      </c>
      <c r="D171" s="1073" t="s">
        <v>494</v>
      </c>
      <c r="E171" s="1074" t="s">
        <v>787</v>
      </c>
      <c r="F171" s="1091" t="s">
        <v>782</v>
      </c>
      <c r="G171" s="1091" t="s">
        <v>783</v>
      </c>
      <c r="H171" s="1091" t="s">
        <v>307</v>
      </c>
      <c r="I171" s="1077"/>
      <c r="J171" s="1091" t="s">
        <v>310</v>
      </c>
      <c r="K171" s="1091" t="s">
        <v>1367</v>
      </c>
      <c r="L171" s="1072"/>
      <c r="M171" s="1077">
        <v>22</v>
      </c>
      <c r="N171" s="1077">
        <v>3</v>
      </c>
      <c r="O171" s="1078">
        <f t="shared" si="0"/>
        <v>0.13636363636363635</v>
      </c>
      <c r="P171" s="1079">
        <v>1</v>
      </c>
      <c r="Q171" s="1080">
        <f t="shared" si="1"/>
        <v>0.97402597402597402</v>
      </c>
      <c r="R171" s="1077"/>
    </row>
    <row r="172" spans="1:18" ht="22.5" x14ac:dyDescent="0.2">
      <c r="A172" s="1071" t="s">
        <v>303</v>
      </c>
      <c r="B172" s="1090" t="s">
        <v>779</v>
      </c>
      <c r="C172" s="1090" t="s">
        <v>800</v>
      </c>
      <c r="D172" s="1073" t="s">
        <v>494</v>
      </c>
      <c r="E172" s="1074" t="s">
        <v>788</v>
      </c>
      <c r="F172" s="1091" t="s">
        <v>782</v>
      </c>
      <c r="G172" s="1091" t="s">
        <v>783</v>
      </c>
      <c r="H172" s="1091" t="s">
        <v>307</v>
      </c>
      <c r="I172" s="1077"/>
      <c r="J172" s="1091" t="s">
        <v>310</v>
      </c>
      <c r="K172" s="1091" t="s">
        <v>1367</v>
      </c>
      <c r="L172" s="1072"/>
      <c r="M172" s="1077">
        <v>22</v>
      </c>
      <c r="N172" s="1077">
        <v>3</v>
      </c>
      <c r="O172" s="1078">
        <f t="shared" si="0"/>
        <v>0.13636363636363635</v>
      </c>
      <c r="P172" s="1079">
        <v>1</v>
      </c>
      <c r="Q172" s="1080">
        <f t="shared" si="1"/>
        <v>0.97402597402597402</v>
      </c>
      <c r="R172" s="1077"/>
    </row>
    <row r="173" spans="1:18" ht="22.5" x14ac:dyDescent="0.2">
      <c r="A173" s="1071" t="s">
        <v>303</v>
      </c>
      <c r="B173" s="1090" t="s">
        <v>779</v>
      </c>
      <c r="C173" s="1090" t="s">
        <v>800</v>
      </c>
      <c r="D173" s="1073" t="s">
        <v>494</v>
      </c>
      <c r="E173" s="1074" t="s">
        <v>789</v>
      </c>
      <c r="F173" s="1091" t="s">
        <v>782</v>
      </c>
      <c r="G173" s="1091" t="s">
        <v>783</v>
      </c>
      <c r="H173" s="1091" t="s">
        <v>307</v>
      </c>
      <c r="I173" s="1077"/>
      <c r="J173" s="1091" t="s">
        <v>310</v>
      </c>
      <c r="K173" s="1091" t="s">
        <v>1367</v>
      </c>
      <c r="L173" s="1072"/>
      <c r="M173" s="1077">
        <v>22</v>
      </c>
      <c r="N173" s="1077">
        <v>3</v>
      </c>
      <c r="O173" s="1078">
        <f t="shared" si="0"/>
        <v>0.13636363636363635</v>
      </c>
      <c r="P173" s="1079">
        <v>1</v>
      </c>
      <c r="Q173" s="1080">
        <f t="shared" si="1"/>
        <v>0.97402597402597402</v>
      </c>
      <c r="R173" s="1077"/>
    </row>
    <row r="174" spans="1:18" ht="22.5" x14ac:dyDescent="0.2">
      <c r="A174" s="1071" t="s">
        <v>303</v>
      </c>
      <c r="B174" s="1090" t="s">
        <v>779</v>
      </c>
      <c r="C174" s="1090" t="s">
        <v>800</v>
      </c>
      <c r="D174" s="1073" t="s">
        <v>494</v>
      </c>
      <c r="E174" s="1074" t="s">
        <v>724</v>
      </c>
      <c r="F174" s="1091" t="s">
        <v>782</v>
      </c>
      <c r="G174" s="1091" t="s">
        <v>783</v>
      </c>
      <c r="H174" s="1091" t="s">
        <v>307</v>
      </c>
      <c r="I174" s="1077"/>
      <c r="J174" s="1091" t="s">
        <v>310</v>
      </c>
      <c r="K174" s="1091" t="s">
        <v>1367</v>
      </c>
      <c r="L174" s="1072"/>
      <c r="M174" s="1077">
        <v>22</v>
      </c>
      <c r="N174" s="1077">
        <v>3</v>
      </c>
      <c r="O174" s="1078">
        <f t="shared" si="0"/>
        <v>0.13636363636363635</v>
      </c>
      <c r="P174" s="1079">
        <v>1</v>
      </c>
      <c r="Q174" s="1080">
        <f t="shared" si="1"/>
        <v>0.97402597402597402</v>
      </c>
      <c r="R174" s="1077"/>
    </row>
    <row r="175" spans="1:18" ht="22.5" x14ac:dyDescent="0.2">
      <c r="A175" s="1071" t="s">
        <v>303</v>
      </c>
      <c r="B175" s="1090" t="s">
        <v>779</v>
      </c>
      <c r="C175" s="1090" t="s">
        <v>800</v>
      </c>
      <c r="D175" s="1073" t="s">
        <v>494</v>
      </c>
      <c r="E175" s="1074" t="s">
        <v>727</v>
      </c>
      <c r="F175" s="1091" t="s">
        <v>782</v>
      </c>
      <c r="G175" s="1091" t="s">
        <v>783</v>
      </c>
      <c r="H175" s="1091" t="s">
        <v>307</v>
      </c>
      <c r="I175" s="1077"/>
      <c r="J175" s="1091" t="s">
        <v>310</v>
      </c>
      <c r="K175" s="1091" t="s">
        <v>1367</v>
      </c>
      <c r="L175" s="1072"/>
      <c r="M175" s="1077">
        <v>22</v>
      </c>
      <c r="N175" s="1077">
        <v>3</v>
      </c>
      <c r="O175" s="1078">
        <f t="shared" si="0"/>
        <v>0.13636363636363635</v>
      </c>
      <c r="P175" s="1079">
        <v>1</v>
      </c>
      <c r="Q175" s="1080">
        <f t="shared" si="1"/>
        <v>0.97402597402597402</v>
      </c>
      <c r="R175" s="1077"/>
    </row>
    <row r="176" spans="1:18" ht="22.5" x14ac:dyDescent="0.2">
      <c r="A176" s="1071" t="s">
        <v>303</v>
      </c>
      <c r="B176" s="1090" t="s">
        <v>779</v>
      </c>
      <c r="C176" s="1090" t="s">
        <v>800</v>
      </c>
      <c r="D176" s="1073" t="s">
        <v>494</v>
      </c>
      <c r="E176" s="1074" t="s">
        <v>721</v>
      </c>
      <c r="F176" s="1091" t="s">
        <v>782</v>
      </c>
      <c r="G176" s="1091" t="s">
        <v>783</v>
      </c>
      <c r="H176" s="1091" t="s">
        <v>307</v>
      </c>
      <c r="I176" s="1077"/>
      <c r="J176" s="1091" t="s">
        <v>310</v>
      </c>
      <c r="K176" s="1091" t="s">
        <v>1367</v>
      </c>
      <c r="L176" s="1072"/>
      <c r="M176" s="1077">
        <v>22</v>
      </c>
      <c r="N176" s="1077">
        <v>3</v>
      </c>
      <c r="O176" s="1078">
        <f t="shared" si="0"/>
        <v>0.13636363636363635</v>
      </c>
      <c r="P176" s="1079">
        <v>1</v>
      </c>
      <c r="Q176" s="1080">
        <f t="shared" si="1"/>
        <v>0.97402597402597402</v>
      </c>
      <c r="R176" s="1077"/>
    </row>
    <row r="177" spans="1:18" ht="22.5" x14ac:dyDescent="0.2">
      <c r="A177" s="1071" t="s">
        <v>303</v>
      </c>
      <c r="B177" s="1090" t="s">
        <v>779</v>
      </c>
      <c r="C177" s="1090" t="s">
        <v>800</v>
      </c>
      <c r="D177" s="1073" t="s">
        <v>494</v>
      </c>
      <c r="E177" s="1074" t="s">
        <v>748</v>
      </c>
      <c r="F177" s="1091" t="s">
        <v>782</v>
      </c>
      <c r="G177" s="1091" t="s">
        <v>783</v>
      </c>
      <c r="H177" s="1091" t="s">
        <v>307</v>
      </c>
      <c r="I177" s="1077"/>
      <c r="J177" s="1091" t="s">
        <v>310</v>
      </c>
      <c r="K177" s="1091" t="s">
        <v>1367</v>
      </c>
      <c r="L177" s="1072"/>
      <c r="M177" s="1077">
        <v>22</v>
      </c>
      <c r="N177" s="1077">
        <v>3</v>
      </c>
      <c r="O177" s="1078">
        <f t="shared" si="0"/>
        <v>0.13636363636363635</v>
      </c>
      <c r="P177" s="1079">
        <v>1</v>
      </c>
      <c r="Q177" s="1080">
        <f t="shared" si="1"/>
        <v>0.97402597402597402</v>
      </c>
      <c r="R177" s="1077"/>
    </row>
    <row r="178" spans="1:18" ht="22.5" x14ac:dyDescent="0.2">
      <c r="A178" s="1071" t="s">
        <v>303</v>
      </c>
      <c r="B178" s="1090" t="s">
        <v>779</v>
      </c>
      <c r="C178" s="1090" t="s">
        <v>800</v>
      </c>
      <c r="D178" s="1073" t="s">
        <v>494</v>
      </c>
      <c r="E178" s="1074" t="s">
        <v>749</v>
      </c>
      <c r="F178" s="1091" t="s">
        <v>782</v>
      </c>
      <c r="G178" s="1091" t="s">
        <v>783</v>
      </c>
      <c r="H178" s="1091" t="s">
        <v>307</v>
      </c>
      <c r="I178" s="1077"/>
      <c r="J178" s="1091" t="s">
        <v>310</v>
      </c>
      <c r="K178" s="1091" t="s">
        <v>1367</v>
      </c>
      <c r="L178" s="1072"/>
      <c r="M178" s="1077">
        <v>22</v>
      </c>
      <c r="N178" s="1077">
        <v>3</v>
      </c>
      <c r="O178" s="1078">
        <f t="shared" si="0"/>
        <v>0.13636363636363635</v>
      </c>
      <c r="P178" s="1079">
        <v>1</v>
      </c>
      <c r="Q178" s="1080">
        <f t="shared" si="1"/>
        <v>0.97402597402597402</v>
      </c>
      <c r="R178" s="1077"/>
    </row>
    <row r="179" spans="1:18" ht="22.5" x14ac:dyDescent="0.2">
      <c r="A179" s="1071" t="s">
        <v>303</v>
      </c>
      <c r="B179" s="1090" t="s">
        <v>779</v>
      </c>
      <c r="C179" s="1090" t="s">
        <v>800</v>
      </c>
      <c r="D179" s="1073" t="s">
        <v>494</v>
      </c>
      <c r="E179" s="1074" t="s">
        <v>750</v>
      </c>
      <c r="F179" s="1091" t="s">
        <v>782</v>
      </c>
      <c r="G179" s="1091" t="s">
        <v>783</v>
      </c>
      <c r="H179" s="1091" t="s">
        <v>307</v>
      </c>
      <c r="I179" s="1077"/>
      <c r="J179" s="1091" t="s">
        <v>310</v>
      </c>
      <c r="K179" s="1091" t="s">
        <v>1367</v>
      </c>
      <c r="L179" s="1072"/>
      <c r="M179" s="1077">
        <v>22</v>
      </c>
      <c r="N179" s="1077">
        <v>3</v>
      </c>
      <c r="O179" s="1078">
        <f t="shared" si="0"/>
        <v>0.13636363636363635</v>
      </c>
      <c r="P179" s="1079">
        <v>1</v>
      </c>
      <c r="Q179" s="1080">
        <f t="shared" si="1"/>
        <v>0.97402597402597402</v>
      </c>
      <c r="R179" s="1077"/>
    </row>
    <row r="180" spans="1:18" ht="22.5" x14ac:dyDescent="0.2">
      <c r="A180" s="1071" t="s">
        <v>303</v>
      </c>
      <c r="B180" s="1090" t="s">
        <v>779</v>
      </c>
      <c r="C180" s="1090" t="s">
        <v>800</v>
      </c>
      <c r="D180" s="1073" t="s">
        <v>494</v>
      </c>
      <c r="E180" s="1074" t="s">
        <v>790</v>
      </c>
      <c r="F180" s="1091" t="s">
        <v>782</v>
      </c>
      <c r="G180" s="1091" t="s">
        <v>783</v>
      </c>
      <c r="H180" s="1091" t="s">
        <v>307</v>
      </c>
      <c r="I180" s="1077"/>
      <c r="J180" s="1091" t="s">
        <v>310</v>
      </c>
      <c r="K180" s="1091" t="s">
        <v>1367</v>
      </c>
      <c r="L180" s="1072"/>
      <c r="M180" s="1077">
        <v>22</v>
      </c>
      <c r="N180" s="1077">
        <v>3</v>
      </c>
      <c r="O180" s="1078">
        <f t="shared" si="0"/>
        <v>0.13636363636363635</v>
      </c>
      <c r="P180" s="1079">
        <v>1</v>
      </c>
      <c r="Q180" s="1080">
        <f t="shared" si="1"/>
        <v>0.97402597402597402</v>
      </c>
      <c r="R180" s="1077"/>
    </row>
    <row r="181" spans="1:18" ht="22.5" x14ac:dyDescent="0.2">
      <c r="A181" s="1071" t="s">
        <v>303</v>
      </c>
      <c r="B181" s="1090" t="s">
        <v>779</v>
      </c>
      <c r="C181" s="1090" t="s">
        <v>800</v>
      </c>
      <c r="D181" s="1073" t="s">
        <v>494</v>
      </c>
      <c r="E181" s="1074" t="s">
        <v>752</v>
      </c>
      <c r="F181" s="1091" t="s">
        <v>782</v>
      </c>
      <c r="G181" s="1091" t="s">
        <v>783</v>
      </c>
      <c r="H181" s="1091" t="s">
        <v>307</v>
      </c>
      <c r="I181" s="1077"/>
      <c r="J181" s="1091" t="s">
        <v>310</v>
      </c>
      <c r="K181" s="1091" t="s">
        <v>1367</v>
      </c>
      <c r="L181" s="1072"/>
      <c r="M181" s="1077">
        <v>22</v>
      </c>
      <c r="N181" s="1077">
        <v>3</v>
      </c>
      <c r="O181" s="1078">
        <f t="shared" si="0"/>
        <v>0.13636363636363635</v>
      </c>
      <c r="P181" s="1079">
        <v>1</v>
      </c>
      <c r="Q181" s="1080">
        <f t="shared" si="1"/>
        <v>0.97402597402597402</v>
      </c>
      <c r="R181" s="1077"/>
    </row>
    <row r="182" spans="1:18" ht="22.5" x14ac:dyDescent="0.2">
      <c r="A182" s="1071" t="s">
        <v>303</v>
      </c>
      <c r="B182" s="1090" t="s">
        <v>779</v>
      </c>
      <c r="C182" s="1090" t="s">
        <v>800</v>
      </c>
      <c r="D182" s="1073" t="s">
        <v>494</v>
      </c>
      <c r="E182" s="1074" t="s">
        <v>791</v>
      </c>
      <c r="F182" s="1091" t="s">
        <v>792</v>
      </c>
      <c r="G182" s="1091" t="s">
        <v>783</v>
      </c>
      <c r="H182" s="1091" t="s">
        <v>307</v>
      </c>
      <c r="I182" s="1077"/>
      <c r="J182" s="1091" t="s">
        <v>310</v>
      </c>
      <c r="K182" s="1091" t="s">
        <v>1367</v>
      </c>
      <c r="L182" s="1072"/>
      <c r="M182" s="1077">
        <v>22</v>
      </c>
      <c r="N182" s="1077">
        <v>3</v>
      </c>
      <c r="O182" s="1078">
        <f t="shared" si="0"/>
        <v>0.13636363636363635</v>
      </c>
      <c r="P182" s="1079">
        <v>1</v>
      </c>
      <c r="Q182" s="1080">
        <f t="shared" si="1"/>
        <v>0.97402597402597402</v>
      </c>
      <c r="R182" s="1077"/>
    </row>
    <row r="183" spans="1:18" ht="22.5" x14ac:dyDescent="0.2">
      <c r="A183" s="1071" t="s">
        <v>303</v>
      </c>
      <c r="B183" s="1090" t="s">
        <v>779</v>
      </c>
      <c r="C183" s="1090" t="s">
        <v>800</v>
      </c>
      <c r="D183" s="1073" t="s">
        <v>494</v>
      </c>
      <c r="E183" s="1074" t="s">
        <v>793</v>
      </c>
      <c r="F183" s="1091" t="s">
        <v>792</v>
      </c>
      <c r="G183" s="1091" t="s">
        <v>783</v>
      </c>
      <c r="H183" s="1091" t="s">
        <v>307</v>
      </c>
      <c r="I183" s="1077"/>
      <c r="J183" s="1091" t="s">
        <v>310</v>
      </c>
      <c r="K183" s="1091" t="s">
        <v>1367</v>
      </c>
      <c r="L183" s="1072"/>
      <c r="M183" s="1077">
        <v>22</v>
      </c>
      <c r="N183" s="1077">
        <v>3</v>
      </c>
      <c r="O183" s="1078">
        <f t="shared" si="0"/>
        <v>0.13636363636363635</v>
      </c>
      <c r="P183" s="1079">
        <v>1</v>
      </c>
      <c r="Q183" s="1080">
        <f t="shared" si="1"/>
        <v>0.97402597402597402</v>
      </c>
      <c r="R183" s="1077"/>
    </row>
    <row r="184" spans="1:18" ht="22.5" x14ac:dyDescent="0.2">
      <c r="A184" s="1071" t="s">
        <v>303</v>
      </c>
      <c r="B184" s="1090" t="s">
        <v>779</v>
      </c>
      <c r="C184" s="1090" t="s">
        <v>800</v>
      </c>
      <c r="D184" s="1073" t="s">
        <v>494</v>
      </c>
      <c r="E184" s="1074" t="s">
        <v>794</v>
      </c>
      <c r="F184" s="1091" t="s">
        <v>792</v>
      </c>
      <c r="G184" s="1091" t="s">
        <v>783</v>
      </c>
      <c r="H184" s="1091" t="s">
        <v>307</v>
      </c>
      <c r="I184" s="1077"/>
      <c r="J184" s="1091" t="s">
        <v>310</v>
      </c>
      <c r="K184" s="1091" t="s">
        <v>1367</v>
      </c>
      <c r="L184" s="1072"/>
      <c r="M184" s="1077">
        <v>22</v>
      </c>
      <c r="N184" s="1077">
        <v>3</v>
      </c>
      <c r="O184" s="1078">
        <f t="shared" si="0"/>
        <v>0.13636363636363635</v>
      </c>
      <c r="P184" s="1079">
        <v>1</v>
      </c>
      <c r="Q184" s="1080">
        <f t="shared" si="1"/>
        <v>0.97402597402597402</v>
      </c>
      <c r="R184" s="1077"/>
    </row>
    <row r="185" spans="1:18" ht="22.5" x14ac:dyDescent="0.2">
      <c r="A185" s="1071" t="s">
        <v>303</v>
      </c>
      <c r="B185" s="1090" t="s">
        <v>779</v>
      </c>
      <c r="C185" s="1090" t="s">
        <v>800</v>
      </c>
      <c r="D185" s="1073" t="s">
        <v>494</v>
      </c>
      <c r="E185" s="1074" t="s">
        <v>795</v>
      </c>
      <c r="F185" s="1091" t="s">
        <v>792</v>
      </c>
      <c r="G185" s="1091" t="s">
        <v>783</v>
      </c>
      <c r="H185" s="1091" t="s">
        <v>307</v>
      </c>
      <c r="I185" s="1077"/>
      <c r="J185" s="1091" t="s">
        <v>310</v>
      </c>
      <c r="K185" s="1091" t="s">
        <v>1367</v>
      </c>
      <c r="L185" s="1072"/>
      <c r="M185" s="1077">
        <v>22</v>
      </c>
      <c r="N185" s="1077">
        <v>3</v>
      </c>
      <c r="O185" s="1078">
        <f t="shared" si="0"/>
        <v>0.13636363636363635</v>
      </c>
      <c r="P185" s="1079">
        <v>1</v>
      </c>
      <c r="Q185" s="1080">
        <f t="shared" si="1"/>
        <v>0.97402597402597402</v>
      </c>
      <c r="R185" s="1077"/>
    </row>
    <row r="186" spans="1:18" ht="22.5" x14ac:dyDescent="0.2">
      <c r="A186" s="1071" t="s">
        <v>303</v>
      </c>
      <c r="B186" s="1090" t="s">
        <v>779</v>
      </c>
      <c r="C186" s="1090" t="s">
        <v>800</v>
      </c>
      <c r="D186" s="1073" t="s">
        <v>494</v>
      </c>
      <c r="E186" s="1074" t="s">
        <v>728</v>
      </c>
      <c r="F186" s="1091" t="s">
        <v>792</v>
      </c>
      <c r="G186" s="1091" t="s">
        <v>783</v>
      </c>
      <c r="H186" s="1091" t="s">
        <v>307</v>
      </c>
      <c r="I186" s="1077"/>
      <c r="J186" s="1091" t="s">
        <v>310</v>
      </c>
      <c r="K186" s="1091" t="s">
        <v>1367</v>
      </c>
      <c r="L186" s="1072"/>
      <c r="M186" s="1077">
        <v>22</v>
      </c>
      <c r="N186" s="1077">
        <v>3</v>
      </c>
      <c r="O186" s="1078">
        <f t="shared" si="0"/>
        <v>0.13636363636363635</v>
      </c>
      <c r="P186" s="1079">
        <v>1</v>
      </c>
      <c r="Q186" s="1080">
        <f t="shared" si="1"/>
        <v>0.97402597402597402</v>
      </c>
      <c r="R186" s="1077"/>
    </row>
    <row r="187" spans="1:18" ht="22.5" x14ac:dyDescent="0.2">
      <c r="A187" s="1071" t="s">
        <v>303</v>
      </c>
      <c r="B187" s="1090" t="s">
        <v>779</v>
      </c>
      <c r="C187" s="1090" t="s">
        <v>800</v>
      </c>
      <c r="D187" s="1073" t="s">
        <v>494</v>
      </c>
      <c r="E187" s="1074" t="s">
        <v>796</v>
      </c>
      <c r="F187" s="1091" t="s">
        <v>792</v>
      </c>
      <c r="G187" s="1091" t="s">
        <v>783</v>
      </c>
      <c r="H187" s="1091" t="s">
        <v>307</v>
      </c>
      <c r="I187" s="1077"/>
      <c r="J187" s="1091" t="s">
        <v>310</v>
      </c>
      <c r="K187" s="1091" t="s">
        <v>1367</v>
      </c>
      <c r="L187" s="1072"/>
      <c r="M187" s="1077">
        <v>22</v>
      </c>
      <c r="N187" s="1077">
        <v>3</v>
      </c>
      <c r="O187" s="1078">
        <f t="shared" si="0"/>
        <v>0.13636363636363635</v>
      </c>
      <c r="P187" s="1079">
        <v>1</v>
      </c>
      <c r="Q187" s="1080">
        <f t="shared" si="1"/>
        <v>0.97402597402597402</v>
      </c>
      <c r="R187" s="1077"/>
    </row>
    <row r="188" spans="1:18" ht="22.5" x14ac:dyDescent="0.2">
      <c r="A188" s="1071" t="s">
        <v>303</v>
      </c>
      <c r="B188" s="1090" t="s">
        <v>779</v>
      </c>
      <c r="C188" s="1090" t="s">
        <v>800</v>
      </c>
      <c r="D188" s="1073" t="s">
        <v>494</v>
      </c>
      <c r="E188" s="1074" t="s">
        <v>797</v>
      </c>
      <c r="F188" s="1091" t="s">
        <v>792</v>
      </c>
      <c r="G188" s="1091" t="s">
        <v>783</v>
      </c>
      <c r="H188" s="1091" t="s">
        <v>307</v>
      </c>
      <c r="I188" s="1077"/>
      <c r="J188" s="1091" t="s">
        <v>310</v>
      </c>
      <c r="K188" s="1091" t="s">
        <v>1367</v>
      </c>
      <c r="L188" s="1072"/>
      <c r="M188" s="1077">
        <v>22</v>
      </c>
      <c r="N188" s="1077">
        <v>3</v>
      </c>
      <c r="O188" s="1078">
        <f t="shared" si="0"/>
        <v>0.13636363636363635</v>
      </c>
      <c r="P188" s="1079">
        <v>1</v>
      </c>
      <c r="Q188" s="1080">
        <f t="shared" si="1"/>
        <v>0.97402597402597402</v>
      </c>
      <c r="R188" s="1077"/>
    </row>
    <row r="189" spans="1:18" ht="22.5" x14ac:dyDescent="0.2">
      <c r="A189" s="1071" t="s">
        <v>303</v>
      </c>
      <c r="B189" s="1090" t="s">
        <v>779</v>
      </c>
      <c r="C189" s="1090" t="s">
        <v>800</v>
      </c>
      <c r="D189" s="1073" t="s">
        <v>730</v>
      </c>
      <c r="E189" s="1092" t="s">
        <v>734</v>
      </c>
      <c r="F189" s="1075" t="s">
        <v>792</v>
      </c>
      <c r="G189" s="1075" t="s">
        <v>783</v>
      </c>
      <c r="H189" s="1091" t="s">
        <v>307</v>
      </c>
      <c r="I189" s="1077"/>
      <c r="J189" s="1075" t="s">
        <v>1365</v>
      </c>
      <c r="K189" s="1091" t="s">
        <v>1367</v>
      </c>
      <c r="L189" s="1072" t="s">
        <v>1366</v>
      </c>
      <c r="M189" s="1077">
        <v>22</v>
      </c>
      <c r="N189" s="1077">
        <v>3</v>
      </c>
      <c r="O189" s="1078">
        <f t="shared" si="0"/>
        <v>0.13636363636363635</v>
      </c>
      <c r="P189" s="1079">
        <v>1</v>
      </c>
      <c r="Q189" s="1080">
        <f t="shared" si="1"/>
        <v>0.97402597402597402</v>
      </c>
      <c r="R189" s="1077"/>
    </row>
    <row r="190" spans="1:18" ht="22.5" x14ac:dyDescent="0.2">
      <c r="A190" s="1071" t="s">
        <v>303</v>
      </c>
      <c r="B190" s="1090" t="s">
        <v>779</v>
      </c>
      <c r="C190" s="1090" t="s">
        <v>800</v>
      </c>
      <c r="D190" s="1073" t="s">
        <v>730</v>
      </c>
      <c r="E190" s="1092" t="s">
        <v>736</v>
      </c>
      <c r="F190" s="1075" t="s">
        <v>792</v>
      </c>
      <c r="G190" s="1075" t="s">
        <v>783</v>
      </c>
      <c r="H190" s="1091" t="s">
        <v>307</v>
      </c>
      <c r="I190" s="1077"/>
      <c r="J190" s="1075" t="s">
        <v>1365</v>
      </c>
      <c r="K190" s="1091" t="s">
        <v>1367</v>
      </c>
      <c r="L190" s="1072" t="s">
        <v>1366</v>
      </c>
      <c r="M190" s="1077">
        <v>22</v>
      </c>
      <c r="N190" s="1077">
        <v>3</v>
      </c>
      <c r="O190" s="1078">
        <f t="shared" si="0"/>
        <v>0.13636363636363635</v>
      </c>
      <c r="P190" s="1079">
        <v>1</v>
      </c>
      <c r="Q190" s="1080">
        <f t="shared" si="1"/>
        <v>0.97402597402597402</v>
      </c>
      <c r="R190" s="1077"/>
    </row>
    <row r="191" spans="1:18" ht="22.5" x14ac:dyDescent="0.2">
      <c r="A191" s="1071" t="s">
        <v>303</v>
      </c>
      <c r="B191" s="1090" t="s">
        <v>779</v>
      </c>
      <c r="C191" s="1090" t="s">
        <v>800</v>
      </c>
      <c r="D191" s="1073" t="s">
        <v>730</v>
      </c>
      <c r="E191" s="1092" t="s">
        <v>737</v>
      </c>
      <c r="F191" s="1075" t="s">
        <v>792</v>
      </c>
      <c r="G191" s="1075" t="s">
        <v>783</v>
      </c>
      <c r="H191" s="1091" t="s">
        <v>307</v>
      </c>
      <c r="I191" s="1077"/>
      <c r="J191" s="1075" t="s">
        <v>1365</v>
      </c>
      <c r="K191" s="1091" t="s">
        <v>1367</v>
      </c>
      <c r="L191" s="1072" t="s">
        <v>1366</v>
      </c>
      <c r="M191" s="1077">
        <v>22</v>
      </c>
      <c r="N191" s="1077">
        <v>3</v>
      </c>
      <c r="O191" s="1078">
        <f t="shared" si="0"/>
        <v>0.13636363636363635</v>
      </c>
      <c r="P191" s="1079">
        <v>1</v>
      </c>
      <c r="Q191" s="1080">
        <f t="shared" si="1"/>
        <v>0.97402597402597402</v>
      </c>
      <c r="R191" s="1077"/>
    </row>
    <row r="192" spans="1:18" ht="22.5" x14ac:dyDescent="0.2">
      <c r="A192" s="1071" t="s">
        <v>303</v>
      </c>
      <c r="B192" s="1090" t="s">
        <v>779</v>
      </c>
      <c r="C192" s="1090" t="s">
        <v>800</v>
      </c>
      <c r="D192" s="1073" t="s">
        <v>730</v>
      </c>
      <c r="E192" s="1092" t="s">
        <v>731</v>
      </c>
      <c r="F192" s="1075" t="s">
        <v>792</v>
      </c>
      <c r="G192" s="1075" t="s">
        <v>783</v>
      </c>
      <c r="H192" s="1091" t="s">
        <v>307</v>
      </c>
      <c r="I192" s="1077"/>
      <c r="J192" s="1075" t="s">
        <v>1365</v>
      </c>
      <c r="K192" s="1091" t="s">
        <v>1367</v>
      </c>
      <c r="L192" s="1072" t="s">
        <v>1366</v>
      </c>
      <c r="M192" s="1077">
        <v>22</v>
      </c>
      <c r="N192" s="1077">
        <v>3</v>
      </c>
      <c r="O192" s="1078">
        <f t="shared" si="0"/>
        <v>0.13636363636363635</v>
      </c>
      <c r="P192" s="1079">
        <v>1</v>
      </c>
      <c r="Q192" s="1080">
        <f t="shared" si="1"/>
        <v>0.97402597402597402</v>
      </c>
      <c r="R192" s="1077"/>
    </row>
    <row r="193" spans="1:18" ht="22.5" x14ac:dyDescent="0.2">
      <c r="A193" s="1071" t="s">
        <v>303</v>
      </c>
      <c r="B193" s="1090" t="s">
        <v>779</v>
      </c>
      <c r="C193" s="1090" t="s">
        <v>800</v>
      </c>
      <c r="D193" s="1073" t="s">
        <v>730</v>
      </c>
      <c r="E193" s="1092" t="s">
        <v>732</v>
      </c>
      <c r="F193" s="1075" t="s">
        <v>792</v>
      </c>
      <c r="G193" s="1075" t="s">
        <v>783</v>
      </c>
      <c r="H193" s="1091" t="s">
        <v>307</v>
      </c>
      <c r="I193" s="1077"/>
      <c r="J193" s="1075" t="s">
        <v>1365</v>
      </c>
      <c r="K193" s="1091" t="s">
        <v>1367</v>
      </c>
      <c r="L193" s="1072" t="s">
        <v>1366</v>
      </c>
      <c r="M193" s="1077">
        <v>22</v>
      </c>
      <c r="N193" s="1077">
        <v>3</v>
      </c>
      <c r="O193" s="1078">
        <f t="shared" si="0"/>
        <v>0.13636363636363635</v>
      </c>
      <c r="P193" s="1079">
        <v>1</v>
      </c>
      <c r="Q193" s="1080">
        <f t="shared" si="1"/>
        <v>0.97402597402597402</v>
      </c>
      <c r="R193" s="1077"/>
    </row>
    <row r="194" spans="1:18" ht="22.5" x14ac:dyDescent="0.2">
      <c r="A194" s="1071" t="s">
        <v>303</v>
      </c>
      <c r="B194" s="1090" t="s">
        <v>779</v>
      </c>
      <c r="C194" s="1090" t="s">
        <v>800</v>
      </c>
      <c r="D194" s="1073" t="s">
        <v>730</v>
      </c>
      <c r="E194" s="1092" t="s">
        <v>735</v>
      </c>
      <c r="F194" s="1075" t="s">
        <v>792</v>
      </c>
      <c r="G194" s="1075" t="s">
        <v>783</v>
      </c>
      <c r="H194" s="1091" t="s">
        <v>307</v>
      </c>
      <c r="I194" s="1077"/>
      <c r="J194" s="1075" t="s">
        <v>1365</v>
      </c>
      <c r="K194" s="1091" t="s">
        <v>1367</v>
      </c>
      <c r="L194" s="1072" t="s">
        <v>1366</v>
      </c>
      <c r="M194" s="1077">
        <v>22</v>
      </c>
      <c r="N194" s="1077">
        <v>3</v>
      </c>
      <c r="O194" s="1078">
        <f t="shared" si="0"/>
        <v>0.13636363636363635</v>
      </c>
      <c r="P194" s="1079">
        <v>1</v>
      </c>
      <c r="Q194" s="1080">
        <f t="shared" si="1"/>
        <v>0.97402597402597402</v>
      </c>
      <c r="R194" s="1077"/>
    </row>
    <row r="195" spans="1:18" ht="22.5" x14ac:dyDescent="0.2">
      <c r="A195" s="1071" t="s">
        <v>303</v>
      </c>
      <c r="B195" s="1090" t="s">
        <v>779</v>
      </c>
      <c r="C195" s="1090" t="s">
        <v>800</v>
      </c>
      <c r="D195" s="1073" t="s">
        <v>730</v>
      </c>
      <c r="E195" s="1092" t="s">
        <v>733</v>
      </c>
      <c r="F195" s="1075" t="s">
        <v>792</v>
      </c>
      <c r="G195" s="1075" t="s">
        <v>783</v>
      </c>
      <c r="H195" s="1091" t="s">
        <v>307</v>
      </c>
      <c r="I195" s="1077"/>
      <c r="J195" s="1075" t="s">
        <v>1365</v>
      </c>
      <c r="K195" s="1091" t="s">
        <v>1367</v>
      </c>
      <c r="L195" s="1072" t="s">
        <v>1366</v>
      </c>
      <c r="M195" s="1077">
        <v>22</v>
      </c>
      <c r="N195" s="1077">
        <v>3</v>
      </c>
      <c r="O195" s="1078">
        <f t="shared" si="0"/>
        <v>0.13636363636363635</v>
      </c>
      <c r="P195" s="1079">
        <v>1</v>
      </c>
      <c r="Q195" s="1080">
        <f t="shared" si="1"/>
        <v>0.97402597402597402</v>
      </c>
      <c r="R195" s="1077"/>
    </row>
    <row r="196" spans="1:18" ht="22.5" x14ac:dyDescent="0.2">
      <c r="A196" s="1071" t="s">
        <v>303</v>
      </c>
      <c r="B196" s="1090" t="s">
        <v>779</v>
      </c>
      <c r="C196" s="1090" t="s">
        <v>800</v>
      </c>
      <c r="D196" s="1073" t="s">
        <v>730</v>
      </c>
      <c r="E196" s="1092" t="s">
        <v>756</v>
      </c>
      <c r="F196" s="1075" t="s">
        <v>792</v>
      </c>
      <c r="G196" s="1075" t="s">
        <v>783</v>
      </c>
      <c r="H196" s="1091" t="s">
        <v>307</v>
      </c>
      <c r="I196" s="1077"/>
      <c r="J196" s="1075" t="s">
        <v>1365</v>
      </c>
      <c r="K196" s="1091" t="s">
        <v>1367</v>
      </c>
      <c r="L196" s="1072" t="s">
        <v>1366</v>
      </c>
      <c r="M196" s="1077">
        <v>22</v>
      </c>
      <c r="N196" s="1077">
        <v>3</v>
      </c>
      <c r="O196" s="1078">
        <f t="shared" si="0"/>
        <v>0.13636363636363635</v>
      </c>
      <c r="P196" s="1079">
        <v>1</v>
      </c>
      <c r="Q196" s="1080">
        <f>N196/(M196*K196/100)</f>
        <v>0.97402597402597402</v>
      </c>
      <c r="R196" s="1077"/>
    </row>
    <row r="197" spans="1:18" ht="22.5" x14ac:dyDescent="0.2">
      <c r="A197" s="1071" t="s">
        <v>303</v>
      </c>
      <c r="B197" s="1090" t="s">
        <v>799</v>
      </c>
      <c r="C197" s="1090" t="s">
        <v>800</v>
      </c>
      <c r="D197" s="1073" t="s">
        <v>494</v>
      </c>
      <c r="E197" s="1074" t="s">
        <v>781</v>
      </c>
      <c r="F197" s="1091" t="s">
        <v>782</v>
      </c>
      <c r="G197" s="1091" t="s">
        <v>783</v>
      </c>
      <c r="H197" s="1091" t="s">
        <v>307</v>
      </c>
      <c r="I197" s="1077"/>
      <c r="J197" s="1091" t="s">
        <v>310</v>
      </c>
      <c r="K197" s="1091" t="s">
        <v>1369</v>
      </c>
      <c r="L197" s="1072"/>
      <c r="M197" s="1077">
        <v>24</v>
      </c>
      <c r="N197" s="1077">
        <v>4</v>
      </c>
      <c r="O197" s="1078">
        <f t="shared" si="0"/>
        <v>0.16666666666666666</v>
      </c>
      <c r="P197" s="1079">
        <v>1</v>
      </c>
      <c r="Q197" s="1080">
        <f t="shared" ref="Q197:Q771" si="2">N197/(M197*K197/100)</f>
        <v>0.98039215686274506</v>
      </c>
      <c r="R197" s="1077"/>
    </row>
    <row r="198" spans="1:18" ht="22.5" x14ac:dyDescent="0.2">
      <c r="A198" s="1071" t="s">
        <v>303</v>
      </c>
      <c r="B198" s="1090" t="s">
        <v>799</v>
      </c>
      <c r="C198" s="1090" t="s">
        <v>800</v>
      </c>
      <c r="D198" s="1073" t="s">
        <v>494</v>
      </c>
      <c r="E198" s="1074" t="s">
        <v>725</v>
      </c>
      <c r="F198" s="1091" t="s">
        <v>782</v>
      </c>
      <c r="G198" s="1091" t="s">
        <v>783</v>
      </c>
      <c r="H198" s="1091" t="s">
        <v>307</v>
      </c>
      <c r="I198" s="1077"/>
      <c r="J198" s="1091" t="s">
        <v>310</v>
      </c>
      <c r="K198" s="1091" t="s">
        <v>1369</v>
      </c>
      <c r="L198" s="1072"/>
      <c r="M198" s="1077">
        <v>24</v>
      </c>
      <c r="N198" s="1077">
        <v>4</v>
      </c>
      <c r="O198" s="1078">
        <f t="shared" ref="O198:O772" si="3">N198/M198</f>
        <v>0.16666666666666666</v>
      </c>
      <c r="P198" s="1079">
        <v>1</v>
      </c>
      <c r="Q198" s="1080">
        <f t="shared" si="2"/>
        <v>0.98039215686274506</v>
      </c>
      <c r="R198" s="1077"/>
    </row>
    <row r="199" spans="1:18" ht="22.5" x14ac:dyDescent="0.2">
      <c r="A199" s="1071" t="s">
        <v>303</v>
      </c>
      <c r="B199" s="1090" t="s">
        <v>799</v>
      </c>
      <c r="C199" s="1090" t="s">
        <v>800</v>
      </c>
      <c r="D199" s="1073" t="s">
        <v>494</v>
      </c>
      <c r="E199" s="1074" t="s">
        <v>726</v>
      </c>
      <c r="F199" s="1091" t="s">
        <v>782</v>
      </c>
      <c r="G199" s="1091" t="s">
        <v>783</v>
      </c>
      <c r="H199" s="1091" t="s">
        <v>307</v>
      </c>
      <c r="I199" s="1077"/>
      <c r="J199" s="1091" t="s">
        <v>310</v>
      </c>
      <c r="K199" s="1091" t="s">
        <v>1369</v>
      </c>
      <c r="L199" s="1072"/>
      <c r="M199" s="1077">
        <v>24</v>
      </c>
      <c r="N199" s="1077">
        <v>4</v>
      </c>
      <c r="O199" s="1078">
        <f t="shared" si="3"/>
        <v>0.16666666666666666</v>
      </c>
      <c r="P199" s="1079">
        <v>1</v>
      </c>
      <c r="Q199" s="1080">
        <f t="shared" si="2"/>
        <v>0.98039215686274506</v>
      </c>
      <c r="R199" s="1077"/>
    </row>
    <row r="200" spans="1:18" ht="22.5" x14ac:dyDescent="0.2">
      <c r="A200" s="1071" t="s">
        <v>303</v>
      </c>
      <c r="B200" s="1090" t="s">
        <v>799</v>
      </c>
      <c r="C200" s="1090" t="s">
        <v>800</v>
      </c>
      <c r="D200" s="1073" t="s">
        <v>494</v>
      </c>
      <c r="E200" s="1074" t="s">
        <v>785</v>
      </c>
      <c r="F200" s="1091" t="s">
        <v>782</v>
      </c>
      <c r="G200" s="1091" t="s">
        <v>783</v>
      </c>
      <c r="H200" s="1091" t="s">
        <v>307</v>
      </c>
      <c r="I200" s="1077"/>
      <c r="J200" s="1091" t="s">
        <v>310</v>
      </c>
      <c r="K200" s="1091" t="s">
        <v>1369</v>
      </c>
      <c r="L200" s="1072"/>
      <c r="M200" s="1077">
        <v>24</v>
      </c>
      <c r="N200" s="1077">
        <v>4</v>
      </c>
      <c r="O200" s="1078">
        <f t="shared" si="3"/>
        <v>0.16666666666666666</v>
      </c>
      <c r="P200" s="1079">
        <v>1</v>
      </c>
      <c r="Q200" s="1080">
        <f t="shared" si="2"/>
        <v>0.98039215686274506</v>
      </c>
      <c r="R200" s="1077"/>
    </row>
    <row r="201" spans="1:18" ht="22.5" x14ac:dyDescent="0.2">
      <c r="A201" s="1071" t="s">
        <v>303</v>
      </c>
      <c r="B201" s="1090" t="s">
        <v>799</v>
      </c>
      <c r="C201" s="1090" t="s">
        <v>800</v>
      </c>
      <c r="D201" s="1073" t="s">
        <v>494</v>
      </c>
      <c r="E201" s="1074" t="s">
        <v>723</v>
      </c>
      <c r="F201" s="1091" t="s">
        <v>782</v>
      </c>
      <c r="G201" s="1091" t="s">
        <v>783</v>
      </c>
      <c r="H201" s="1091" t="s">
        <v>307</v>
      </c>
      <c r="I201" s="1077"/>
      <c r="J201" s="1091" t="s">
        <v>310</v>
      </c>
      <c r="K201" s="1091" t="s">
        <v>1369</v>
      </c>
      <c r="L201" s="1072"/>
      <c r="M201" s="1077">
        <v>24</v>
      </c>
      <c r="N201" s="1077">
        <v>4</v>
      </c>
      <c r="O201" s="1078">
        <f t="shared" si="3"/>
        <v>0.16666666666666666</v>
      </c>
      <c r="P201" s="1079">
        <v>1</v>
      </c>
      <c r="Q201" s="1080">
        <f t="shared" si="2"/>
        <v>0.98039215686274506</v>
      </c>
      <c r="R201" s="1077"/>
    </row>
    <row r="202" spans="1:18" ht="22.5" x14ac:dyDescent="0.2">
      <c r="A202" s="1071" t="s">
        <v>303</v>
      </c>
      <c r="B202" s="1090" t="s">
        <v>799</v>
      </c>
      <c r="C202" s="1090" t="s">
        <v>800</v>
      </c>
      <c r="D202" s="1073" t="s">
        <v>494</v>
      </c>
      <c r="E202" s="1074" t="s">
        <v>786</v>
      </c>
      <c r="F202" s="1091" t="s">
        <v>782</v>
      </c>
      <c r="G202" s="1091" t="s">
        <v>783</v>
      </c>
      <c r="H202" s="1091" t="s">
        <v>307</v>
      </c>
      <c r="I202" s="1077"/>
      <c r="J202" s="1091" t="s">
        <v>310</v>
      </c>
      <c r="K202" s="1091" t="s">
        <v>1369</v>
      </c>
      <c r="L202" s="1072"/>
      <c r="M202" s="1077">
        <v>24</v>
      </c>
      <c r="N202" s="1077">
        <v>4</v>
      </c>
      <c r="O202" s="1078">
        <f t="shared" si="3"/>
        <v>0.16666666666666666</v>
      </c>
      <c r="P202" s="1079">
        <v>1</v>
      </c>
      <c r="Q202" s="1080">
        <f t="shared" si="2"/>
        <v>0.98039215686274506</v>
      </c>
      <c r="R202" s="1077"/>
    </row>
    <row r="203" spans="1:18" ht="22.5" x14ac:dyDescent="0.2">
      <c r="A203" s="1071" t="s">
        <v>303</v>
      </c>
      <c r="B203" s="1090" t="s">
        <v>799</v>
      </c>
      <c r="C203" s="1090" t="s">
        <v>800</v>
      </c>
      <c r="D203" s="1073" t="s">
        <v>494</v>
      </c>
      <c r="E203" s="1074" t="s">
        <v>787</v>
      </c>
      <c r="F203" s="1091" t="s">
        <v>782</v>
      </c>
      <c r="G203" s="1091" t="s">
        <v>783</v>
      </c>
      <c r="H203" s="1091" t="s">
        <v>307</v>
      </c>
      <c r="I203" s="1077"/>
      <c r="J203" s="1091" t="s">
        <v>310</v>
      </c>
      <c r="K203" s="1091" t="s">
        <v>1369</v>
      </c>
      <c r="L203" s="1072"/>
      <c r="M203" s="1077">
        <v>24</v>
      </c>
      <c r="N203" s="1077">
        <v>4</v>
      </c>
      <c r="O203" s="1078">
        <f t="shared" si="3"/>
        <v>0.16666666666666666</v>
      </c>
      <c r="P203" s="1079">
        <v>1</v>
      </c>
      <c r="Q203" s="1080">
        <f t="shared" si="2"/>
        <v>0.98039215686274506</v>
      </c>
      <c r="R203" s="1077"/>
    </row>
    <row r="204" spans="1:18" ht="22.5" x14ac:dyDescent="0.2">
      <c r="A204" s="1071" t="s">
        <v>303</v>
      </c>
      <c r="B204" s="1090" t="s">
        <v>799</v>
      </c>
      <c r="C204" s="1090" t="s">
        <v>800</v>
      </c>
      <c r="D204" s="1073" t="s">
        <v>494</v>
      </c>
      <c r="E204" s="1074" t="s">
        <v>788</v>
      </c>
      <c r="F204" s="1091" t="s">
        <v>782</v>
      </c>
      <c r="G204" s="1091" t="s">
        <v>783</v>
      </c>
      <c r="H204" s="1091" t="s">
        <v>307</v>
      </c>
      <c r="I204" s="1077"/>
      <c r="J204" s="1091" t="s">
        <v>310</v>
      </c>
      <c r="K204" s="1091" t="s">
        <v>1369</v>
      </c>
      <c r="L204" s="1072"/>
      <c r="M204" s="1077">
        <v>24</v>
      </c>
      <c r="N204" s="1077">
        <v>4</v>
      </c>
      <c r="O204" s="1078">
        <f t="shared" si="3"/>
        <v>0.16666666666666666</v>
      </c>
      <c r="P204" s="1079">
        <v>1</v>
      </c>
      <c r="Q204" s="1080">
        <f t="shared" si="2"/>
        <v>0.98039215686274506</v>
      </c>
      <c r="R204" s="1077"/>
    </row>
    <row r="205" spans="1:18" ht="22.5" x14ac:dyDescent="0.2">
      <c r="A205" s="1071" t="s">
        <v>303</v>
      </c>
      <c r="B205" s="1090" t="s">
        <v>799</v>
      </c>
      <c r="C205" s="1090" t="s">
        <v>800</v>
      </c>
      <c r="D205" s="1073" t="s">
        <v>494</v>
      </c>
      <c r="E205" s="1074" t="s">
        <v>789</v>
      </c>
      <c r="F205" s="1091" t="s">
        <v>782</v>
      </c>
      <c r="G205" s="1091" t="s">
        <v>783</v>
      </c>
      <c r="H205" s="1091" t="s">
        <v>307</v>
      </c>
      <c r="I205" s="1077"/>
      <c r="J205" s="1091" t="s">
        <v>310</v>
      </c>
      <c r="K205" s="1091" t="s">
        <v>1369</v>
      </c>
      <c r="L205" s="1072"/>
      <c r="M205" s="1077">
        <v>24</v>
      </c>
      <c r="N205" s="1077">
        <v>4</v>
      </c>
      <c r="O205" s="1078">
        <f t="shared" si="3"/>
        <v>0.16666666666666666</v>
      </c>
      <c r="P205" s="1079">
        <v>1</v>
      </c>
      <c r="Q205" s="1080">
        <f t="shared" si="2"/>
        <v>0.98039215686274506</v>
      </c>
      <c r="R205" s="1077"/>
    </row>
    <row r="206" spans="1:18" ht="22.5" x14ac:dyDescent="0.2">
      <c r="A206" s="1071" t="s">
        <v>303</v>
      </c>
      <c r="B206" s="1090" t="s">
        <v>799</v>
      </c>
      <c r="C206" s="1090" t="s">
        <v>800</v>
      </c>
      <c r="D206" s="1073" t="s">
        <v>494</v>
      </c>
      <c r="E206" s="1074" t="s">
        <v>724</v>
      </c>
      <c r="F206" s="1091" t="s">
        <v>782</v>
      </c>
      <c r="G206" s="1091" t="s">
        <v>783</v>
      </c>
      <c r="H206" s="1091" t="s">
        <v>307</v>
      </c>
      <c r="I206" s="1077"/>
      <c r="J206" s="1091" t="s">
        <v>310</v>
      </c>
      <c r="K206" s="1091" t="s">
        <v>1369</v>
      </c>
      <c r="L206" s="1072"/>
      <c r="M206" s="1077">
        <v>24</v>
      </c>
      <c r="N206" s="1077">
        <v>4</v>
      </c>
      <c r="O206" s="1078">
        <f t="shared" si="3"/>
        <v>0.16666666666666666</v>
      </c>
      <c r="P206" s="1079">
        <v>1</v>
      </c>
      <c r="Q206" s="1080">
        <f t="shared" si="2"/>
        <v>0.98039215686274506</v>
      </c>
      <c r="R206" s="1077"/>
    </row>
    <row r="207" spans="1:18" ht="22.5" x14ac:dyDescent="0.2">
      <c r="A207" s="1071" t="s">
        <v>303</v>
      </c>
      <c r="B207" s="1090" t="s">
        <v>799</v>
      </c>
      <c r="C207" s="1090" t="s">
        <v>800</v>
      </c>
      <c r="D207" s="1073" t="s">
        <v>494</v>
      </c>
      <c r="E207" s="1074" t="s">
        <v>727</v>
      </c>
      <c r="F207" s="1091" t="s">
        <v>782</v>
      </c>
      <c r="G207" s="1091" t="s">
        <v>783</v>
      </c>
      <c r="H207" s="1091" t="s">
        <v>307</v>
      </c>
      <c r="I207" s="1077"/>
      <c r="J207" s="1091" t="s">
        <v>310</v>
      </c>
      <c r="K207" s="1091" t="s">
        <v>1369</v>
      </c>
      <c r="L207" s="1072"/>
      <c r="M207" s="1077">
        <v>24</v>
      </c>
      <c r="N207" s="1077">
        <v>4</v>
      </c>
      <c r="O207" s="1078">
        <f t="shared" si="3"/>
        <v>0.16666666666666666</v>
      </c>
      <c r="P207" s="1079">
        <v>1</v>
      </c>
      <c r="Q207" s="1080">
        <f t="shared" si="2"/>
        <v>0.98039215686274506</v>
      </c>
      <c r="R207" s="1077"/>
    </row>
    <row r="208" spans="1:18" ht="22.5" x14ac:dyDescent="0.2">
      <c r="A208" s="1071" t="s">
        <v>303</v>
      </c>
      <c r="B208" s="1090" t="s">
        <v>799</v>
      </c>
      <c r="C208" s="1090" t="s">
        <v>800</v>
      </c>
      <c r="D208" s="1073" t="s">
        <v>494</v>
      </c>
      <c r="E208" s="1074" t="s">
        <v>721</v>
      </c>
      <c r="F208" s="1091" t="s">
        <v>782</v>
      </c>
      <c r="G208" s="1091" t="s">
        <v>783</v>
      </c>
      <c r="H208" s="1091" t="s">
        <v>307</v>
      </c>
      <c r="I208" s="1077"/>
      <c r="J208" s="1091" t="s">
        <v>310</v>
      </c>
      <c r="K208" s="1091" t="s">
        <v>1369</v>
      </c>
      <c r="L208" s="1072"/>
      <c r="M208" s="1077">
        <v>24</v>
      </c>
      <c r="N208" s="1077">
        <v>4</v>
      </c>
      <c r="O208" s="1078">
        <f t="shared" si="3"/>
        <v>0.16666666666666666</v>
      </c>
      <c r="P208" s="1079">
        <v>1</v>
      </c>
      <c r="Q208" s="1080">
        <f t="shared" si="2"/>
        <v>0.98039215686274506</v>
      </c>
      <c r="R208" s="1077"/>
    </row>
    <row r="209" spans="1:18" ht="22.5" x14ac:dyDescent="0.2">
      <c r="A209" s="1071" t="s">
        <v>303</v>
      </c>
      <c r="B209" s="1090" t="s">
        <v>799</v>
      </c>
      <c r="C209" s="1090" t="s">
        <v>800</v>
      </c>
      <c r="D209" s="1073" t="s">
        <v>494</v>
      </c>
      <c r="E209" s="1074" t="s">
        <v>748</v>
      </c>
      <c r="F209" s="1091" t="s">
        <v>782</v>
      </c>
      <c r="G209" s="1091" t="s">
        <v>783</v>
      </c>
      <c r="H209" s="1091" t="s">
        <v>307</v>
      </c>
      <c r="I209" s="1077"/>
      <c r="J209" s="1091" t="s">
        <v>310</v>
      </c>
      <c r="K209" s="1091" t="s">
        <v>1369</v>
      </c>
      <c r="L209" s="1072"/>
      <c r="M209" s="1077">
        <v>24</v>
      </c>
      <c r="N209" s="1077">
        <v>4</v>
      </c>
      <c r="O209" s="1078">
        <f t="shared" si="3"/>
        <v>0.16666666666666666</v>
      </c>
      <c r="P209" s="1079">
        <v>1</v>
      </c>
      <c r="Q209" s="1080">
        <f t="shared" si="2"/>
        <v>0.98039215686274506</v>
      </c>
      <c r="R209" s="1077"/>
    </row>
    <row r="210" spans="1:18" ht="22.5" x14ac:dyDescent="0.2">
      <c r="A210" s="1071" t="s">
        <v>303</v>
      </c>
      <c r="B210" s="1090" t="s">
        <v>799</v>
      </c>
      <c r="C210" s="1090" t="s">
        <v>800</v>
      </c>
      <c r="D210" s="1073" t="s">
        <v>494</v>
      </c>
      <c r="E210" s="1074" t="s">
        <v>749</v>
      </c>
      <c r="F210" s="1091" t="s">
        <v>782</v>
      </c>
      <c r="G210" s="1091" t="s">
        <v>783</v>
      </c>
      <c r="H210" s="1091" t="s">
        <v>307</v>
      </c>
      <c r="I210" s="1077"/>
      <c r="J210" s="1091" t="s">
        <v>310</v>
      </c>
      <c r="K210" s="1091" t="s">
        <v>1369</v>
      </c>
      <c r="L210" s="1072"/>
      <c r="M210" s="1077">
        <v>24</v>
      </c>
      <c r="N210" s="1077">
        <v>4</v>
      </c>
      <c r="O210" s="1078">
        <f t="shared" si="3"/>
        <v>0.16666666666666666</v>
      </c>
      <c r="P210" s="1079">
        <v>1</v>
      </c>
      <c r="Q210" s="1080">
        <f t="shared" si="2"/>
        <v>0.98039215686274506</v>
      </c>
      <c r="R210" s="1077"/>
    </row>
    <row r="211" spans="1:18" ht="22.5" x14ac:dyDescent="0.2">
      <c r="A211" s="1071" t="s">
        <v>303</v>
      </c>
      <c r="B211" s="1090" t="s">
        <v>799</v>
      </c>
      <c r="C211" s="1090" t="s">
        <v>800</v>
      </c>
      <c r="D211" s="1073" t="s">
        <v>494</v>
      </c>
      <c r="E211" s="1074" t="s">
        <v>750</v>
      </c>
      <c r="F211" s="1091" t="s">
        <v>782</v>
      </c>
      <c r="G211" s="1091" t="s">
        <v>783</v>
      </c>
      <c r="H211" s="1091" t="s">
        <v>307</v>
      </c>
      <c r="I211" s="1077"/>
      <c r="J211" s="1091" t="s">
        <v>310</v>
      </c>
      <c r="K211" s="1091" t="s">
        <v>1369</v>
      </c>
      <c r="L211" s="1072"/>
      <c r="M211" s="1077">
        <v>24</v>
      </c>
      <c r="N211" s="1077">
        <v>4</v>
      </c>
      <c r="O211" s="1078">
        <f t="shared" si="3"/>
        <v>0.16666666666666666</v>
      </c>
      <c r="P211" s="1079">
        <v>1</v>
      </c>
      <c r="Q211" s="1080">
        <f t="shared" si="2"/>
        <v>0.98039215686274506</v>
      </c>
      <c r="R211" s="1077"/>
    </row>
    <row r="212" spans="1:18" ht="22.5" x14ac:dyDescent="0.2">
      <c r="A212" s="1071" t="s">
        <v>303</v>
      </c>
      <c r="B212" s="1090" t="s">
        <v>799</v>
      </c>
      <c r="C212" s="1090" t="s">
        <v>800</v>
      </c>
      <c r="D212" s="1073" t="s">
        <v>494</v>
      </c>
      <c r="E212" s="1074" t="s">
        <v>790</v>
      </c>
      <c r="F212" s="1091" t="s">
        <v>782</v>
      </c>
      <c r="G212" s="1091" t="s">
        <v>783</v>
      </c>
      <c r="H212" s="1091" t="s">
        <v>307</v>
      </c>
      <c r="I212" s="1077"/>
      <c r="J212" s="1091" t="s">
        <v>310</v>
      </c>
      <c r="K212" s="1091" t="s">
        <v>1369</v>
      </c>
      <c r="L212" s="1072"/>
      <c r="M212" s="1077">
        <v>24</v>
      </c>
      <c r="N212" s="1077">
        <v>4</v>
      </c>
      <c r="O212" s="1078">
        <f t="shared" si="3"/>
        <v>0.16666666666666666</v>
      </c>
      <c r="P212" s="1079">
        <v>1</v>
      </c>
      <c r="Q212" s="1080">
        <f t="shared" si="2"/>
        <v>0.98039215686274506</v>
      </c>
      <c r="R212" s="1077"/>
    </row>
    <row r="213" spans="1:18" ht="22.5" x14ac:dyDescent="0.2">
      <c r="A213" s="1071" t="s">
        <v>303</v>
      </c>
      <c r="B213" s="1090" t="s">
        <v>799</v>
      </c>
      <c r="C213" s="1090" t="s">
        <v>800</v>
      </c>
      <c r="D213" s="1073" t="s">
        <v>494</v>
      </c>
      <c r="E213" s="1074" t="s">
        <v>752</v>
      </c>
      <c r="F213" s="1091" t="s">
        <v>782</v>
      </c>
      <c r="G213" s="1091" t="s">
        <v>783</v>
      </c>
      <c r="H213" s="1091" t="s">
        <v>307</v>
      </c>
      <c r="I213" s="1077"/>
      <c r="J213" s="1091" t="s">
        <v>310</v>
      </c>
      <c r="K213" s="1091" t="s">
        <v>1369</v>
      </c>
      <c r="L213" s="1072"/>
      <c r="M213" s="1077">
        <v>24</v>
      </c>
      <c r="N213" s="1077">
        <v>4</v>
      </c>
      <c r="O213" s="1078">
        <f t="shared" si="3"/>
        <v>0.16666666666666666</v>
      </c>
      <c r="P213" s="1079">
        <v>1</v>
      </c>
      <c r="Q213" s="1080">
        <f t="shared" si="2"/>
        <v>0.98039215686274506</v>
      </c>
      <c r="R213" s="1077"/>
    </row>
    <row r="214" spans="1:18" ht="22.5" x14ac:dyDescent="0.2">
      <c r="A214" s="1071" t="s">
        <v>303</v>
      </c>
      <c r="B214" s="1090" t="s">
        <v>799</v>
      </c>
      <c r="C214" s="1090" t="s">
        <v>800</v>
      </c>
      <c r="D214" s="1073" t="s">
        <v>494</v>
      </c>
      <c r="E214" s="1074" t="s">
        <v>791</v>
      </c>
      <c r="F214" s="1091" t="s">
        <v>792</v>
      </c>
      <c r="G214" s="1091" t="s">
        <v>783</v>
      </c>
      <c r="H214" s="1091" t="s">
        <v>307</v>
      </c>
      <c r="I214" s="1077"/>
      <c r="J214" s="1091" t="s">
        <v>310</v>
      </c>
      <c r="K214" s="1091" t="s">
        <v>1369</v>
      </c>
      <c r="L214" s="1072"/>
      <c r="M214" s="1077">
        <v>24</v>
      </c>
      <c r="N214" s="1077">
        <v>4</v>
      </c>
      <c r="O214" s="1078">
        <f t="shared" si="3"/>
        <v>0.16666666666666666</v>
      </c>
      <c r="P214" s="1079">
        <v>1</v>
      </c>
      <c r="Q214" s="1080">
        <f t="shared" si="2"/>
        <v>0.98039215686274506</v>
      </c>
      <c r="R214" s="1077"/>
    </row>
    <row r="215" spans="1:18" ht="22.5" x14ac:dyDescent="0.2">
      <c r="A215" s="1071" t="s">
        <v>303</v>
      </c>
      <c r="B215" s="1090" t="s">
        <v>799</v>
      </c>
      <c r="C215" s="1090" t="s">
        <v>800</v>
      </c>
      <c r="D215" s="1073" t="s">
        <v>494</v>
      </c>
      <c r="E215" s="1074" t="s">
        <v>793</v>
      </c>
      <c r="F215" s="1091" t="s">
        <v>792</v>
      </c>
      <c r="G215" s="1091" t="s">
        <v>783</v>
      </c>
      <c r="H215" s="1091" t="s">
        <v>307</v>
      </c>
      <c r="I215" s="1077"/>
      <c r="J215" s="1091" t="s">
        <v>310</v>
      </c>
      <c r="K215" s="1091" t="s">
        <v>1369</v>
      </c>
      <c r="L215" s="1072"/>
      <c r="M215" s="1077">
        <v>24</v>
      </c>
      <c r="N215" s="1077">
        <v>4</v>
      </c>
      <c r="O215" s="1078">
        <f t="shared" si="3"/>
        <v>0.16666666666666666</v>
      </c>
      <c r="P215" s="1079">
        <v>1</v>
      </c>
      <c r="Q215" s="1080">
        <f t="shared" si="2"/>
        <v>0.98039215686274506</v>
      </c>
      <c r="R215" s="1077"/>
    </row>
    <row r="216" spans="1:18" ht="22.5" x14ac:dyDescent="0.2">
      <c r="A216" s="1071" t="s">
        <v>303</v>
      </c>
      <c r="B216" s="1090" t="s">
        <v>799</v>
      </c>
      <c r="C216" s="1090" t="s">
        <v>800</v>
      </c>
      <c r="D216" s="1073" t="s">
        <v>494</v>
      </c>
      <c r="E216" s="1074" t="s">
        <v>794</v>
      </c>
      <c r="F216" s="1091" t="s">
        <v>792</v>
      </c>
      <c r="G216" s="1091" t="s">
        <v>783</v>
      </c>
      <c r="H216" s="1091" t="s">
        <v>307</v>
      </c>
      <c r="I216" s="1077"/>
      <c r="J216" s="1091" t="s">
        <v>310</v>
      </c>
      <c r="K216" s="1091" t="s">
        <v>1369</v>
      </c>
      <c r="L216" s="1072"/>
      <c r="M216" s="1077">
        <v>24</v>
      </c>
      <c r="N216" s="1077">
        <v>4</v>
      </c>
      <c r="O216" s="1078">
        <f t="shared" si="3"/>
        <v>0.16666666666666666</v>
      </c>
      <c r="P216" s="1079">
        <v>1</v>
      </c>
      <c r="Q216" s="1080">
        <f t="shared" si="2"/>
        <v>0.98039215686274506</v>
      </c>
      <c r="R216" s="1077"/>
    </row>
    <row r="217" spans="1:18" ht="22.5" x14ac:dyDescent="0.2">
      <c r="A217" s="1071" t="s">
        <v>303</v>
      </c>
      <c r="B217" s="1090" t="s">
        <v>799</v>
      </c>
      <c r="C217" s="1090" t="s">
        <v>800</v>
      </c>
      <c r="D217" s="1073" t="s">
        <v>494</v>
      </c>
      <c r="E217" s="1074" t="s">
        <v>795</v>
      </c>
      <c r="F217" s="1091" t="s">
        <v>792</v>
      </c>
      <c r="G217" s="1091" t="s">
        <v>783</v>
      </c>
      <c r="H217" s="1091" t="s">
        <v>307</v>
      </c>
      <c r="I217" s="1077"/>
      <c r="J217" s="1091" t="s">
        <v>310</v>
      </c>
      <c r="K217" s="1091" t="s">
        <v>1369</v>
      </c>
      <c r="L217" s="1072"/>
      <c r="M217" s="1077">
        <v>24</v>
      </c>
      <c r="N217" s="1077">
        <v>4</v>
      </c>
      <c r="O217" s="1078">
        <f t="shared" si="3"/>
        <v>0.16666666666666666</v>
      </c>
      <c r="P217" s="1079">
        <v>1</v>
      </c>
      <c r="Q217" s="1080">
        <f t="shared" si="2"/>
        <v>0.98039215686274506</v>
      </c>
      <c r="R217" s="1077"/>
    </row>
    <row r="218" spans="1:18" ht="22.5" x14ac:dyDescent="0.2">
      <c r="A218" s="1071" t="s">
        <v>303</v>
      </c>
      <c r="B218" s="1090" t="s">
        <v>799</v>
      </c>
      <c r="C218" s="1090" t="s">
        <v>800</v>
      </c>
      <c r="D218" s="1073" t="s">
        <v>494</v>
      </c>
      <c r="E218" s="1074" t="s">
        <v>728</v>
      </c>
      <c r="F218" s="1091" t="s">
        <v>792</v>
      </c>
      <c r="G218" s="1091" t="s">
        <v>783</v>
      </c>
      <c r="H218" s="1091" t="s">
        <v>307</v>
      </c>
      <c r="I218" s="1077"/>
      <c r="J218" s="1091" t="s">
        <v>310</v>
      </c>
      <c r="K218" s="1091" t="s">
        <v>1369</v>
      </c>
      <c r="L218" s="1072"/>
      <c r="M218" s="1077">
        <v>24</v>
      </c>
      <c r="N218" s="1077">
        <v>4</v>
      </c>
      <c r="O218" s="1078">
        <f t="shared" si="3"/>
        <v>0.16666666666666666</v>
      </c>
      <c r="P218" s="1079">
        <v>1</v>
      </c>
      <c r="Q218" s="1080">
        <f t="shared" si="2"/>
        <v>0.98039215686274506</v>
      </c>
      <c r="R218" s="1077"/>
    </row>
    <row r="219" spans="1:18" ht="22.5" x14ac:dyDescent="0.2">
      <c r="A219" s="1071" t="s">
        <v>303</v>
      </c>
      <c r="B219" s="1090" t="s">
        <v>799</v>
      </c>
      <c r="C219" s="1090" t="s">
        <v>800</v>
      </c>
      <c r="D219" s="1073" t="s">
        <v>494</v>
      </c>
      <c r="E219" s="1074" t="s">
        <v>796</v>
      </c>
      <c r="F219" s="1075" t="s">
        <v>792</v>
      </c>
      <c r="G219" s="1075" t="s">
        <v>783</v>
      </c>
      <c r="H219" s="1091" t="s">
        <v>307</v>
      </c>
      <c r="I219" s="1077"/>
      <c r="J219" s="1091" t="s">
        <v>310</v>
      </c>
      <c r="K219" s="1091" t="s">
        <v>1369</v>
      </c>
      <c r="L219" s="1072"/>
      <c r="M219" s="1077">
        <v>24</v>
      </c>
      <c r="N219" s="1077">
        <v>4</v>
      </c>
      <c r="O219" s="1078">
        <f t="shared" si="3"/>
        <v>0.16666666666666666</v>
      </c>
      <c r="P219" s="1079">
        <v>1</v>
      </c>
      <c r="Q219" s="1080">
        <f t="shared" si="2"/>
        <v>0.98039215686274506</v>
      </c>
      <c r="R219" s="1077"/>
    </row>
    <row r="220" spans="1:18" ht="22.5" x14ac:dyDescent="0.2">
      <c r="A220" s="1071" t="s">
        <v>303</v>
      </c>
      <c r="B220" s="1090" t="s">
        <v>799</v>
      </c>
      <c r="C220" s="1090" t="s">
        <v>800</v>
      </c>
      <c r="D220" s="1073" t="s">
        <v>494</v>
      </c>
      <c r="E220" s="1074" t="s">
        <v>797</v>
      </c>
      <c r="F220" s="1075" t="s">
        <v>792</v>
      </c>
      <c r="G220" s="1075" t="s">
        <v>783</v>
      </c>
      <c r="H220" s="1091" t="s">
        <v>307</v>
      </c>
      <c r="I220" s="1077"/>
      <c r="J220" s="1091" t="s">
        <v>310</v>
      </c>
      <c r="K220" s="1091" t="s">
        <v>1369</v>
      </c>
      <c r="L220" s="1072"/>
      <c r="M220" s="1077">
        <v>24</v>
      </c>
      <c r="N220" s="1077">
        <v>4</v>
      </c>
      <c r="O220" s="1078">
        <f t="shared" si="3"/>
        <v>0.16666666666666666</v>
      </c>
      <c r="P220" s="1079">
        <v>1</v>
      </c>
      <c r="Q220" s="1080">
        <f>N220/(M220*K220/100)</f>
        <v>0.98039215686274506</v>
      </c>
      <c r="R220" s="1077"/>
    </row>
    <row r="221" spans="1:18" ht="22.5" x14ac:dyDescent="0.2">
      <c r="A221" s="1071" t="s">
        <v>303</v>
      </c>
      <c r="B221" s="1090" t="s">
        <v>799</v>
      </c>
      <c r="C221" s="1090" t="s">
        <v>800</v>
      </c>
      <c r="D221" s="1073" t="s">
        <v>730</v>
      </c>
      <c r="E221" s="1092" t="s">
        <v>734</v>
      </c>
      <c r="F221" s="1075" t="s">
        <v>792</v>
      </c>
      <c r="G221" s="1075" t="s">
        <v>783</v>
      </c>
      <c r="H221" s="1091" t="s">
        <v>307</v>
      </c>
      <c r="I221" s="1077"/>
      <c r="J221" s="1071" t="s">
        <v>1365</v>
      </c>
      <c r="K221" s="1091" t="s">
        <v>1369</v>
      </c>
      <c r="L221" s="1072" t="s">
        <v>1366</v>
      </c>
      <c r="M221" s="1077">
        <v>24</v>
      </c>
      <c r="N221" s="1077">
        <v>4</v>
      </c>
      <c r="O221" s="1078">
        <f t="shared" si="3"/>
        <v>0.16666666666666666</v>
      </c>
      <c r="P221" s="1079">
        <v>1</v>
      </c>
      <c r="Q221" s="1080">
        <f t="shared" si="2"/>
        <v>0.98039215686274506</v>
      </c>
      <c r="R221" s="1077"/>
    </row>
    <row r="222" spans="1:18" ht="22.5" x14ac:dyDescent="0.2">
      <c r="A222" s="1071" t="s">
        <v>303</v>
      </c>
      <c r="B222" s="1090" t="s">
        <v>799</v>
      </c>
      <c r="C222" s="1090" t="s">
        <v>800</v>
      </c>
      <c r="D222" s="1073" t="s">
        <v>730</v>
      </c>
      <c r="E222" s="1092" t="s">
        <v>736</v>
      </c>
      <c r="F222" s="1075" t="s">
        <v>792</v>
      </c>
      <c r="G222" s="1075" t="s">
        <v>783</v>
      </c>
      <c r="H222" s="1091" t="s">
        <v>307</v>
      </c>
      <c r="I222" s="1077"/>
      <c r="J222" s="1071" t="s">
        <v>1365</v>
      </c>
      <c r="K222" s="1091" t="s">
        <v>1369</v>
      </c>
      <c r="L222" s="1072" t="s">
        <v>1366</v>
      </c>
      <c r="M222" s="1077">
        <v>24</v>
      </c>
      <c r="N222" s="1077">
        <v>4</v>
      </c>
      <c r="O222" s="1078">
        <f t="shared" si="3"/>
        <v>0.16666666666666666</v>
      </c>
      <c r="P222" s="1079">
        <v>1</v>
      </c>
      <c r="Q222" s="1080">
        <f t="shared" si="2"/>
        <v>0.98039215686274506</v>
      </c>
      <c r="R222" s="1077"/>
    </row>
    <row r="223" spans="1:18" ht="22.5" x14ac:dyDescent="0.2">
      <c r="A223" s="1071" t="s">
        <v>303</v>
      </c>
      <c r="B223" s="1090" t="s">
        <v>799</v>
      </c>
      <c r="C223" s="1090" t="s">
        <v>800</v>
      </c>
      <c r="D223" s="1073" t="s">
        <v>730</v>
      </c>
      <c r="E223" s="1092" t="s">
        <v>737</v>
      </c>
      <c r="F223" s="1075" t="s">
        <v>792</v>
      </c>
      <c r="G223" s="1075" t="s">
        <v>783</v>
      </c>
      <c r="H223" s="1091" t="s">
        <v>307</v>
      </c>
      <c r="I223" s="1077"/>
      <c r="J223" s="1071" t="s">
        <v>1365</v>
      </c>
      <c r="K223" s="1091" t="s">
        <v>1369</v>
      </c>
      <c r="L223" s="1072" t="s">
        <v>1366</v>
      </c>
      <c r="M223" s="1077">
        <v>24</v>
      </c>
      <c r="N223" s="1077">
        <v>4</v>
      </c>
      <c r="O223" s="1078">
        <f t="shared" si="3"/>
        <v>0.16666666666666666</v>
      </c>
      <c r="P223" s="1079">
        <v>1</v>
      </c>
      <c r="Q223" s="1080">
        <f t="shared" si="2"/>
        <v>0.98039215686274506</v>
      </c>
      <c r="R223" s="1077"/>
    </row>
    <row r="224" spans="1:18" ht="22.5" x14ac:dyDescent="0.2">
      <c r="A224" s="1071" t="s">
        <v>303</v>
      </c>
      <c r="B224" s="1090" t="s">
        <v>799</v>
      </c>
      <c r="C224" s="1090" t="s">
        <v>800</v>
      </c>
      <c r="D224" s="1073" t="s">
        <v>730</v>
      </c>
      <c r="E224" s="1092" t="s">
        <v>731</v>
      </c>
      <c r="F224" s="1075" t="s">
        <v>792</v>
      </c>
      <c r="G224" s="1075" t="s">
        <v>783</v>
      </c>
      <c r="H224" s="1091" t="s">
        <v>307</v>
      </c>
      <c r="I224" s="1077"/>
      <c r="J224" s="1071" t="s">
        <v>1365</v>
      </c>
      <c r="K224" s="1091" t="s">
        <v>1369</v>
      </c>
      <c r="L224" s="1072" t="s">
        <v>1366</v>
      </c>
      <c r="M224" s="1077">
        <v>24</v>
      </c>
      <c r="N224" s="1077">
        <v>4</v>
      </c>
      <c r="O224" s="1078">
        <f t="shared" si="3"/>
        <v>0.16666666666666666</v>
      </c>
      <c r="P224" s="1079">
        <v>1</v>
      </c>
      <c r="Q224" s="1080">
        <f t="shared" si="2"/>
        <v>0.98039215686274506</v>
      </c>
      <c r="R224" s="1077"/>
    </row>
    <row r="225" spans="1:18" ht="22.5" x14ac:dyDescent="0.2">
      <c r="A225" s="1071" t="s">
        <v>303</v>
      </c>
      <c r="B225" s="1090" t="s">
        <v>799</v>
      </c>
      <c r="C225" s="1090" t="s">
        <v>800</v>
      </c>
      <c r="D225" s="1073" t="s">
        <v>730</v>
      </c>
      <c r="E225" s="1092" t="s">
        <v>732</v>
      </c>
      <c r="F225" s="1075" t="s">
        <v>792</v>
      </c>
      <c r="G225" s="1075" t="s">
        <v>783</v>
      </c>
      <c r="H225" s="1091" t="s">
        <v>307</v>
      </c>
      <c r="I225" s="1077"/>
      <c r="J225" s="1071" t="s">
        <v>1365</v>
      </c>
      <c r="K225" s="1091" t="s">
        <v>1369</v>
      </c>
      <c r="L225" s="1072" t="s">
        <v>1366</v>
      </c>
      <c r="M225" s="1077">
        <v>24</v>
      </c>
      <c r="N225" s="1077">
        <v>4</v>
      </c>
      <c r="O225" s="1078">
        <f t="shared" si="3"/>
        <v>0.16666666666666666</v>
      </c>
      <c r="P225" s="1079">
        <v>1</v>
      </c>
      <c r="Q225" s="1080">
        <f t="shared" si="2"/>
        <v>0.98039215686274506</v>
      </c>
      <c r="R225" s="1077"/>
    </row>
    <row r="226" spans="1:18" ht="22.5" x14ac:dyDescent="0.2">
      <c r="A226" s="1071" t="s">
        <v>303</v>
      </c>
      <c r="B226" s="1090" t="s">
        <v>799</v>
      </c>
      <c r="C226" s="1090" t="s">
        <v>800</v>
      </c>
      <c r="D226" s="1073" t="s">
        <v>730</v>
      </c>
      <c r="E226" s="1092" t="s">
        <v>735</v>
      </c>
      <c r="F226" s="1075" t="s">
        <v>792</v>
      </c>
      <c r="G226" s="1075" t="s">
        <v>783</v>
      </c>
      <c r="H226" s="1091" t="s">
        <v>307</v>
      </c>
      <c r="I226" s="1077"/>
      <c r="J226" s="1071" t="s">
        <v>1365</v>
      </c>
      <c r="K226" s="1091" t="s">
        <v>1369</v>
      </c>
      <c r="L226" s="1072" t="s">
        <v>1366</v>
      </c>
      <c r="M226" s="1077">
        <v>24</v>
      </c>
      <c r="N226" s="1077">
        <v>4</v>
      </c>
      <c r="O226" s="1078">
        <f t="shared" si="3"/>
        <v>0.16666666666666666</v>
      </c>
      <c r="P226" s="1079">
        <v>1</v>
      </c>
      <c r="Q226" s="1080">
        <f t="shared" si="2"/>
        <v>0.98039215686274506</v>
      </c>
      <c r="R226" s="1077"/>
    </row>
    <row r="227" spans="1:18" ht="22.5" x14ac:dyDescent="0.2">
      <c r="A227" s="1071" t="s">
        <v>303</v>
      </c>
      <c r="B227" s="1090" t="s">
        <v>799</v>
      </c>
      <c r="C227" s="1090" t="s">
        <v>800</v>
      </c>
      <c r="D227" s="1073" t="s">
        <v>730</v>
      </c>
      <c r="E227" s="1092" t="s">
        <v>733</v>
      </c>
      <c r="F227" s="1075" t="s">
        <v>792</v>
      </c>
      <c r="G227" s="1075" t="s">
        <v>783</v>
      </c>
      <c r="H227" s="1091" t="s">
        <v>307</v>
      </c>
      <c r="I227" s="1077"/>
      <c r="J227" s="1071" t="s">
        <v>1365</v>
      </c>
      <c r="K227" s="1091" t="s">
        <v>1369</v>
      </c>
      <c r="L227" s="1072" t="s">
        <v>1366</v>
      </c>
      <c r="M227" s="1077">
        <v>24</v>
      </c>
      <c r="N227" s="1077">
        <v>4</v>
      </c>
      <c r="O227" s="1078">
        <f t="shared" si="3"/>
        <v>0.16666666666666666</v>
      </c>
      <c r="P227" s="1079">
        <v>1</v>
      </c>
      <c r="Q227" s="1080">
        <f t="shared" si="2"/>
        <v>0.98039215686274506</v>
      </c>
      <c r="R227" s="1077"/>
    </row>
    <row r="228" spans="1:18" ht="22.5" x14ac:dyDescent="0.2">
      <c r="A228" s="1071" t="s">
        <v>303</v>
      </c>
      <c r="B228" s="1090" t="s">
        <v>799</v>
      </c>
      <c r="C228" s="1090" t="s">
        <v>800</v>
      </c>
      <c r="D228" s="1073" t="s">
        <v>730</v>
      </c>
      <c r="E228" s="1092" t="s">
        <v>756</v>
      </c>
      <c r="F228" s="1075" t="s">
        <v>792</v>
      </c>
      <c r="G228" s="1075" t="s">
        <v>783</v>
      </c>
      <c r="H228" s="1091" t="s">
        <v>307</v>
      </c>
      <c r="I228" s="1077"/>
      <c r="J228" s="1071" t="s">
        <v>1365</v>
      </c>
      <c r="K228" s="1091" t="s">
        <v>1369</v>
      </c>
      <c r="L228" s="1072" t="s">
        <v>1366</v>
      </c>
      <c r="M228" s="1077">
        <v>24</v>
      </c>
      <c r="N228" s="1077">
        <v>4</v>
      </c>
      <c r="O228" s="1078">
        <f t="shared" si="3"/>
        <v>0.16666666666666666</v>
      </c>
      <c r="P228" s="1079">
        <v>1</v>
      </c>
      <c r="Q228" s="1080">
        <f t="shared" si="2"/>
        <v>0.98039215686274506</v>
      </c>
      <c r="R228" s="1077"/>
    </row>
    <row r="229" spans="1:18" x14ac:dyDescent="0.2">
      <c r="A229" s="1081" t="s">
        <v>303</v>
      </c>
      <c r="B229" s="1093" t="s">
        <v>1585</v>
      </c>
      <c r="C229" s="1093" t="s">
        <v>800</v>
      </c>
      <c r="D229" s="1083" t="s">
        <v>494</v>
      </c>
      <c r="E229" s="1084" t="s">
        <v>725</v>
      </c>
      <c r="F229" s="1085"/>
      <c r="G229" s="1085"/>
      <c r="H229" s="1085" t="s">
        <v>306</v>
      </c>
      <c r="I229" s="1077"/>
      <c r="J229" s="1085"/>
      <c r="K229" s="1085"/>
      <c r="L229" s="1082" t="s">
        <v>1586</v>
      </c>
      <c r="M229" s="1077"/>
      <c r="N229" s="1077"/>
      <c r="O229" s="1077"/>
      <c r="P229" s="1077"/>
      <c r="Q229" s="1088"/>
      <c r="R229" s="1077"/>
    </row>
    <row r="230" spans="1:18" x14ac:dyDescent="0.2">
      <c r="A230" s="1081" t="s">
        <v>303</v>
      </c>
      <c r="B230" s="1093" t="s">
        <v>1585</v>
      </c>
      <c r="C230" s="1093" t="s">
        <v>800</v>
      </c>
      <c r="D230" s="1083" t="s">
        <v>494</v>
      </c>
      <c r="E230" s="1084" t="s">
        <v>726</v>
      </c>
      <c r="F230" s="1085"/>
      <c r="G230" s="1085"/>
      <c r="H230" s="1085" t="s">
        <v>306</v>
      </c>
      <c r="I230" s="1077"/>
      <c r="J230" s="1085"/>
      <c r="K230" s="1085"/>
      <c r="L230" s="1082" t="s">
        <v>1586</v>
      </c>
      <c r="M230" s="1077"/>
      <c r="N230" s="1077"/>
      <c r="O230" s="1077"/>
      <c r="P230" s="1077"/>
      <c r="Q230" s="1088"/>
      <c r="R230" s="1077"/>
    </row>
    <row r="231" spans="1:18" x14ac:dyDescent="0.2">
      <c r="A231" s="1081" t="s">
        <v>303</v>
      </c>
      <c r="B231" s="1093" t="s">
        <v>1585</v>
      </c>
      <c r="C231" s="1093" t="s">
        <v>800</v>
      </c>
      <c r="D231" s="1083" t="s">
        <v>494</v>
      </c>
      <c r="E231" s="1084" t="s">
        <v>785</v>
      </c>
      <c r="F231" s="1085"/>
      <c r="G231" s="1085"/>
      <c r="H231" s="1085" t="s">
        <v>306</v>
      </c>
      <c r="I231" s="1077"/>
      <c r="J231" s="1085"/>
      <c r="K231" s="1085"/>
      <c r="L231" s="1082" t="s">
        <v>1586</v>
      </c>
      <c r="M231" s="1077"/>
      <c r="N231" s="1077"/>
      <c r="O231" s="1077"/>
      <c r="P231" s="1077"/>
      <c r="Q231" s="1088"/>
      <c r="R231" s="1077"/>
    </row>
    <row r="232" spans="1:18" x14ac:dyDescent="0.2">
      <c r="A232" s="1081" t="s">
        <v>303</v>
      </c>
      <c r="B232" s="1093" t="s">
        <v>1585</v>
      </c>
      <c r="C232" s="1093" t="s">
        <v>800</v>
      </c>
      <c r="D232" s="1083" t="s">
        <v>494</v>
      </c>
      <c r="E232" s="1084" t="s">
        <v>723</v>
      </c>
      <c r="F232" s="1085"/>
      <c r="G232" s="1085"/>
      <c r="H232" s="1085" t="s">
        <v>306</v>
      </c>
      <c r="I232" s="1077"/>
      <c r="J232" s="1085"/>
      <c r="K232" s="1085"/>
      <c r="L232" s="1082" t="s">
        <v>1586</v>
      </c>
      <c r="M232" s="1077"/>
      <c r="N232" s="1077"/>
      <c r="O232" s="1077"/>
      <c r="P232" s="1077"/>
      <c r="Q232" s="1088"/>
      <c r="R232" s="1077"/>
    </row>
    <row r="233" spans="1:18" x14ac:dyDescent="0.2">
      <c r="A233" s="1081" t="s">
        <v>303</v>
      </c>
      <c r="B233" s="1093" t="s">
        <v>1585</v>
      </c>
      <c r="C233" s="1093" t="s">
        <v>800</v>
      </c>
      <c r="D233" s="1083" t="s">
        <v>494</v>
      </c>
      <c r="E233" s="1084" t="s">
        <v>786</v>
      </c>
      <c r="F233" s="1085"/>
      <c r="G233" s="1085"/>
      <c r="H233" s="1085" t="s">
        <v>306</v>
      </c>
      <c r="I233" s="1077"/>
      <c r="J233" s="1085"/>
      <c r="K233" s="1085"/>
      <c r="L233" s="1082" t="s">
        <v>1586</v>
      </c>
      <c r="M233" s="1077"/>
      <c r="N233" s="1077"/>
      <c r="O233" s="1077"/>
      <c r="P233" s="1077"/>
      <c r="Q233" s="1088"/>
      <c r="R233" s="1077"/>
    </row>
    <row r="234" spans="1:18" x14ac:dyDescent="0.2">
      <c r="A234" s="1081" t="s">
        <v>303</v>
      </c>
      <c r="B234" s="1093" t="s">
        <v>1585</v>
      </c>
      <c r="C234" s="1093" t="s">
        <v>800</v>
      </c>
      <c r="D234" s="1083" t="s">
        <v>494</v>
      </c>
      <c r="E234" s="1084" t="s">
        <v>787</v>
      </c>
      <c r="F234" s="1085"/>
      <c r="G234" s="1085"/>
      <c r="H234" s="1085" t="s">
        <v>306</v>
      </c>
      <c r="I234" s="1077"/>
      <c r="J234" s="1085"/>
      <c r="K234" s="1085"/>
      <c r="L234" s="1082" t="s">
        <v>1586</v>
      </c>
      <c r="M234" s="1077"/>
      <c r="N234" s="1077"/>
      <c r="O234" s="1077"/>
      <c r="P234" s="1077"/>
      <c r="Q234" s="1088"/>
      <c r="R234" s="1077"/>
    </row>
    <row r="235" spans="1:18" x14ac:dyDescent="0.2">
      <c r="A235" s="1081" t="s">
        <v>303</v>
      </c>
      <c r="B235" s="1093" t="s">
        <v>1585</v>
      </c>
      <c r="C235" s="1093" t="s">
        <v>800</v>
      </c>
      <c r="D235" s="1083" t="s">
        <v>494</v>
      </c>
      <c r="E235" s="1084" t="s">
        <v>788</v>
      </c>
      <c r="F235" s="1085"/>
      <c r="G235" s="1085"/>
      <c r="H235" s="1085" t="s">
        <v>306</v>
      </c>
      <c r="I235" s="1077"/>
      <c r="J235" s="1085"/>
      <c r="K235" s="1085"/>
      <c r="L235" s="1082" t="s">
        <v>1586</v>
      </c>
      <c r="M235" s="1077"/>
      <c r="N235" s="1077"/>
      <c r="O235" s="1077"/>
      <c r="P235" s="1077"/>
      <c r="Q235" s="1088"/>
      <c r="R235" s="1077"/>
    </row>
    <row r="236" spans="1:18" x14ac:dyDescent="0.2">
      <c r="A236" s="1081" t="s">
        <v>303</v>
      </c>
      <c r="B236" s="1093" t="s">
        <v>1585</v>
      </c>
      <c r="C236" s="1093" t="s">
        <v>800</v>
      </c>
      <c r="D236" s="1083" t="s">
        <v>494</v>
      </c>
      <c r="E236" s="1084" t="s">
        <v>789</v>
      </c>
      <c r="F236" s="1085"/>
      <c r="G236" s="1085"/>
      <c r="H236" s="1085" t="s">
        <v>306</v>
      </c>
      <c r="I236" s="1077"/>
      <c r="J236" s="1085"/>
      <c r="K236" s="1085"/>
      <c r="L236" s="1082" t="s">
        <v>1586</v>
      </c>
      <c r="M236" s="1077"/>
      <c r="N236" s="1077"/>
      <c r="O236" s="1077"/>
      <c r="P236" s="1077"/>
      <c r="Q236" s="1088"/>
      <c r="R236" s="1077"/>
    </row>
    <row r="237" spans="1:18" x14ac:dyDescent="0.2">
      <c r="A237" s="1081" t="s">
        <v>303</v>
      </c>
      <c r="B237" s="1093" t="s">
        <v>1585</v>
      </c>
      <c r="C237" s="1093" t="s">
        <v>800</v>
      </c>
      <c r="D237" s="1083" t="s">
        <v>494</v>
      </c>
      <c r="E237" s="1084" t="s">
        <v>724</v>
      </c>
      <c r="F237" s="1085"/>
      <c r="G237" s="1085"/>
      <c r="H237" s="1085" t="s">
        <v>306</v>
      </c>
      <c r="I237" s="1077"/>
      <c r="J237" s="1085"/>
      <c r="K237" s="1085"/>
      <c r="L237" s="1082" t="s">
        <v>1586</v>
      </c>
      <c r="M237" s="1077"/>
      <c r="N237" s="1077"/>
      <c r="O237" s="1077"/>
      <c r="P237" s="1077"/>
      <c r="Q237" s="1088"/>
      <c r="R237" s="1077"/>
    </row>
    <row r="238" spans="1:18" x14ac:dyDescent="0.2">
      <c r="A238" s="1081" t="s">
        <v>303</v>
      </c>
      <c r="B238" s="1093" t="s">
        <v>1585</v>
      </c>
      <c r="C238" s="1093" t="s">
        <v>800</v>
      </c>
      <c r="D238" s="1083" t="s">
        <v>494</v>
      </c>
      <c r="E238" s="1084" t="s">
        <v>727</v>
      </c>
      <c r="F238" s="1085"/>
      <c r="G238" s="1085"/>
      <c r="H238" s="1085" t="s">
        <v>306</v>
      </c>
      <c r="I238" s="1077"/>
      <c r="J238" s="1085"/>
      <c r="K238" s="1085"/>
      <c r="L238" s="1082" t="s">
        <v>1586</v>
      </c>
      <c r="M238" s="1077"/>
      <c r="N238" s="1077"/>
      <c r="O238" s="1077"/>
      <c r="P238" s="1077"/>
      <c r="Q238" s="1088"/>
      <c r="R238" s="1077"/>
    </row>
    <row r="239" spans="1:18" x14ac:dyDescent="0.2">
      <c r="A239" s="1081" t="s">
        <v>303</v>
      </c>
      <c r="B239" s="1093" t="s">
        <v>1585</v>
      </c>
      <c r="C239" s="1093" t="s">
        <v>800</v>
      </c>
      <c r="D239" s="1083" t="s">
        <v>494</v>
      </c>
      <c r="E239" s="1084" t="s">
        <v>721</v>
      </c>
      <c r="F239" s="1085"/>
      <c r="G239" s="1085"/>
      <c r="H239" s="1085" t="s">
        <v>306</v>
      </c>
      <c r="I239" s="1077"/>
      <c r="J239" s="1085"/>
      <c r="K239" s="1085"/>
      <c r="L239" s="1082" t="s">
        <v>1586</v>
      </c>
      <c r="M239" s="1077"/>
      <c r="N239" s="1077"/>
      <c r="O239" s="1077"/>
      <c r="P239" s="1077"/>
      <c r="Q239" s="1088"/>
      <c r="R239" s="1077"/>
    </row>
    <row r="240" spans="1:18" x14ac:dyDescent="0.2">
      <c r="A240" s="1081" t="s">
        <v>303</v>
      </c>
      <c r="B240" s="1093" t="s">
        <v>1585</v>
      </c>
      <c r="C240" s="1093" t="s">
        <v>800</v>
      </c>
      <c r="D240" s="1083" t="s">
        <v>494</v>
      </c>
      <c r="E240" s="1084" t="s">
        <v>748</v>
      </c>
      <c r="F240" s="1085"/>
      <c r="G240" s="1085"/>
      <c r="H240" s="1085" t="s">
        <v>306</v>
      </c>
      <c r="I240" s="1077"/>
      <c r="J240" s="1085"/>
      <c r="K240" s="1085"/>
      <c r="L240" s="1082" t="s">
        <v>1586</v>
      </c>
      <c r="M240" s="1077"/>
      <c r="N240" s="1077"/>
      <c r="O240" s="1077"/>
      <c r="P240" s="1077"/>
      <c r="Q240" s="1088"/>
      <c r="R240" s="1077"/>
    </row>
    <row r="241" spans="1:18" x14ac:dyDescent="0.2">
      <c r="A241" s="1081" t="s">
        <v>303</v>
      </c>
      <c r="B241" s="1093" t="s">
        <v>1585</v>
      </c>
      <c r="C241" s="1093" t="s">
        <v>800</v>
      </c>
      <c r="D241" s="1083" t="s">
        <v>494</v>
      </c>
      <c r="E241" s="1084" t="s">
        <v>749</v>
      </c>
      <c r="F241" s="1085"/>
      <c r="G241" s="1085"/>
      <c r="H241" s="1085" t="s">
        <v>306</v>
      </c>
      <c r="I241" s="1077"/>
      <c r="J241" s="1085"/>
      <c r="K241" s="1085"/>
      <c r="L241" s="1082" t="s">
        <v>1586</v>
      </c>
      <c r="M241" s="1077"/>
      <c r="N241" s="1077"/>
      <c r="O241" s="1077"/>
      <c r="P241" s="1077"/>
      <c r="Q241" s="1088"/>
      <c r="R241" s="1077"/>
    </row>
    <row r="242" spans="1:18" x14ac:dyDescent="0.2">
      <c r="A242" s="1081" t="s">
        <v>303</v>
      </c>
      <c r="B242" s="1093" t="s">
        <v>1585</v>
      </c>
      <c r="C242" s="1093" t="s">
        <v>800</v>
      </c>
      <c r="D242" s="1083" t="s">
        <v>494</v>
      </c>
      <c r="E242" s="1084" t="s">
        <v>750</v>
      </c>
      <c r="F242" s="1085"/>
      <c r="G242" s="1085"/>
      <c r="H242" s="1085" t="s">
        <v>306</v>
      </c>
      <c r="I242" s="1077"/>
      <c r="J242" s="1085"/>
      <c r="K242" s="1085"/>
      <c r="L242" s="1082" t="s">
        <v>1586</v>
      </c>
      <c r="M242" s="1077"/>
      <c r="N242" s="1077"/>
      <c r="O242" s="1077"/>
      <c r="P242" s="1077"/>
      <c r="Q242" s="1088"/>
      <c r="R242" s="1077"/>
    </row>
    <row r="243" spans="1:18" x14ac:dyDescent="0.2">
      <c r="A243" s="1081" t="s">
        <v>303</v>
      </c>
      <c r="B243" s="1093" t="s">
        <v>1585</v>
      </c>
      <c r="C243" s="1093" t="s">
        <v>800</v>
      </c>
      <c r="D243" s="1083" t="s">
        <v>494</v>
      </c>
      <c r="E243" s="1084" t="s">
        <v>790</v>
      </c>
      <c r="F243" s="1085"/>
      <c r="G243" s="1085"/>
      <c r="H243" s="1085" t="s">
        <v>306</v>
      </c>
      <c r="I243" s="1077"/>
      <c r="J243" s="1085"/>
      <c r="K243" s="1085"/>
      <c r="L243" s="1082" t="s">
        <v>1586</v>
      </c>
      <c r="M243" s="1077"/>
      <c r="N243" s="1077"/>
      <c r="O243" s="1077"/>
      <c r="P243" s="1077"/>
      <c r="Q243" s="1088"/>
      <c r="R243" s="1077"/>
    </row>
    <row r="244" spans="1:18" x14ac:dyDescent="0.2">
      <c r="A244" s="1081" t="s">
        <v>303</v>
      </c>
      <c r="B244" s="1093" t="s">
        <v>1585</v>
      </c>
      <c r="C244" s="1093" t="s">
        <v>800</v>
      </c>
      <c r="D244" s="1083" t="s">
        <v>494</v>
      </c>
      <c r="E244" s="1084" t="s">
        <v>752</v>
      </c>
      <c r="F244" s="1085"/>
      <c r="G244" s="1085"/>
      <c r="H244" s="1085" t="s">
        <v>306</v>
      </c>
      <c r="I244" s="1077"/>
      <c r="J244" s="1085"/>
      <c r="K244" s="1085"/>
      <c r="L244" s="1082" t="s">
        <v>1586</v>
      </c>
      <c r="M244" s="1077"/>
      <c r="N244" s="1077"/>
      <c r="O244" s="1077"/>
      <c r="P244" s="1077"/>
      <c r="Q244" s="1088"/>
      <c r="R244" s="1077"/>
    </row>
    <row r="245" spans="1:18" x14ac:dyDescent="0.2">
      <c r="A245" s="1081" t="s">
        <v>303</v>
      </c>
      <c r="B245" s="1093" t="s">
        <v>1585</v>
      </c>
      <c r="C245" s="1093" t="s">
        <v>800</v>
      </c>
      <c r="D245" s="1083" t="s">
        <v>494</v>
      </c>
      <c r="E245" s="1084" t="s">
        <v>791</v>
      </c>
      <c r="F245" s="1085"/>
      <c r="G245" s="1085"/>
      <c r="H245" s="1085" t="s">
        <v>306</v>
      </c>
      <c r="I245" s="1077"/>
      <c r="J245" s="1085"/>
      <c r="K245" s="1085"/>
      <c r="L245" s="1082" t="s">
        <v>1586</v>
      </c>
      <c r="M245" s="1077"/>
      <c r="N245" s="1077"/>
      <c r="O245" s="1077"/>
      <c r="P245" s="1077"/>
      <c r="Q245" s="1088"/>
      <c r="R245" s="1077"/>
    </row>
    <row r="246" spans="1:18" x14ac:dyDescent="0.2">
      <c r="A246" s="1081" t="s">
        <v>303</v>
      </c>
      <c r="B246" s="1093" t="s">
        <v>1585</v>
      </c>
      <c r="C246" s="1093" t="s">
        <v>800</v>
      </c>
      <c r="D246" s="1083" t="s">
        <v>494</v>
      </c>
      <c r="E246" s="1084" t="s">
        <v>793</v>
      </c>
      <c r="F246" s="1085"/>
      <c r="G246" s="1085"/>
      <c r="H246" s="1085" t="s">
        <v>306</v>
      </c>
      <c r="I246" s="1077"/>
      <c r="J246" s="1085"/>
      <c r="K246" s="1085"/>
      <c r="L246" s="1082" t="s">
        <v>1586</v>
      </c>
      <c r="M246" s="1077"/>
      <c r="N246" s="1077"/>
      <c r="O246" s="1077"/>
      <c r="P246" s="1077"/>
      <c r="Q246" s="1088"/>
      <c r="R246" s="1077"/>
    </row>
    <row r="247" spans="1:18" x14ac:dyDescent="0.2">
      <c r="A247" s="1081" t="s">
        <v>303</v>
      </c>
      <c r="B247" s="1093" t="s">
        <v>1585</v>
      </c>
      <c r="C247" s="1093" t="s">
        <v>800</v>
      </c>
      <c r="D247" s="1083" t="s">
        <v>494</v>
      </c>
      <c r="E247" s="1084" t="s">
        <v>794</v>
      </c>
      <c r="F247" s="1085"/>
      <c r="G247" s="1085"/>
      <c r="H247" s="1085" t="s">
        <v>306</v>
      </c>
      <c r="I247" s="1077"/>
      <c r="J247" s="1085"/>
      <c r="K247" s="1085"/>
      <c r="L247" s="1082" t="s">
        <v>1586</v>
      </c>
      <c r="M247" s="1077"/>
      <c r="N247" s="1077"/>
      <c r="O247" s="1077"/>
      <c r="P247" s="1077"/>
      <c r="Q247" s="1088"/>
      <c r="R247" s="1077"/>
    </row>
    <row r="248" spans="1:18" x14ac:dyDescent="0.2">
      <c r="A248" s="1081" t="s">
        <v>303</v>
      </c>
      <c r="B248" s="1093" t="s">
        <v>1585</v>
      </c>
      <c r="C248" s="1093" t="s">
        <v>800</v>
      </c>
      <c r="D248" s="1083" t="s">
        <v>494</v>
      </c>
      <c r="E248" s="1084" t="s">
        <v>795</v>
      </c>
      <c r="F248" s="1085"/>
      <c r="G248" s="1085"/>
      <c r="H248" s="1085" t="s">
        <v>306</v>
      </c>
      <c r="I248" s="1077"/>
      <c r="J248" s="1085"/>
      <c r="K248" s="1085"/>
      <c r="L248" s="1082" t="s">
        <v>1586</v>
      </c>
      <c r="M248" s="1077"/>
      <c r="N248" s="1077"/>
      <c r="O248" s="1077"/>
      <c r="P248" s="1077"/>
      <c r="Q248" s="1088"/>
      <c r="R248" s="1077"/>
    </row>
    <row r="249" spans="1:18" x14ac:dyDescent="0.2">
      <c r="A249" s="1081" t="s">
        <v>303</v>
      </c>
      <c r="B249" s="1093" t="s">
        <v>1585</v>
      </c>
      <c r="C249" s="1093" t="s">
        <v>800</v>
      </c>
      <c r="D249" s="1083" t="s">
        <v>494</v>
      </c>
      <c r="E249" s="1084" t="s">
        <v>728</v>
      </c>
      <c r="F249" s="1085"/>
      <c r="G249" s="1085"/>
      <c r="H249" s="1085" t="s">
        <v>306</v>
      </c>
      <c r="I249" s="1077"/>
      <c r="J249" s="1085"/>
      <c r="K249" s="1085"/>
      <c r="L249" s="1082" t="s">
        <v>1586</v>
      </c>
      <c r="M249" s="1077"/>
      <c r="N249" s="1077"/>
      <c r="O249" s="1077"/>
      <c r="P249" s="1077"/>
      <c r="Q249" s="1088"/>
      <c r="R249" s="1077"/>
    </row>
    <row r="250" spans="1:18" x14ac:dyDescent="0.2">
      <c r="A250" s="1081" t="s">
        <v>303</v>
      </c>
      <c r="B250" s="1093" t="s">
        <v>1585</v>
      </c>
      <c r="C250" s="1093" t="s">
        <v>800</v>
      </c>
      <c r="D250" s="1083" t="s">
        <v>494</v>
      </c>
      <c r="E250" s="1084" t="s">
        <v>796</v>
      </c>
      <c r="F250" s="1085"/>
      <c r="G250" s="1085"/>
      <c r="H250" s="1085" t="s">
        <v>306</v>
      </c>
      <c r="I250" s="1077"/>
      <c r="J250" s="1085"/>
      <c r="K250" s="1085"/>
      <c r="L250" s="1082" t="s">
        <v>1586</v>
      </c>
      <c r="M250" s="1077"/>
      <c r="N250" s="1077"/>
      <c r="O250" s="1077"/>
      <c r="P250" s="1077"/>
      <c r="Q250" s="1088"/>
      <c r="R250" s="1077"/>
    </row>
    <row r="251" spans="1:18" x14ac:dyDescent="0.2">
      <c r="A251" s="1081" t="s">
        <v>303</v>
      </c>
      <c r="B251" s="1093" t="s">
        <v>1585</v>
      </c>
      <c r="C251" s="1093" t="s">
        <v>800</v>
      </c>
      <c r="D251" s="1083" t="s">
        <v>494</v>
      </c>
      <c r="E251" s="1084" t="s">
        <v>797</v>
      </c>
      <c r="F251" s="1085"/>
      <c r="G251" s="1085"/>
      <c r="H251" s="1085" t="s">
        <v>306</v>
      </c>
      <c r="I251" s="1077"/>
      <c r="J251" s="1085"/>
      <c r="K251" s="1085"/>
      <c r="L251" s="1082" t="s">
        <v>1586</v>
      </c>
      <c r="M251" s="1077"/>
      <c r="N251" s="1077"/>
      <c r="O251" s="1077"/>
      <c r="P251" s="1077"/>
      <c r="Q251" s="1088"/>
      <c r="R251" s="1077"/>
    </row>
    <row r="252" spans="1:18" x14ac:dyDescent="0.2">
      <c r="A252" s="1081" t="s">
        <v>303</v>
      </c>
      <c r="B252" s="1093" t="s">
        <v>1585</v>
      </c>
      <c r="C252" s="1093" t="s">
        <v>800</v>
      </c>
      <c r="D252" s="1083" t="s">
        <v>730</v>
      </c>
      <c r="E252" s="1089" t="s">
        <v>734</v>
      </c>
      <c r="F252" s="1085"/>
      <c r="G252" s="1085"/>
      <c r="H252" s="1085" t="s">
        <v>306</v>
      </c>
      <c r="I252" s="1077"/>
      <c r="J252" s="1085"/>
      <c r="K252" s="1085"/>
      <c r="L252" s="1082" t="s">
        <v>1586</v>
      </c>
      <c r="M252" s="1077"/>
      <c r="N252" s="1077"/>
      <c r="O252" s="1077"/>
      <c r="P252" s="1077"/>
      <c r="Q252" s="1088"/>
      <c r="R252" s="1077"/>
    </row>
    <row r="253" spans="1:18" x14ac:dyDescent="0.2">
      <c r="A253" s="1081" t="s">
        <v>303</v>
      </c>
      <c r="B253" s="1093" t="s">
        <v>1585</v>
      </c>
      <c r="C253" s="1093" t="s">
        <v>800</v>
      </c>
      <c r="D253" s="1083" t="s">
        <v>730</v>
      </c>
      <c r="E253" s="1089" t="s">
        <v>736</v>
      </c>
      <c r="F253" s="1085"/>
      <c r="G253" s="1085"/>
      <c r="H253" s="1085" t="s">
        <v>306</v>
      </c>
      <c r="I253" s="1077"/>
      <c r="J253" s="1085"/>
      <c r="K253" s="1085"/>
      <c r="L253" s="1082" t="s">
        <v>1586</v>
      </c>
      <c r="M253" s="1077"/>
      <c r="N253" s="1077"/>
      <c r="O253" s="1077"/>
      <c r="P253" s="1077"/>
      <c r="Q253" s="1088"/>
      <c r="R253" s="1077"/>
    </row>
    <row r="254" spans="1:18" x14ac:dyDescent="0.2">
      <c r="A254" s="1081" t="s">
        <v>303</v>
      </c>
      <c r="B254" s="1093" t="s">
        <v>1585</v>
      </c>
      <c r="C254" s="1093" t="s">
        <v>800</v>
      </c>
      <c r="D254" s="1083" t="s">
        <v>730</v>
      </c>
      <c r="E254" s="1089" t="s">
        <v>737</v>
      </c>
      <c r="F254" s="1085"/>
      <c r="G254" s="1085"/>
      <c r="H254" s="1085" t="s">
        <v>306</v>
      </c>
      <c r="I254" s="1077"/>
      <c r="J254" s="1085"/>
      <c r="K254" s="1085"/>
      <c r="L254" s="1082" t="s">
        <v>1586</v>
      </c>
      <c r="M254" s="1077"/>
      <c r="N254" s="1077"/>
      <c r="O254" s="1077"/>
      <c r="P254" s="1077"/>
      <c r="Q254" s="1088"/>
      <c r="R254" s="1077"/>
    </row>
    <row r="255" spans="1:18" x14ac:dyDescent="0.2">
      <c r="A255" s="1081" t="s">
        <v>303</v>
      </c>
      <c r="B255" s="1093" t="s">
        <v>1585</v>
      </c>
      <c r="C255" s="1093" t="s">
        <v>800</v>
      </c>
      <c r="D255" s="1083" t="s">
        <v>730</v>
      </c>
      <c r="E255" s="1089" t="s">
        <v>731</v>
      </c>
      <c r="F255" s="1085"/>
      <c r="G255" s="1085"/>
      <c r="H255" s="1085" t="s">
        <v>306</v>
      </c>
      <c r="I255" s="1077"/>
      <c r="J255" s="1085"/>
      <c r="K255" s="1085"/>
      <c r="L255" s="1082" t="s">
        <v>1586</v>
      </c>
      <c r="M255" s="1077"/>
      <c r="N255" s="1077"/>
      <c r="O255" s="1077"/>
      <c r="P255" s="1077"/>
      <c r="Q255" s="1088"/>
      <c r="R255" s="1077"/>
    </row>
    <row r="256" spans="1:18" x14ac:dyDescent="0.2">
      <c r="A256" s="1081" t="s">
        <v>303</v>
      </c>
      <c r="B256" s="1093" t="s">
        <v>1585</v>
      </c>
      <c r="C256" s="1093" t="s">
        <v>800</v>
      </c>
      <c r="D256" s="1083" t="s">
        <v>730</v>
      </c>
      <c r="E256" s="1089" t="s">
        <v>732</v>
      </c>
      <c r="F256" s="1085"/>
      <c r="G256" s="1085"/>
      <c r="H256" s="1085" t="s">
        <v>306</v>
      </c>
      <c r="I256" s="1077"/>
      <c r="J256" s="1085"/>
      <c r="K256" s="1085"/>
      <c r="L256" s="1082" t="s">
        <v>1586</v>
      </c>
      <c r="M256" s="1077"/>
      <c r="N256" s="1077"/>
      <c r="O256" s="1077"/>
      <c r="P256" s="1077"/>
      <c r="Q256" s="1088"/>
      <c r="R256" s="1077"/>
    </row>
    <row r="257" spans="1:18" x14ac:dyDescent="0.2">
      <c r="A257" s="1081" t="s">
        <v>303</v>
      </c>
      <c r="B257" s="1093" t="s">
        <v>1585</v>
      </c>
      <c r="C257" s="1093" t="s">
        <v>800</v>
      </c>
      <c r="D257" s="1083" t="s">
        <v>730</v>
      </c>
      <c r="E257" s="1089" t="s">
        <v>735</v>
      </c>
      <c r="F257" s="1085"/>
      <c r="G257" s="1085"/>
      <c r="H257" s="1085" t="s">
        <v>306</v>
      </c>
      <c r="I257" s="1077"/>
      <c r="J257" s="1085"/>
      <c r="K257" s="1085"/>
      <c r="L257" s="1082" t="s">
        <v>1586</v>
      </c>
      <c r="M257" s="1077"/>
      <c r="N257" s="1077"/>
      <c r="O257" s="1077"/>
      <c r="P257" s="1077"/>
      <c r="Q257" s="1088"/>
      <c r="R257" s="1077"/>
    </row>
    <row r="258" spans="1:18" x14ac:dyDescent="0.2">
      <c r="A258" s="1081" t="s">
        <v>303</v>
      </c>
      <c r="B258" s="1093" t="s">
        <v>1585</v>
      </c>
      <c r="C258" s="1093" t="s">
        <v>800</v>
      </c>
      <c r="D258" s="1083" t="s">
        <v>730</v>
      </c>
      <c r="E258" s="1089" t="s">
        <v>733</v>
      </c>
      <c r="F258" s="1085"/>
      <c r="G258" s="1085"/>
      <c r="H258" s="1085" t="s">
        <v>306</v>
      </c>
      <c r="I258" s="1077"/>
      <c r="J258" s="1085"/>
      <c r="K258" s="1085"/>
      <c r="L258" s="1082" t="s">
        <v>1586</v>
      </c>
      <c r="M258" s="1077"/>
      <c r="N258" s="1077"/>
      <c r="O258" s="1077"/>
      <c r="P258" s="1077"/>
      <c r="Q258" s="1088"/>
      <c r="R258" s="1077"/>
    </row>
    <row r="259" spans="1:18" x14ac:dyDescent="0.2">
      <c r="A259" s="1081" t="s">
        <v>303</v>
      </c>
      <c r="B259" s="1093" t="s">
        <v>1585</v>
      </c>
      <c r="C259" s="1093" t="s">
        <v>800</v>
      </c>
      <c r="D259" s="1083" t="s">
        <v>730</v>
      </c>
      <c r="E259" s="1089" t="s">
        <v>756</v>
      </c>
      <c r="F259" s="1085"/>
      <c r="G259" s="1085"/>
      <c r="H259" s="1085" t="s">
        <v>306</v>
      </c>
      <c r="I259" s="1077"/>
      <c r="J259" s="1085"/>
      <c r="K259" s="1085"/>
      <c r="L259" s="1082" t="s">
        <v>1586</v>
      </c>
      <c r="M259" s="1077"/>
      <c r="N259" s="1077"/>
      <c r="O259" s="1077"/>
      <c r="P259" s="1077"/>
      <c r="Q259" s="1088"/>
      <c r="R259" s="1077"/>
    </row>
    <row r="260" spans="1:18" x14ac:dyDescent="0.2">
      <c r="A260" s="1081" t="s">
        <v>303</v>
      </c>
      <c r="B260" s="1082" t="s">
        <v>1583</v>
      </c>
      <c r="C260" s="1093" t="s">
        <v>800</v>
      </c>
      <c r="D260" s="1083" t="s">
        <v>494</v>
      </c>
      <c r="E260" s="1084" t="s">
        <v>781</v>
      </c>
      <c r="F260" s="1085" t="s">
        <v>782</v>
      </c>
      <c r="G260" s="1085" t="s">
        <v>783</v>
      </c>
      <c r="H260" s="1085" t="s">
        <v>307</v>
      </c>
      <c r="I260" s="1077"/>
      <c r="J260" s="1085" t="s">
        <v>310</v>
      </c>
      <c r="K260" s="1085" t="s">
        <v>784</v>
      </c>
      <c r="L260" s="1082" t="s">
        <v>1586</v>
      </c>
      <c r="M260" s="1077"/>
      <c r="N260" s="1077"/>
      <c r="O260" s="1087"/>
      <c r="P260" s="1077"/>
      <c r="Q260" s="1080"/>
      <c r="R260" s="1077"/>
    </row>
    <row r="261" spans="1:18" x14ac:dyDescent="0.2">
      <c r="A261" s="1081" t="s">
        <v>303</v>
      </c>
      <c r="B261" s="1082" t="s">
        <v>1583</v>
      </c>
      <c r="C261" s="1093" t="s">
        <v>800</v>
      </c>
      <c r="D261" s="1083" t="s">
        <v>494</v>
      </c>
      <c r="E261" s="1084" t="s">
        <v>725</v>
      </c>
      <c r="F261" s="1085" t="s">
        <v>782</v>
      </c>
      <c r="G261" s="1085" t="s">
        <v>783</v>
      </c>
      <c r="H261" s="1085" t="s">
        <v>307</v>
      </c>
      <c r="I261" s="1077"/>
      <c r="J261" s="1085" t="s">
        <v>310</v>
      </c>
      <c r="K261" s="1085" t="s">
        <v>784</v>
      </c>
      <c r="L261" s="1082" t="s">
        <v>1586</v>
      </c>
      <c r="M261" s="1077"/>
      <c r="N261" s="1077"/>
      <c r="O261" s="1087"/>
      <c r="P261" s="1077"/>
      <c r="Q261" s="1088"/>
      <c r="R261" s="1077"/>
    </row>
    <row r="262" spans="1:18" x14ac:dyDescent="0.2">
      <c r="A262" s="1081" t="s">
        <v>303</v>
      </c>
      <c r="B262" s="1082" t="s">
        <v>1583</v>
      </c>
      <c r="C262" s="1093" t="s">
        <v>800</v>
      </c>
      <c r="D262" s="1083" t="s">
        <v>494</v>
      </c>
      <c r="E262" s="1084" t="s">
        <v>726</v>
      </c>
      <c r="F262" s="1085" t="s">
        <v>782</v>
      </c>
      <c r="G262" s="1085" t="s">
        <v>783</v>
      </c>
      <c r="H262" s="1085" t="s">
        <v>307</v>
      </c>
      <c r="I262" s="1077"/>
      <c r="J262" s="1085" t="s">
        <v>310</v>
      </c>
      <c r="K262" s="1085" t="s">
        <v>784</v>
      </c>
      <c r="L262" s="1082" t="s">
        <v>1586</v>
      </c>
      <c r="M262" s="1077"/>
      <c r="N262" s="1077"/>
      <c r="O262" s="1087"/>
      <c r="P262" s="1077"/>
      <c r="Q262" s="1088"/>
      <c r="R262" s="1077"/>
    </row>
    <row r="263" spans="1:18" x14ac:dyDescent="0.2">
      <c r="A263" s="1081" t="s">
        <v>303</v>
      </c>
      <c r="B263" s="1082" t="s">
        <v>1583</v>
      </c>
      <c r="C263" s="1093" t="s">
        <v>800</v>
      </c>
      <c r="D263" s="1083" t="s">
        <v>494</v>
      </c>
      <c r="E263" s="1084" t="s">
        <v>785</v>
      </c>
      <c r="F263" s="1085" t="s">
        <v>782</v>
      </c>
      <c r="G263" s="1085" t="s">
        <v>783</v>
      </c>
      <c r="H263" s="1085" t="s">
        <v>307</v>
      </c>
      <c r="I263" s="1077"/>
      <c r="J263" s="1085" t="s">
        <v>310</v>
      </c>
      <c r="K263" s="1085" t="s">
        <v>784</v>
      </c>
      <c r="L263" s="1082" t="s">
        <v>1586</v>
      </c>
      <c r="M263" s="1077"/>
      <c r="N263" s="1077"/>
      <c r="O263" s="1087"/>
      <c r="P263" s="1077"/>
      <c r="Q263" s="1088"/>
      <c r="R263" s="1077"/>
    </row>
    <row r="264" spans="1:18" x14ac:dyDescent="0.2">
      <c r="A264" s="1081" t="s">
        <v>303</v>
      </c>
      <c r="B264" s="1082" t="s">
        <v>1583</v>
      </c>
      <c r="C264" s="1093" t="s">
        <v>800</v>
      </c>
      <c r="D264" s="1083" t="s">
        <v>494</v>
      </c>
      <c r="E264" s="1084" t="s">
        <v>723</v>
      </c>
      <c r="F264" s="1085" t="s">
        <v>782</v>
      </c>
      <c r="G264" s="1085" t="s">
        <v>783</v>
      </c>
      <c r="H264" s="1085" t="s">
        <v>307</v>
      </c>
      <c r="I264" s="1077"/>
      <c r="J264" s="1085" t="s">
        <v>310</v>
      </c>
      <c r="K264" s="1085" t="s">
        <v>784</v>
      </c>
      <c r="L264" s="1082" t="s">
        <v>1586</v>
      </c>
      <c r="M264" s="1077"/>
      <c r="N264" s="1077"/>
      <c r="O264" s="1087"/>
      <c r="P264" s="1077"/>
      <c r="Q264" s="1088"/>
      <c r="R264" s="1077"/>
    </row>
    <row r="265" spans="1:18" x14ac:dyDescent="0.2">
      <c r="A265" s="1081" t="s">
        <v>303</v>
      </c>
      <c r="B265" s="1082" t="s">
        <v>1583</v>
      </c>
      <c r="C265" s="1093" t="s">
        <v>800</v>
      </c>
      <c r="D265" s="1083" t="s">
        <v>494</v>
      </c>
      <c r="E265" s="1084" t="s">
        <v>786</v>
      </c>
      <c r="F265" s="1085" t="s">
        <v>782</v>
      </c>
      <c r="G265" s="1085" t="s">
        <v>783</v>
      </c>
      <c r="H265" s="1085" t="s">
        <v>307</v>
      </c>
      <c r="I265" s="1077"/>
      <c r="J265" s="1085" t="s">
        <v>310</v>
      </c>
      <c r="K265" s="1085" t="s">
        <v>784</v>
      </c>
      <c r="L265" s="1082" t="s">
        <v>1586</v>
      </c>
      <c r="M265" s="1077"/>
      <c r="N265" s="1077"/>
      <c r="O265" s="1087"/>
      <c r="P265" s="1077"/>
      <c r="Q265" s="1088"/>
      <c r="R265" s="1077"/>
    </row>
    <row r="266" spans="1:18" x14ac:dyDescent="0.2">
      <c r="A266" s="1081" t="s">
        <v>303</v>
      </c>
      <c r="B266" s="1082" t="s">
        <v>1583</v>
      </c>
      <c r="C266" s="1093" t="s">
        <v>800</v>
      </c>
      <c r="D266" s="1083" t="s">
        <v>494</v>
      </c>
      <c r="E266" s="1084" t="s">
        <v>787</v>
      </c>
      <c r="F266" s="1085" t="s">
        <v>782</v>
      </c>
      <c r="G266" s="1085" t="s">
        <v>783</v>
      </c>
      <c r="H266" s="1085" t="s">
        <v>307</v>
      </c>
      <c r="I266" s="1077"/>
      <c r="J266" s="1085" t="s">
        <v>310</v>
      </c>
      <c r="K266" s="1085" t="s">
        <v>784</v>
      </c>
      <c r="L266" s="1082" t="s">
        <v>1586</v>
      </c>
      <c r="M266" s="1077"/>
      <c r="N266" s="1077"/>
      <c r="O266" s="1087"/>
      <c r="P266" s="1077"/>
      <c r="Q266" s="1088"/>
      <c r="R266" s="1077"/>
    </row>
    <row r="267" spans="1:18" x14ac:dyDescent="0.2">
      <c r="A267" s="1081" t="s">
        <v>303</v>
      </c>
      <c r="B267" s="1082" t="s">
        <v>1583</v>
      </c>
      <c r="C267" s="1093" t="s">
        <v>800</v>
      </c>
      <c r="D267" s="1083" t="s">
        <v>494</v>
      </c>
      <c r="E267" s="1084" t="s">
        <v>788</v>
      </c>
      <c r="F267" s="1085" t="s">
        <v>782</v>
      </c>
      <c r="G267" s="1085" t="s">
        <v>783</v>
      </c>
      <c r="H267" s="1085" t="s">
        <v>307</v>
      </c>
      <c r="I267" s="1077"/>
      <c r="J267" s="1085" t="s">
        <v>310</v>
      </c>
      <c r="K267" s="1085" t="s">
        <v>784</v>
      </c>
      <c r="L267" s="1082" t="s">
        <v>1586</v>
      </c>
      <c r="M267" s="1077"/>
      <c r="N267" s="1077"/>
      <c r="O267" s="1087"/>
      <c r="P267" s="1077"/>
      <c r="Q267" s="1088"/>
      <c r="R267" s="1077"/>
    </row>
    <row r="268" spans="1:18" x14ac:dyDescent="0.2">
      <c r="A268" s="1081" t="s">
        <v>303</v>
      </c>
      <c r="B268" s="1082" t="s">
        <v>1583</v>
      </c>
      <c r="C268" s="1093" t="s">
        <v>800</v>
      </c>
      <c r="D268" s="1083" t="s">
        <v>494</v>
      </c>
      <c r="E268" s="1084" t="s">
        <v>789</v>
      </c>
      <c r="F268" s="1085" t="s">
        <v>782</v>
      </c>
      <c r="G268" s="1085" t="s">
        <v>783</v>
      </c>
      <c r="H268" s="1085" t="s">
        <v>307</v>
      </c>
      <c r="I268" s="1077"/>
      <c r="J268" s="1085" t="s">
        <v>310</v>
      </c>
      <c r="K268" s="1085" t="s">
        <v>784</v>
      </c>
      <c r="L268" s="1082" t="s">
        <v>1586</v>
      </c>
      <c r="M268" s="1077"/>
      <c r="N268" s="1077"/>
      <c r="O268" s="1087"/>
      <c r="P268" s="1077"/>
      <c r="Q268" s="1088"/>
      <c r="R268" s="1077"/>
    </row>
    <row r="269" spans="1:18" x14ac:dyDescent="0.2">
      <c r="A269" s="1081" t="s">
        <v>303</v>
      </c>
      <c r="B269" s="1082" t="s">
        <v>1583</v>
      </c>
      <c r="C269" s="1093" t="s">
        <v>800</v>
      </c>
      <c r="D269" s="1083" t="s">
        <v>494</v>
      </c>
      <c r="E269" s="1084" t="s">
        <v>724</v>
      </c>
      <c r="F269" s="1085" t="s">
        <v>782</v>
      </c>
      <c r="G269" s="1085" t="s">
        <v>783</v>
      </c>
      <c r="H269" s="1085" t="s">
        <v>307</v>
      </c>
      <c r="I269" s="1077"/>
      <c r="J269" s="1085" t="s">
        <v>310</v>
      </c>
      <c r="K269" s="1085" t="s">
        <v>784</v>
      </c>
      <c r="L269" s="1082" t="s">
        <v>1586</v>
      </c>
      <c r="M269" s="1077"/>
      <c r="N269" s="1077"/>
      <c r="O269" s="1087"/>
      <c r="P269" s="1077"/>
      <c r="Q269" s="1088"/>
      <c r="R269" s="1077"/>
    </row>
    <row r="270" spans="1:18" x14ac:dyDescent="0.2">
      <c r="A270" s="1081" t="s">
        <v>303</v>
      </c>
      <c r="B270" s="1082" t="s">
        <v>1583</v>
      </c>
      <c r="C270" s="1093" t="s">
        <v>800</v>
      </c>
      <c r="D270" s="1083" t="s">
        <v>494</v>
      </c>
      <c r="E270" s="1084" t="s">
        <v>727</v>
      </c>
      <c r="F270" s="1085" t="s">
        <v>782</v>
      </c>
      <c r="G270" s="1085" t="s">
        <v>783</v>
      </c>
      <c r="H270" s="1085" t="s">
        <v>307</v>
      </c>
      <c r="I270" s="1077"/>
      <c r="J270" s="1085" t="s">
        <v>310</v>
      </c>
      <c r="K270" s="1085" t="s">
        <v>784</v>
      </c>
      <c r="L270" s="1082" t="s">
        <v>1586</v>
      </c>
      <c r="M270" s="1077"/>
      <c r="N270" s="1077"/>
      <c r="O270" s="1087"/>
      <c r="P270" s="1077"/>
      <c r="Q270" s="1088"/>
      <c r="R270" s="1077"/>
    </row>
    <row r="271" spans="1:18" x14ac:dyDescent="0.2">
      <c r="A271" s="1081" t="s">
        <v>303</v>
      </c>
      <c r="B271" s="1082" t="s">
        <v>1583</v>
      </c>
      <c r="C271" s="1093" t="s">
        <v>800</v>
      </c>
      <c r="D271" s="1083" t="s">
        <v>494</v>
      </c>
      <c r="E271" s="1084" t="s">
        <v>721</v>
      </c>
      <c r="F271" s="1085" t="s">
        <v>782</v>
      </c>
      <c r="G271" s="1085" t="s">
        <v>783</v>
      </c>
      <c r="H271" s="1085" t="s">
        <v>307</v>
      </c>
      <c r="I271" s="1077"/>
      <c r="J271" s="1085" t="s">
        <v>310</v>
      </c>
      <c r="K271" s="1085" t="s">
        <v>784</v>
      </c>
      <c r="L271" s="1082" t="s">
        <v>1586</v>
      </c>
      <c r="M271" s="1077"/>
      <c r="N271" s="1077"/>
      <c r="O271" s="1087"/>
      <c r="P271" s="1077"/>
      <c r="Q271" s="1088"/>
      <c r="R271" s="1077"/>
    </row>
    <row r="272" spans="1:18" x14ac:dyDescent="0.2">
      <c r="A272" s="1081" t="s">
        <v>303</v>
      </c>
      <c r="B272" s="1082" t="s">
        <v>1583</v>
      </c>
      <c r="C272" s="1093" t="s">
        <v>800</v>
      </c>
      <c r="D272" s="1083" t="s">
        <v>494</v>
      </c>
      <c r="E272" s="1084" t="s">
        <v>748</v>
      </c>
      <c r="F272" s="1085" t="s">
        <v>782</v>
      </c>
      <c r="G272" s="1085" t="s">
        <v>783</v>
      </c>
      <c r="H272" s="1085" t="s">
        <v>307</v>
      </c>
      <c r="I272" s="1077"/>
      <c r="J272" s="1085" t="s">
        <v>310</v>
      </c>
      <c r="K272" s="1085" t="s">
        <v>784</v>
      </c>
      <c r="L272" s="1082" t="s">
        <v>1586</v>
      </c>
      <c r="M272" s="1077"/>
      <c r="N272" s="1077"/>
      <c r="O272" s="1087"/>
      <c r="P272" s="1077"/>
      <c r="Q272" s="1088"/>
      <c r="R272" s="1077"/>
    </row>
    <row r="273" spans="1:18" x14ac:dyDescent="0.2">
      <c r="A273" s="1081" t="s">
        <v>303</v>
      </c>
      <c r="B273" s="1082" t="s">
        <v>1583</v>
      </c>
      <c r="C273" s="1093" t="s">
        <v>800</v>
      </c>
      <c r="D273" s="1083" t="s">
        <v>494</v>
      </c>
      <c r="E273" s="1084" t="s">
        <v>749</v>
      </c>
      <c r="F273" s="1085" t="s">
        <v>782</v>
      </c>
      <c r="G273" s="1085" t="s">
        <v>783</v>
      </c>
      <c r="H273" s="1085" t="s">
        <v>307</v>
      </c>
      <c r="I273" s="1077"/>
      <c r="J273" s="1085" t="s">
        <v>310</v>
      </c>
      <c r="K273" s="1085" t="s">
        <v>784</v>
      </c>
      <c r="L273" s="1082" t="s">
        <v>1586</v>
      </c>
      <c r="M273" s="1077"/>
      <c r="N273" s="1077"/>
      <c r="O273" s="1087"/>
      <c r="P273" s="1077"/>
      <c r="Q273" s="1088"/>
      <c r="R273" s="1077"/>
    </row>
    <row r="274" spans="1:18" x14ac:dyDescent="0.2">
      <c r="A274" s="1081" t="s">
        <v>303</v>
      </c>
      <c r="B274" s="1082" t="s">
        <v>1583</v>
      </c>
      <c r="C274" s="1093" t="s">
        <v>800</v>
      </c>
      <c r="D274" s="1083" t="s">
        <v>494</v>
      </c>
      <c r="E274" s="1084" t="s">
        <v>750</v>
      </c>
      <c r="F274" s="1085" t="s">
        <v>782</v>
      </c>
      <c r="G274" s="1085" t="s">
        <v>783</v>
      </c>
      <c r="H274" s="1085" t="s">
        <v>307</v>
      </c>
      <c r="I274" s="1077"/>
      <c r="J274" s="1085" t="s">
        <v>310</v>
      </c>
      <c r="K274" s="1085" t="s">
        <v>784</v>
      </c>
      <c r="L274" s="1082" t="s">
        <v>1586</v>
      </c>
      <c r="M274" s="1077"/>
      <c r="N274" s="1077"/>
      <c r="O274" s="1087"/>
      <c r="P274" s="1077"/>
      <c r="Q274" s="1088"/>
      <c r="R274" s="1077"/>
    </row>
    <row r="275" spans="1:18" x14ac:dyDescent="0.2">
      <c r="A275" s="1081" t="s">
        <v>303</v>
      </c>
      <c r="B275" s="1082" t="s">
        <v>1583</v>
      </c>
      <c r="C275" s="1093" t="s">
        <v>800</v>
      </c>
      <c r="D275" s="1083" t="s">
        <v>494</v>
      </c>
      <c r="E275" s="1084" t="s">
        <v>790</v>
      </c>
      <c r="F275" s="1085" t="s">
        <v>782</v>
      </c>
      <c r="G275" s="1085" t="s">
        <v>783</v>
      </c>
      <c r="H275" s="1085" t="s">
        <v>307</v>
      </c>
      <c r="I275" s="1077"/>
      <c r="J275" s="1085" t="s">
        <v>310</v>
      </c>
      <c r="K275" s="1085" t="s">
        <v>784</v>
      </c>
      <c r="L275" s="1082" t="s">
        <v>1586</v>
      </c>
      <c r="M275" s="1077"/>
      <c r="N275" s="1077"/>
      <c r="O275" s="1087"/>
      <c r="P275" s="1077"/>
      <c r="Q275" s="1088"/>
      <c r="R275" s="1077"/>
    </row>
    <row r="276" spans="1:18" x14ac:dyDescent="0.2">
      <c r="A276" s="1081" t="s">
        <v>303</v>
      </c>
      <c r="B276" s="1082" t="s">
        <v>1583</v>
      </c>
      <c r="C276" s="1093" t="s">
        <v>800</v>
      </c>
      <c r="D276" s="1083" t="s">
        <v>494</v>
      </c>
      <c r="E276" s="1084" t="s">
        <v>752</v>
      </c>
      <c r="F276" s="1085" t="s">
        <v>782</v>
      </c>
      <c r="G276" s="1085" t="s">
        <v>783</v>
      </c>
      <c r="H276" s="1085" t="s">
        <v>307</v>
      </c>
      <c r="I276" s="1077"/>
      <c r="J276" s="1085" t="s">
        <v>310</v>
      </c>
      <c r="K276" s="1085" t="s">
        <v>784</v>
      </c>
      <c r="L276" s="1082" t="s">
        <v>1586</v>
      </c>
      <c r="M276" s="1077"/>
      <c r="N276" s="1077"/>
      <c r="O276" s="1087"/>
      <c r="P276" s="1077"/>
      <c r="Q276" s="1088"/>
      <c r="R276" s="1077"/>
    </row>
    <row r="277" spans="1:18" x14ac:dyDescent="0.2">
      <c r="A277" s="1081" t="s">
        <v>303</v>
      </c>
      <c r="B277" s="1082" t="s">
        <v>1583</v>
      </c>
      <c r="C277" s="1093" t="s">
        <v>800</v>
      </c>
      <c r="D277" s="1083" t="s">
        <v>494</v>
      </c>
      <c r="E277" s="1084" t="s">
        <v>791</v>
      </c>
      <c r="F277" s="1085" t="s">
        <v>792</v>
      </c>
      <c r="G277" s="1085" t="s">
        <v>783</v>
      </c>
      <c r="H277" s="1085" t="s">
        <v>307</v>
      </c>
      <c r="I277" s="1077"/>
      <c r="J277" s="1085" t="s">
        <v>310</v>
      </c>
      <c r="K277" s="1085" t="s">
        <v>784</v>
      </c>
      <c r="L277" s="1082" t="s">
        <v>1586</v>
      </c>
      <c r="M277" s="1077"/>
      <c r="N277" s="1077"/>
      <c r="O277" s="1087"/>
      <c r="P277" s="1077"/>
      <c r="Q277" s="1088"/>
      <c r="R277" s="1077"/>
    </row>
    <row r="278" spans="1:18" x14ac:dyDescent="0.2">
      <c r="A278" s="1081" t="s">
        <v>303</v>
      </c>
      <c r="B278" s="1082" t="s">
        <v>1583</v>
      </c>
      <c r="C278" s="1093" t="s">
        <v>800</v>
      </c>
      <c r="D278" s="1083" t="s">
        <v>494</v>
      </c>
      <c r="E278" s="1084" t="s">
        <v>793</v>
      </c>
      <c r="F278" s="1085" t="s">
        <v>792</v>
      </c>
      <c r="G278" s="1085" t="s">
        <v>783</v>
      </c>
      <c r="H278" s="1085" t="s">
        <v>307</v>
      </c>
      <c r="I278" s="1077"/>
      <c r="J278" s="1085" t="s">
        <v>310</v>
      </c>
      <c r="K278" s="1085" t="s">
        <v>784</v>
      </c>
      <c r="L278" s="1082" t="s">
        <v>1586</v>
      </c>
      <c r="M278" s="1077"/>
      <c r="N278" s="1077"/>
      <c r="O278" s="1087"/>
      <c r="P278" s="1077"/>
      <c r="Q278" s="1088"/>
      <c r="R278" s="1077"/>
    </row>
    <row r="279" spans="1:18" x14ac:dyDescent="0.2">
      <c r="A279" s="1081" t="s">
        <v>303</v>
      </c>
      <c r="B279" s="1082" t="s">
        <v>1583</v>
      </c>
      <c r="C279" s="1093" t="s">
        <v>800</v>
      </c>
      <c r="D279" s="1083" t="s">
        <v>494</v>
      </c>
      <c r="E279" s="1084" t="s">
        <v>794</v>
      </c>
      <c r="F279" s="1085" t="s">
        <v>792</v>
      </c>
      <c r="G279" s="1085" t="s">
        <v>783</v>
      </c>
      <c r="H279" s="1085" t="s">
        <v>307</v>
      </c>
      <c r="I279" s="1077"/>
      <c r="J279" s="1085" t="s">
        <v>310</v>
      </c>
      <c r="K279" s="1085" t="s">
        <v>784</v>
      </c>
      <c r="L279" s="1082" t="s">
        <v>1586</v>
      </c>
      <c r="M279" s="1077"/>
      <c r="N279" s="1077"/>
      <c r="O279" s="1087"/>
      <c r="P279" s="1077"/>
      <c r="Q279" s="1088"/>
      <c r="R279" s="1077"/>
    </row>
    <row r="280" spans="1:18" x14ac:dyDescent="0.2">
      <c r="A280" s="1081" t="s">
        <v>303</v>
      </c>
      <c r="B280" s="1082" t="s">
        <v>1583</v>
      </c>
      <c r="C280" s="1093" t="s">
        <v>800</v>
      </c>
      <c r="D280" s="1083" t="s">
        <v>494</v>
      </c>
      <c r="E280" s="1084" t="s">
        <v>795</v>
      </c>
      <c r="F280" s="1085" t="s">
        <v>792</v>
      </c>
      <c r="G280" s="1085" t="s">
        <v>783</v>
      </c>
      <c r="H280" s="1085" t="s">
        <v>307</v>
      </c>
      <c r="I280" s="1077"/>
      <c r="J280" s="1085" t="s">
        <v>310</v>
      </c>
      <c r="K280" s="1085" t="s">
        <v>784</v>
      </c>
      <c r="L280" s="1082" t="s">
        <v>1586</v>
      </c>
      <c r="M280" s="1077"/>
      <c r="N280" s="1077"/>
      <c r="O280" s="1087"/>
      <c r="P280" s="1077"/>
      <c r="Q280" s="1088"/>
      <c r="R280" s="1077"/>
    </row>
    <row r="281" spans="1:18" x14ac:dyDescent="0.2">
      <c r="A281" s="1081" t="s">
        <v>303</v>
      </c>
      <c r="B281" s="1082" t="s">
        <v>1583</v>
      </c>
      <c r="C281" s="1093" t="s">
        <v>800</v>
      </c>
      <c r="D281" s="1083" t="s">
        <v>494</v>
      </c>
      <c r="E281" s="1084" t="s">
        <v>728</v>
      </c>
      <c r="F281" s="1085" t="s">
        <v>792</v>
      </c>
      <c r="G281" s="1085" t="s">
        <v>783</v>
      </c>
      <c r="H281" s="1085" t="s">
        <v>307</v>
      </c>
      <c r="I281" s="1077"/>
      <c r="J281" s="1085" t="s">
        <v>310</v>
      </c>
      <c r="K281" s="1085" t="s">
        <v>784</v>
      </c>
      <c r="L281" s="1082" t="s">
        <v>1586</v>
      </c>
      <c r="M281" s="1077"/>
      <c r="N281" s="1077"/>
      <c r="O281" s="1087"/>
      <c r="P281" s="1077"/>
      <c r="Q281" s="1088"/>
      <c r="R281" s="1077"/>
    </row>
    <row r="282" spans="1:18" x14ac:dyDescent="0.2">
      <c r="A282" s="1081" t="s">
        <v>303</v>
      </c>
      <c r="B282" s="1082" t="s">
        <v>1583</v>
      </c>
      <c r="C282" s="1093" t="s">
        <v>800</v>
      </c>
      <c r="D282" s="1083" t="s">
        <v>494</v>
      </c>
      <c r="E282" s="1084" t="s">
        <v>796</v>
      </c>
      <c r="F282" s="1085" t="s">
        <v>792</v>
      </c>
      <c r="G282" s="1085" t="s">
        <v>783</v>
      </c>
      <c r="H282" s="1085" t="s">
        <v>307</v>
      </c>
      <c r="I282" s="1077"/>
      <c r="J282" s="1085" t="s">
        <v>310</v>
      </c>
      <c r="K282" s="1085" t="s">
        <v>784</v>
      </c>
      <c r="L282" s="1082" t="s">
        <v>1586</v>
      </c>
      <c r="M282" s="1077"/>
      <c r="N282" s="1077"/>
      <c r="O282" s="1087"/>
      <c r="P282" s="1077"/>
      <c r="Q282" s="1088"/>
      <c r="R282" s="1077"/>
    </row>
    <row r="283" spans="1:18" x14ac:dyDescent="0.2">
      <c r="A283" s="1081" t="s">
        <v>303</v>
      </c>
      <c r="B283" s="1082" t="s">
        <v>1583</v>
      </c>
      <c r="C283" s="1093" t="s">
        <v>800</v>
      </c>
      <c r="D283" s="1083" t="s">
        <v>494</v>
      </c>
      <c r="E283" s="1084" t="s">
        <v>797</v>
      </c>
      <c r="F283" s="1085" t="s">
        <v>792</v>
      </c>
      <c r="G283" s="1085" t="s">
        <v>783</v>
      </c>
      <c r="H283" s="1085" t="s">
        <v>307</v>
      </c>
      <c r="I283" s="1077"/>
      <c r="J283" s="1085" t="s">
        <v>310</v>
      </c>
      <c r="K283" s="1085" t="s">
        <v>784</v>
      </c>
      <c r="L283" s="1082" t="s">
        <v>1586</v>
      </c>
      <c r="M283" s="1077"/>
      <c r="N283" s="1077"/>
      <c r="O283" s="1087"/>
      <c r="P283" s="1077"/>
      <c r="Q283" s="1088"/>
      <c r="R283" s="1077"/>
    </row>
    <row r="284" spans="1:18" x14ac:dyDescent="0.2">
      <c r="A284" s="1081" t="s">
        <v>303</v>
      </c>
      <c r="B284" s="1082" t="s">
        <v>1583</v>
      </c>
      <c r="C284" s="1093" t="s">
        <v>800</v>
      </c>
      <c r="D284" s="1083" t="s">
        <v>730</v>
      </c>
      <c r="E284" s="1089" t="s">
        <v>734</v>
      </c>
      <c r="F284" s="1085"/>
      <c r="G284" s="1085"/>
      <c r="H284" s="1085" t="s">
        <v>307</v>
      </c>
      <c r="I284" s="1077"/>
      <c r="J284" s="1081" t="s">
        <v>798</v>
      </c>
      <c r="K284" s="1082"/>
      <c r="L284" s="1082" t="s">
        <v>1586</v>
      </c>
      <c r="M284" s="1077"/>
      <c r="N284" s="1077"/>
      <c r="O284" s="1087"/>
      <c r="P284" s="1077"/>
      <c r="Q284" s="1088"/>
      <c r="R284" s="1077"/>
    </row>
    <row r="285" spans="1:18" x14ac:dyDescent="0.2">
      <c r="A285" s="1081" t="s">
        <v>303</v>
      </c>
      <c r="B285" s="1082" t="s">
        <v>1583</v>
      </c>
      <c r="C285" s="1093" t="s">
        <v>800</v>
      </c>
      <c r="D285" s="1083" t="s">
        <v>730</v>
      </c>
      <c r="E285" s="1089" t="s">
        <v>736</v>
      </c>
      <c r="F285" s="1085"/>
      <c r="G285" s="1085"/>
      <c r="H285" s="1085" t="s">
        <v>307</v>
      </c>
      <c r="I285" s="1077"/>
      <c r="J285" s="1081" t="s">
        <v>798</v>
      </c>
      <c r="K285" s="1082"/>
      <c r="L285" s="1082" t="s">
        <v>1586</v>
      </c>
      <c r="M285" s="1077"/>
      <c r="N285" s="1077"/>
      <c r="O285" s="1087"/>
      <c r="P285" s="1077"/>
      <c r="Q285" s="1088"/>
      <c r="R285" s="1077"/>
    </row>
    <row r="286" spans="1:18" x14ac:dyDescent="0.2">
      <c r="A286" s="1081" t="s">
        <v>303</v>
      </c>
      <c r="B286" s="1082" t="s">
        <v>1583</v>
      </c>
      <c r="C286" s="1093" t="s">
        <v>800</v>
      </c>
      <c r="D286" s="1083" t="s">
        <v>730</v>
      </c>
      <c r="E286" s="1089" t="s">
        <v>737</v>
      </c>
      <c r="F286" s="1085"/>
      <c r="G286" s="1085"/>
      <c r="H286" s="1085" t="s">
        <v>307</v>
      </c>
      <c r="I286" s="1077"/>
      <c r="J286" s="1081" t="s">
        <v>798</v>
      </c>
      <c r="K286" s="1082"/>
      <c r="L286" s="1082" t="s">
        <v>1586</v>
      </c>
      <c r="M286" s="1077"/>
      <c r="N286" s="1077"/>
      <c r="O286" s="1087"/>
      <c r="P286" s="1077"/>
      <c r="Q286" s="1088"/>
      <c r="R286" s="1077"/>
    </row>
    <row r="287" spans="1:18" x14ac:dyDescent="0.2">
      <c r="A287" s="1081" t="s">
        <v>303</v>
      </c>
      <c r="B287" s="1082" t="s">
        <v>1583</v>
      </c>
      <c r="C287" s="1093" t="s">
        <v>800</v>
      </c>
      <c r="D287" s="1083" t="s">
        <v>730</v>
      </c>
      <c r="E287" s="1089" t="s">
        <v>731</v>
      </c>
      <c r="F287" s="1085"/>
      <c r="G287" s="1085"/>
      <c r="H287" s="1085" t="s">
        <v>307</v>
      </c>
      <c r="I287" s="1077"/>
      <c r="J287" s="1081" t="s">
        <v>798</v>
      </c>
      <c r="K287" s="1082"/>
      <c r="L287" s="1082" t="s">
        <v>1586</v>
      </c>
      <c r="M287" s="1077"/>
      <c r="N287" s="1077"/>
      <c r="O287" s="1087"/>
      <c r="P287" s="1077"/>
      <c r="Q287" s="1088"/>
      <c r="R287" s="1077"/>
    </row>
    <row r="288" spans="1:18" x14ac:dyDescent="0.2">
      <c r="A288" s="1081" t="s">
        <v>303</v>
      </c>
      <c r="B288" s="1082" t="s">
        <v>1583</v>
      </c>
      <c r="C288" s="1093" t="s">
        <v>800</v>
      </c>
      <c r="D288" s="1083" t="s">
        <v>730</v>
      </c>
      <c r="E288" s="1089" t="s">
        <v>732</v>
      </c>
      <c r="F288" s="1085"/>
      <c r="G288" s="1085"/>
      <c r="H288" s="1085" t="s">
        <v>307</v>
      </c>
      <c r="I288" s="1077"/>
      <c r="J288" s="1081" t="s">
        <v>798</v>
      </c>
      <c r="K288" s="1082"/>
      <c r="L288" s="1082" t="s">
        <v>1586</v>
      </c>
      <c r="M288" s="1077"/>
      <c r="N288" s="1077"/>
      <c r="O288" s="1087"/>
      <c r="P288" s="1077"/>
      <c r="Q288" s="1088"/>
      <c r="R288" s="1077"/>
    </row>
    <row r="289" spans="1:18" x14ac:dyDescent="0.2">
      <c r="A289" s="1081" t="s">
        <v>303</v>
      </c>
      <c r="B289" s="1082" t="s">
        <v>1583</v>
      </c>
      <c r="C289" s="1093" t="s">
        <v>800</v>
      </c>
      <c r="D289" s="1083" t="s">
        <v>730</v>
      </c>
      <c r="E289" s="1089" t="s">
        <v>735</v>
      </c>
      <c r="F289" s="1085"/>
      <c r="G289" s="1085"/>
      <c r="H289" s="1085" t="s">
        <v>307</v>
      </c>
      <c r="I289" s="1077"/>
      <c r="J289" s="1081" t="s">
        <v>798</v>
      </c>
      <c r="K289" s="1082"/>
      <c r="L289" s="1082" t="s">
        <v>1586</v>
      </c>
      <c r="M289" s="1077"/>
      <c r="N289" s="1077"/>
      <c r="O289" s="1087"/>
      <c r="P289" s="1077"/>
      <c r="Q289" s="1088"/>
      <c r="R289" s="1077"/>
    </row>
    <row r="290" spans="1:18" x14ac:dyDescent="0.2">
      <c r="A290" s="1081" t="s">
        <v>303</v>
      </c>
      <c r="B290" s="1082" t="s">
        <v>1583</v>
      </c>
      <c r="C290" s="1093" t="s">
        <v>800</v>
      </c>
      <c r="D290" s="1083" t="s">
        <v>730</v>
      </c>
      <c r="E290" s="1089" t="s">
        <v>733</v>
      </c>
      <c r="F290" s="1085"/>
      <c r="G290" s="1085"/>
      <c r="H290" s="1085" t="s">
        <v>307</v>
      </c>
      <c r="I290" s="1077"/>
      <c r="J290" s="1081" t="s">
        <v>798</v>
      </c>
      <c r="K290" s="1082"/>
      <c r="L290" s="1082" t="s">
        <v>1586</v>
      </c>
      <c r="M290" s="1077"/>
      <c r="N290" s="1077"/>
      <c r="O290" s="1087"/>
      <c r="P290" s="1077"/>
      <c r="Q290" s="1088"/>
      <c r="R290" s="1077"/>
    </row>
    <row r="291" spans="1:18" x14ac:dyDescent="0.2">
      <c r="A291" s="1081" t="s">
        <v>303</v>
      </c>
      <c r="B291" s="1082" t="s">
        <v>1583</v>
      </c>
      <c r="C291" s="1093" t="s">
        <v>800</v>
      </c>
      <c r="D291" s="1083" t="s">
        <v>730</v>
      </c>
      <c r="E291" s="1089" t="s">
        <v>756</v>
      </c>
      <c r="F291" s="1085"/>
      <c r="G291" s="1085"/>
      <c r="H291" s="1085" t="s">
        <v>307</v>
      </c>
      <c r="I291" s="1077"/>
      <c r="J291" s="1081" t="s">
        <v>798</v>
      </c>
      <c r="K291" s="1082"/>
      <c r="L291" s="1082" t="s">
        <v>1586</v>
      </c>
      <c r="M291" s="1077"/>
      <c r="N291" s="1077"/>
      <c r="O291" s="1087"/>
      <c r="P291" s="1077"/>
      <c r="Q291" s="1088"/>
      <c r="R291" s="1077"/>
    </row>
    <row r="292" spans="1:18" x14ac:dyDescent="0.2">
      <c r="A292" s="1081" t="s">
        <v>303</v>
      </c>
      <c r="B292" s="1093" t="s">
        <v>1585</v>
      </c>
      <c r="C292" s="1093" t="s">
        <v>1587</v>
      </c>
      <c r="D292" s="1083" t="s">
        <v>494</v>
      </c>
      <c r="E292" s="1084" t="s">
        <v>781</v>
      </c>
      <c r="F292" s="1085"/>
      <c r="G292" s="1085"/>
      <c r="H292" s="1085" t="s">
        <v>306</v>
      </c>
      <c r="I292" s="1077"/>
      <c r="J292" s="1085"/>
      <c r="K292" s="1085"/>
      <c r="L292" s="1082" t="s">
        <v>1588</v>
      </c>
      <c r="M292" s="1077"/>
      <c r="N292" s="1077"/>
      <c r="O292" s="1077"/>
      <c r="P292" s="1077"/>
      <c r="Q292" s="1088"/>
      <c r="R292" s="1077"/>
    </row>
    <row r="293" spans="1:18" x14ac:dyDescent="0.2">
      <c r="A293" s="1081" t="s">
        <v>303</v>
      </c>
      <c r="B293" s="1093" t="s">
        <v>1585</v>
      </c>
      <c r="C293" s="1093" t="s">
        <v>1587</v>
      </c>
      <c r="D293" s="1083" t="s">
        <v>494</v>
      </c>
      <c r="E293" s="1084" t="s">
        <v>725</v>
      </c>
      <c r="F293" s="1085"/>
      <c r="G293" s="1085"/>
      <c r="H293" s="1085" t="s">
        <v>306</v>
      </c>
      <c r="I293" s="1077"/>
      <c r="J293" s="1085"/>
      <c r="K293" s="1085"/>
      <c r="L293" s="1082" t="s">
        <v>1588</v>
      </c>
      <c r="M293" s="1077"/>
      <c r="N293" s="1077"/>
      <c r="O293" s="1077"/>
      <c r="P293" s="1077"/>
      <c r="Q293" s="1088"/>
      <c r="R293" s="1077"/>
    </row>
    <row r="294" spans="1:18" x14ac:dyDescent="0.2">
      <c r="A294" s="1081" t="s">
        <v>303</v>
      </c>
      <c r="B294" s="1093" t="s">
        <v>1585</v>
      </c>
      <c r="C294" s="1093" t="s">
        <v>1587</v>
      </c>
      <c r="D294" s="1083" t="s">
        <v>494</v>
      </c>
      <c r="E294" s="1084" t="s">
        <v>726</v>
      </c>
      <c r="F294" s="1085"/>
      <c r="G294" s="1085"/>
      <c r="H294" s="1085" t="s">
        <v>306</v>
      </c>
      <c r="I294" s="1077"/>
      <c r="J294" s="1085"/>
      <c r="K294" s="1085"/>
      <c r="L294" s="1082" t="s">
        <v>1588</v>
      </c>
      <c r="M294" s="1077"/>
      <c r="N294" s="1077"/>
      <c r="O294" s="1077"/>
      <c r="P294" s="1077"/>
      <c r="Q294" s="1088"/>
      <c r="R294" s="1077"/>
    </row>
    <row r="295" spans="1:18" x14ac:dyDescent="0.2">
      <c r="A295" s="1081" t="s">
        <v>303</v>
      </c>
      <c r="B295" s="1093" t="s">
        <v>1585</v>
      </c>
      <c r="C295" s="1093" t="s">
        <v>1587</v>
      </c>
      <c r="D295" s="1083" t="s">
        <v>494</v>
      </c>
      <c r="E295" s="1084" t="s">
        <v>785</v>
      </c>
      <c r="F295" s="1085"/>
      <c r="G295" s="1085"/>
      <c r="H295" s="1085" t="s">
        <v>306</v>
      </c>
      <c r="I295" s="1077"/>
      <c r="J295" s="1085"/>
      <c r="K295" s="1085"/>
      <c r="L295" s="1082" t="s">
        <v>1588</v>
      </c>
      <c r="M295" s="1077"/>
      <c r="N295" s="1077"/>
      <c r="O295" s="1077"/>
      <c r="P295" s="1077"/>
      <c r="Q295" s="1088"/>
      <c r="R295" s="1077"/>
    </row>
    <row r="296" spans="1:18" x14ac:dyDescent="0.2">
      <c r="A296" s="1081" t="s">
        <v>303</v>
      </c>
      <c r="B296" s="1093" t="s">
        <v>1585</v>
      </c>
      <c r="C296" s="1093" t="s">
        <v>1587</v>
      </c>
      <c r="D296" s="1083" t="s">
        <v>494</v>
      </c>
      <c r="E296" s="1084" t="s">
        <v>723</v>
      </c>
      <c r="F296" s="1085"/>
      <c r="G296" s="1085"/>
      <c r="H296" s="1085" t="s">
        <v>306</v>
      </c>
      <c r="I296" s="1077"/>
      <c r="J296" s="1085"/>
      <c r="K296" s="1085"/>
      <c r="L296" s="1082" t="s">
        <v>1588</v>
      </c>
      <c r="M296" s="1077"/>
      <c r="N296" s="1077"/>
      <c r="O296" s="1077"/>
      <c r="P296" s="1077"/>
      <c r="Q296" s="1088"/>
      <c r="R296" s="1077"/>
    </row>
    <row r="297" spans="1:18" x14ac:dyDescent="0.2">
      <c r="A297" s="1081" t="s">
        <v>303</v>
      </c>
      <c r="B297" s="1093" t="s">
        <v>1585</v>
      </c>
      <c r="C297" s="1093" t="s">
        <v>1587</v>
      </c>
      <c r="D297" s="1083" t="s">
        <v>494</v>
      </c>
      <c r="E297" s="1084" t="s">
        <v>786</v>
      </c>
      <c r="F297" s="1085"/>
      <c r="G297" s="1085"/>
      <c r="H297" s="1085" t="s">
        <v>306</v>
      </c>
      <c r="I297" s="1077"/>
      <c r="J297" s="1085"/>
      <c r="K297" s="1085"/>
      <c r="L297" s="1082" t="s">
        <v>1588</v>
      </c>
      <c r="M297" s="1077"/>
      <c r="N297" s="1077"/>
      <c r="O297" s="1077"/>
      <c r="P297" s="1077"/>
      <c r="Q297" s="1088"/>
      <c r="R297" s="1077"/>
    </row>
    <row r="298" spans="1:18" x14ac:dyDescent="0.2">
      <c r="A298" s="1081" t="s">
        <v>303</v>
      </c>
      <c r="B298" s="1093" t="s">
        <v>1585</v>
      </c>
      <c r="C298" s="1093" t="s">
        <v>1587</v>
      </c>
      <c r="D298" s="1083" t="s">
        <v>494</v>
      </c>
      <c r="E298" s="1084" t="s">
        <v>787</v>
      </c>
      <c r="F298" s="1085"/>
      <c r="G298" s="1085"/>
      <c r="H298" s="1085" t="s">
        <v>306</v>
      </c>
      <c r="I298" s="1077"/>
      <c r="J298" s="1085"/>
      <c r="K298" s="1085"/>
      <c r="L298" s="1082" t="s">
        <v>1588</v>
      </c>
      <c r="M298" s="1077"/>
      <c r="N298" s="1077"/>
      <c r="O298" s="1077"/>
      <c r="P298" s="1077"/>
      <c r="Q298" s="1088"/>
      <c r="R298" s="1077"/>
    </row>
    <row r="299" spans="1:18" x14ac:dyDescent="0.2">
      <c r="A299" s="1081" t="s">
        <v>303</v>
      </c>
      <c r="B299" s="1093" t="s">
        <v>1585</v>
      </c>
      <c r="C299" s="1093" t="s">
        <v>1587</v>
      </c>
      <c r="D299" s="1083" t="s">
        <v>494</v>
      </c>
      <c r="E299" s="1084" t="s">
        <v>788</v>
      </c>
      <c r="F299" s="1085"/>
      <c r="G299" s="1085"/>
      <c r="H299" s="1085" t="s">
        <v>306</v>
      </c>
      <c r="I299" s="1077"/>
      <c r="J299" s="1085"/>
      <c r="K299" s="1085"/>
      <c r="L299" s="1082" t="s">
        <v>1588</v>
      </c>
      <c r="M299" s="1077"/>
      <c r="N299" s="1077"/>
      <c r="O299" s="1077"/>
      <c r="P299" s="1077"/>
      <c r="Q299" s="1088"/>
      <c r="R299" s="1077"/>
    </row>
    <row r="300" spans="1:18" x14ac:dyDescent="0.2">
      <c r="A300" s="1081" t="s">
        <v>303</v>
      </c>
      <c r="B300" s="1093" t="s">
        <v>1585</v>
      </c>
      <c r="C300" s="1093" t="s">
        <v>1587</v>
      </c>
      <c r="D300" s="1083" t="s">
        <v>494</v>
      </c>
      <c r="E300" s="1084" t="s">
        <v>789</v>
      </c>
      <c r="F300" s="1085"/>
      <c r="G300" s="1085"/>
      <c r="H300" s="1085" t="s">
        <v>306</v>
      </c>
      <c r="I300" s="1077"/>
      <c r="J300" s="1085"/>
      <c r="K300" s="1085"/>
      <c r="L300" s="1082" t="s">
        <v>1588</v>
      </c>
      <c r="M300" s="1077"/>
      <c r="N300" s="1077"/>
      <c r="O300" s="1077"/>
      <c r="P300" s="1077"/>
      <c r="Q300" s="1088"/>
      <c r="R300" s="1077"/>
    </row>
    <row r="301" spans="1:18" x14ac:dyDescent="0.2">
      <c r="A301" s="1081" t="s">
        <v>303</v>
      </c>
      <c r="B301" s="1093" t="s">
        <v>1585</v>
      </c>
      <c r="C301" s="1093" t="s">
        <v>1587</v>
      </c>
      <c r="D301" s="1083" t="s">
        <v>494</v>
      </c>
      <c r="E301" s="1084" t="s">
        <v>724</v>
      </c>
      <c r="F301" s="1085"/>
      <c r="G301" s="1085"/>
      <c r="H301" s="1085" t="s">
        <v>306</v>
      </c>
      <c r="I301" s="1077"/>
      <c r="J301" s="1085"/>
      <c r="K301" s="1085"/>
      <c r="L301" s="1082" t="s">
        <v>1588</v>
      </c>
      <c r="M301" s="1077"/>
      <c r="N301" s="1077"/>
      <c r="O301" s="1077"/>
      <c r="P301" s="1077"/>
      <c r="Q301" s="1088"/>
      <c r="R301" s="1077"/>
    </row>
    <row r="302" spans="1:18" x14ac:dyDescent="0.2">
      <c r="A302" s="1081" t="s">
        <v>303</v>
      </c>
      <c r="B302" s="1093" t="s">
        <v>1585</v>
      </c>
      <c r="C302" s="1093" t="s">
        <v>1587</v>
      </c>
      <c r="D302" s="1083" t="s">
        <v>494</v>
      </c>
      <c r="E302" s="1084" t="s">
        <v>727</v>
      </c>
      <c r="F302" s="1085"/>
      <c r="G302" s="1085"/>
      <c r="H302" s="1085" t="s">
        <v>306</v>
      </c>
      <c r="I302" s="1077"/>
      <c r="J302" s="1085"/>
      <c r="K302" s="1085"/>
      <c r="L302" s="1082" t="s">
        <v>1588</v>
      </c>
      <c r="M302" s="1077"/>
      <c r="N302" s="1077"/>
      <c r="O302" s="1077"/>
      <c r="P302" s="1077"/>
      <c r="Q302" s="1088"/>
      <c r="R302" s="1077"/>
    </row>
    <row r="303" spans="1:18" x14ac:dyDescent="0.2">
      <c r="A303" s="1081" t="s">
        <v>303</v>
      </c>
      <c r="B303" s="1093" t="s">
        <v>1585</v>
      </c>
      <c r="C303" s="1093" t="s">
        <v>1587</v>
      </c>
      <c r="D303" s="1083" t="s">
        <v>494</v>
      </c>
      <c r="E303" s="1084" t="s">
        <v>721</v>
      </c>
      <c r="F303" s="1085"/>
      <c r="G303" s="1085"/>
      <c r="H303" s="1085" t="s">
        <v>306</v>
      </c>
      <c r="I303" s="1077"/>
      <c r="J303" s="1085"/>
      <c r="K303" s="1085"/>
      <c r="L303" s="1082" t="s">
        <v>1588</v>
      </c>
      <c r="M303" s="1077"/>
      <c r="N303" s="1077"/>
      <c r="O303" s="1077"/>
      <c r="P303" s="1077"/>
      <c r="Q303" s="1088"/>
      <c r="R303" s="1077"/>
    </row>
    <row r="304" spans="1:18" x14ac:dyDescent="0.2">
      <c r="A304" s="1081" t="s">
        <v>303</v>
      </c>
      <c r="B304" s="1093" t="s">
        <v>1585</v>
      </c>
      <c r="C304" s="1093" t="s">
        <v>1587</v>
      </c>
      <c r="D304" s="1083" t="s">
        <v>494</v>
      </c>
      <c r="E304" s="1084" t="s">
        <v>748</v>
      </c>
      <c r="F304" s="1085"/>
      <c r="G304" s="1085"/>
      <c r="H304" s="1085" t="s">
        <v>306</v>
      </c>
      <c r="I304" s="1077"/>
      <c r="J304" s="1085"/>
      <c r="K304" s="1085"/>
      <c r="L304" s="1082" t="s">
        <v>1588</v>
      </c>
      <c r="M304" s="1077"/>
      <c r="N304" s="1077"/>
      <c r="O304" s="1077"/>
      <c r="P304" s="1077"/>
      <c r="Q304" s="1088"/>
      <c r="R304" s="1077"/>
    </row>
    <row r="305" spans="1:18" x14ac:dyDescent="0.2">
      <c r="A305" s="1081" t="s">
        <v>303</v>
      </c>
      <c r="B305" s="1093" t="s">
        <v>1585</v>
      </c>
      <c r="C305" s="1093" t="s">
        <v>1587</v>
      </c>
      <c r="D305" s="1083" t="s">
        <v>494</v>
      </c>
      <c r="E305" s="1084" t="s">
        <v>749</v>
      </c>
      <c r="F305" s="1085"/>
      <c r="G305" s="1085"/>
      <c r="H305" s="1085" t="s">
        <v>306</v>
      </c>
      <c r="I305" s="1077"/>
      <c r="J305" s="1085"/>
      <c r="K305" s="1085"/>
      <c r="L305" s="1082" t="s">
        <v>1588</v>
      </c>
      <c r="M305" s="1077"/>
      <c r="N305" s="1077"/>
      <c r="O305" s="1077"/>
      <c r="P305" s="1077"/>
      <c r="Q305" s="1088"/>
      <c r="R305" s="1077"/>
    </row>
    <row r="306" spans="1:18" x14ac:dyDescent="0.2">
      <c r="A306" s="1081" t="s">
        <v>303</v>
      </c>
      <c r="B306" s="1093" t="s">
        <v>1585</v>
      </c>
      <c r="C306" s="1093" t="s">
        <v>1587</v>
      </c>
      <c r="D306" s="1083" t="s">
        <v>494</v>
      </c>
      <c r="E306" s="1084" t="s">
        <v>750</v>
      </c>
      <c r="F306" s="1085"/>
      <c r="G306" s="1085"/>
      <c r="H306" s="1085" t="s">
        <v>306</v>
      </c>
      <c r="I306" s="1077"/>
      <c r="J306" s="1085"/>
      <c r="K306" s="1085"/>
      <c r="L306" s="1082" t="s">
        <v>1588</v>
      </c>
      <c r="M306" s="1077"/>
      <c r="N306" s="1077"/>
      <c r="O306" s="1077"/>
      <c r="P306" s="1077"/>
      <c r="Q306" s="1088"/>
      <c r="R306" s="1077"/>
    </row>
    <row r="307" spans="1:18" x14ac:dyDescent="0.2">
      <c r="A307" s="1081" t="s">
        <v>303</v>
      </c>
      <c r="B307" s="1093" t="s">
        <v>1585</v>
      </c>
      <c r="C307" s="1093" t="s">
        <v>1587</v>
      </c>
      <c r="D307" s="1083" t="s">
        <v>494</v>
      </c>
      <c r="E307" s="1084" t="s">
        <v>790</v>
      </c>
      <c r="F307" s="1085"/>
      <c r="G307" s="1085"/>
      <c r="H307" s="1085" t="s">
        <v>306</v>
      </c>
      <c r="I307" s="1077"/>
      <c r="J307" s="1085"/>
      <c r="K307" s="1085"/>
      <c r="L307" s="1082" t="s">
        <v>1588</v>
      </c>
      <c r="M307" s="1077"/>
      <c r="N307" s="1077"/>
      <c r="O307" s="1077"/>
      <c r="P307" s="1077"/>
      <c r="Q307" s="1088"/>
      <c r="R307" s="1077"/>
    </row>
    <row r="308" spans="1:18" x14ac:dyDescent="0.2">
      <c r="A308" s="1081" t="s">
        <v>303</v>
      </c>
      <c r="B308" s="1093" t="s">
        <v>1585</v>
      </c>
      <c r="C308" s="1093" t="s">
        <v>1587</v>
      </c>
      <c r="D308" s="1083" t="s">
        <v>494</v>
      </c>
      <c r="E308" s="1084" t="s">
        <v>752</v>
      </c>
      <c r="F308" s="1085"/>
      <c r="G308" s="1085"/>
      <c r="H308" s="1085" t="s">
        <v>306</v>
      </c>
      <c r="I308" s="1077"/>
      <c r="J308" s="1085"/>
      <c r="K308" s="1085"/>
      <c r="L308" s="1082" t="s">
        <v>1588</v>
      </c>
      <c r="M308" s="1077"/>
      <c r="N308" s="1077"/>
      <c r="O308" s="1077"/>
      <c r="P308" s="1077"/>
      <c r="Q308" s="1088"/>
      <c r="R308" s="1077"/>
    </row>
    <row r="309" spans="1:18" x14ac:dyDescent="0.2">
      <c r="A309" s="1081" t="s">
        <v>303</v>
      </c>
      <c r="B309" s="1093" t="s">
        <v>1585</v>
      </c>
      <c r="C309" s="1093" t="s">
        <v>1587</v>
      </c>
      <c r="D309" s="1083" t="s">
        <v>494</v>
      </c>
      <c r="E309" s="1084" t="s">
        <v>791</v>
      </c>
      <c r="F309" s="1085"/>
      <c r="G309" s="1085"/>
      <c r="H309" s="1085" t="s">
        <v>306</v>
      </c>
      <c r="I309" s="1077"/>
      <c r="J309" s="1085"/>
      <c r="K309" s="1085"/>
      <c r="L309" s="1082" t="s">
        <v>1588</v>
      </c>
      <c r="M309" s="1077"/>
      <c r="N309" s="1077"/>
      <c r="O309" s="1077"/>
      <c r="P309" s="1077"/>
      <c r="Q309" s="1088"/>
      <c r="R309" s="1077"/>
    </row>
    <row r="310" spans="1:18" x14ac:dyDescent="0.2">
      <c r="A310" s="1081" t="s">
        <v>303</v>
      </c>
      <c r="B310" s="1093" t="s">
        <v>1585</v>
      </c>
      <c r="C310" s="1093" t="s">
        <v>1587</v>
      </c>
      <c r="D310" s="1083" t="s">
        <v>494</v>
      </c>
      <c r="E310" s="1084" t="s">
        <v>793</v>
      </c>
      <c r="F310" s="1085"/>
      <c r="G310" s="1085"/>
      <c r="H310" s="1085" t="s">
        <v>306</v>
      </c>
      <c r="I310" s="1077"/>
      <c r="J310" s="1085"/>
      <c r="K310" s="1085"/>
      <c r="L310" s="1082" t="s">
        <v>1588</v>
      </c>
      <c r="M310" s="1077"/>
      <c r="N310" s="1077"/>
      <c r="O310" s="1077"/>
      <c r="P310" s="1077"/>
      <c r="Q310" s="1088"/>
      <c r="R310" s="1077"/>
    </row>
    <row r="311" spans="1:18" x14ac:dyDescent="0.2">
      <c r="A311" s="1081" t="s">
        <v>303</v>
      </c>
      <c r="B311" s="1093" t="s">
        <v>1585</v>
      </c>
      <c r="C311" s="1093" t="s">
        <v>1587</v>
      </c>
      <c r="D311" s="1083" t="s">
        <v>494</v>
      </c>
      <c r="E311" s="1084" t="s">
        <v>794</v>
      </c>
      <c r="F311" s="1085"/>
      <c r="G311" s="1085"/>
      <c r="H311" s="1085" t="s">
        <v>306</v>
      </c>
      <c r="I311" s="1077"/>
      <c r="J311" s="1085"/>
      <c r="K311" s="1085"/>
      <c r="L311" s="1082" t="s">
        <v>1588</v>
      </c>
      <c r="M311" s="1077"/>
      <c r="N311" s="1077"/>
      <c r="O311" s="1077"/>
      <c r="P311" s="1077"/>
      <c r="Q311" s="1088"/>
      <c r="R311" s="1077"/>
    </row>
    <row r="312" spans="1:18" x14ac:dyDescent="0.2">
      <c r="A312" s="1081" t="s">
        <v>303</v>
      </c>
      <c r="B312" s="1093" t="s">
        <v>1585</v>
      </c>
      <c r="C312" s="1093" t="s">
        <v>1587</v>
      </c>
      <c r="D312" s="1083" t="s">
        <v>494</v>
      </c>
      <c r="E312" s="1084" t="s">
        <v>795</v>
      </c>
      <c r="F312" s="1085"/>
      <c r="G312" s="1085"/>
      <c r="H312" s="1085" t="s">
        <v>306</v>
      </c>
      <c r="I312" s="1077"/>
      <c r="J312" s="1085"/>
      <c r="K312" s="1085"/>
      <c r="L312" s="1082" t="s">
        <v>1588</v>
      </c>
      <c r="M312" s="1077"/>
      <c r="N312" s="1077"/>
      <c r="O312" s="1077"/>
      <c r="P312" s="1077"/>
      <c r="Q312" s="1088"/>
      <c r="R312" s="1077"/>
    </row>
    <row r="313" spans="1:18" x14ac:dyDescent="0.2">
      <c r="A313" s="1081" t="s">
        <v>303</v>
      </c>
      <c r="B313" s="1093" t="s">
        <v>1585</v>
      </c>
      <c r="C313" s="1093" t="s">
        <v>1587</v>
      </c>
      <c r="D313" s="1083" t="s">
        <v>494</v>
      </c>
      <c r="E313" s="1084" t="s">
        <v>728</v>
      </c>
      <c r="F313" s="1085"/>
      <c r="G313" s="1085"/>
      <c r="H313" s="1085" t="s">
        <v>306</v>
      </c>
      <c r="I313" s="1077"/>
      <c r="J313" s="1085"/>
      <c r="K313" s="1085"/>
      <c r="L313" s="1082" t="s">
        <v>1588</v>
      </c>
      <c r="M313" s="1077"/>
      <c r="N313" s="1077"/>
      <c r="O313" s="1077"/>
      <c r="P313" s="1077"/>
      <c r="Q313" s="1088"/>
      <c r="R313" s="1077"/>
    </row>
    <row r="314" spans="1:18" x14ac:dyDescent="0.2">
      <c r="A314" s="1081" t="s">
        <v>303</v>
      </c>
      <c r="B314" s="1093" t="s">
        <v>1585</v>
      </c>
      <c r="C314" s="1093" t="s">
        <v>1587</v>
      </c>
      <c r="D314" s="1083" t="s">
        <v>494</v>
      </c>
      <c r="E314" s="1084" t="s">
        <v>796</v>
      </c>
      <c r="F314" s="1085"/>
      <c r="G314" s="1085"/>
      <c r="H314" s="1085" t="s">
        <v>306</v>
      </c>
      <c r="I314" s="1077"/>
      <c r="J314" s="1085"/>
      <c r="K314" s="1085"/>
      <c r="L314" s="1082" t="s">
        <v>1588</v>
      </c>
      <c r="M314" s="1077"/>
      <c r="N314" s="1077"/>
      <c r="O314" s="1077"/>
      <c r="P314" s="1077"/>
      <c r="Q314" s="1088"/>
      <c r="R314" s="1077"/>
    </row>
    <row r="315" spans="1:18" x14ac:dyDescent="0.2">
      <c r="A315" s="1081" t="s">
        <v>303</v>
      </c>
      <c r="B315" s="1093" t="s">
        <v>1585</v>
      </c>
      <c r="C315" s="1093" t="s">
        <v>1587</v>
      </c>
      <c r="D315" s="1083" t="s">
        <v>494</v>
      </c>
      <c r="E315" s="1084" t="s">
        <v>797</v>
      </c>
      <c r="F315" s="1085"/>
      <c r="G315" s="1085"/>
      <c r="H315" s="1085" t="s">
        <v>306</v>
      </c>
      <c r="I315" s="1077"/>
      <c r="J315" s="1085"/>
      <c r="K315" s="1085"/>
      <c r="L315" s="1082" t="s">
        <v>1588</v>
      </c>
      <c r="M315" s="1077"/>
      <c r="N315" s="1077"/>
      <c r="O315" s="1077"/>
      <c r="P315" s="1077"/>
      <c r="Q315" s="1088"/>
      <c r="R315" s="1077"/>
    </row>
    <row r="316" spans="1:18" x14ac:dyDescent="0.2">
      <c r="A316" s="1081" t="s">
        <v>303</v>
      </c>
      <c r="B316" s="1093" t="s">
        <v>1585</v>
      </c>
      <c r="C316" s="1093" t="s">
        <v>1587</v>
      </c>
      <c r="D316" s="1083" t="s">
        <v>730</v>
      </c>
      <c r="E316" s="1089" t="s">
        <v>734</v>
      </c>
      <c r="F316" s="1085"/>
      <c r="G316" s="1085"/>
      <c r="H316" s="1085" t="s">
        <v>306</v>
      </c>
      <c r="I316" s="1077"/>
      <c r="J316" s="1085"/>
      <c r="K316" s="1085"/>
      <c r="L316" s="1082" t="s">
        <v>1588</v>
      </c>
      <c r="M316" s="1077"/>
      <c r="N316" s="1077"/>
      <c r="O316" s="1077"/>
      <c r="P316" s="1077"/>
      <c r="Q316" s="1088"/>
      <c r="R316" s="1077"/>
    </row>
    <row r="317" spans="1:18" x14ac:dyDescent="0.2">
      <c r="A317" s="1081" t="s">
        <v>303</v>
      </c>
      <c r="B317" s="1093" t="s">
        <v>1585</v>
      </c>
      <c r="C317" s="1093" t="s">
        <v>1587</v>
      </c>
      <c r="D317" s="1083" t="s">
        <v>730</v>
      </c>
      <c r="E317" s="1089" t="s">
        <v>736</v>
      </c>
      <c r="F317" s="1085"/>
      <c r="G317" s="1085"/>
      <c r="H317" s="1085" t="s">
        <v>306</v>
      </c>
      <c r="I317" s="1077"/>
      <c r="J317" s="1085"/>
      <c r="K317" s="1085"/>
      <c r="L317" s="1082" t="s">
        <v>1588</v>
      </c>
      <c r="M317" s="1077"/>
      <c r="N317" s="1077"/>
      <c r="O317" s="1077"/>
      <c r="P317" s="1077"/>
      <c r="Q317" s="1088"/>
      <c r="R317" s="1077"/>
    </row>
    <row r="318" spans="1:18" x14ac:dyDescent="0.2">
      <c r="A318" s="1081" t="s">
        <v>303</v>
      </c>
      <c r="B318" s="1093" t="s">
        <v>1585</v>
      </c>
      <c r="C318" s="1093" t="s">
        <v>1587</v>
      </c>
      <c r="D318" s="1083" t="s">
        <v>730</v>
      </c>
      <c r="E318" s="1089" t="s">
        <v>737</v>
      </c>
      <c r="F318" s="1085"/>
      <c r="G318" s="1085"/>
      <c r="H318" s="1085" t="s">
        <v>306</v>
      </c>
      <c r="I318" s="1077"/>
      <c r="J318" s="1085"/>
      <c r="K318" s="1085"/>
      <c r="L318" s="1082" t="s">
        <v>1588</v>
      </c>
      <c r="M318" s="1077"/>
      <c r="N318" s="1077"/>
      <c r="O318" s="1077"/>
      <c r="P318" s="1077"/>
      <c r="Q318" s="1088"/>
      <c r="R318" s="1077"/>
    </row>
    <row r="319" spans="1:18" x14ac:dyDescent="0.2">
      <c r="A319" s="1081" t="s">
        <v>303</v>
      </c>
      <c r="B319" s="1093" t="s">
        <v>1585</v>
      </c>
      <c r="C319" s="1093" t="s">
        <v>1587</v>
      </c>
      <c r="D319" s="1083" t="s">
        <v>730</v>
      </c>
      <c r="E319" s="1089" t="s">
        <v>731</v>
      </c>
      <c r="F319" s="1085"/>
      <c r="G319" s="1085"/>
      <c r="H319" s="1085" t="s">
        <v>306</v>
      </c>
      <c r="I319" s="1077"/>
      <c r="J319" s="1085"/>
      <c r="K319" s="1085"/>
      <c r="L319" s="1082" t="s">
        <v>1588</v>
      </c>
      <c r="M319" s="1077"/>
      <c r="N319" s="1077"/>
      <c r="O319" s="1077"/>
      <c r="P319" s="1077"/>
      <c r="Q319" s="1088"/>
      <c r="R319" s="1077"/>
    </row>
    <row r="320" spans="1:18" x14ac:dyDescent="0.2">
      <c r="A320" s="1081" t="s">
        <v>303</v>
      </c>
      <c r="B320" s="1093" t="s">
        <v>1585</v>
      </c>
      <c r="C320" s="1093" t="s">
        <v>1587</v>
      </c>
      <c r="D320" s="1083" t="s">
        <v>730</v>
      </c>
      <c r="E320" s="1089" t="s">
        <v>732</v>
      </c>
      <c r="F320" s="1085"/>
      <c r="G320" s="1085"/>
      <c r="H320" s="1085" t="s">
        <v>306</v>
      </c>
      <c r="I320" s="1077"/>
      <c r="J320" s="1085"/>
      <c r="K320" s="1085"/>
      <c r="L320" s="1082" t="s">
        <v>1588</v>
      </c>
      <c r="M320" s="1077"/>
      <c r="N320" s="1077"/>
      <c r="O320" s="1077"/>
      <c r="P320" s="1077"/>
      <c r="Q320" s="1088"/>
      <c r="R320" s="1077"/>
    </row>
    <row r="321" spans="1:18" x14ac:dyDescent="0.2">
      <c r="A321" s="1081" t="s">
        <v>303</v>
      </c>
      <c r="B321" s="1093" t="s">
        <v>1585</v>
      </c>
      <c r="C321" s="1093" t="s">
        <v>1587</v>
      </c>
      <c r="D321" s="1083" t="s">
        <v>730</v>
      </c>
      <c r="E321" s="1089" t="s">
        <v>735</v>
      </c>
      <c r="F321" s="1085"/>
      <c r="G321" s="1085"/>
      <c r="H321" s="1085" t="s">
        <v>306</v>
      </c>
      <c r="I321" s="1077"/>
      <c r="J321" s="1085"/>
      <c r="K321" s="1085"/>
      <c r="L321" s="1082" t="s">
        <v>1588</v>
      </c>
      <c r="M321" s="1077"/>
      <c r="N321" s="1077"/>
      <c r="O321" s="1077"/>
      <c r="P321" s="1077"/>
      <c r="Q321" s="1088"/>
      <c r="R321" s="1077"/>
    </row>
    <row r="322" spans="1:18" x14ac:dyDescent="0.2">
      <c r="A322" s="1081" t="s">
        <v>303</v>
      </c>
      <c r="B322" s="1093" t="s">
        <v>1585</v>
      </c>
      <c r="C322" s="1093" t="s">
        <v>1587</v>
      </c>
      <c r="D322" s="1083" t="s">
        <v>730</v>
      </c>
      <c r="E322" s="1089" t="s">
        <v>733</v>
      </c>
      <c r="F322" s="1085"/>
      <c r="G322" s="1085"/>
      <c r="H322" s="1085" t="s">
        <v>306</v>
      </c>
      <c r="I322" s="1077"/>
      <c r="J322" s="1085"/>
      <c r="K322" s="1085"/>
      <c r="L322" s="1082" t="s">
        <v>1588</v>
      </c>
      <c r="M322" s="1077"/>
      <c r="N322" s="1077"/>
      <c r="O322" s="1077"/>
      <c r="P322" s="1077"/>
      <c r="Q322" s="1088"/>
      <c r="R322" s="1077"/>
    </row>
    <row r="323" spans="1:18" x14ac:dyDescent="0.2">
      <c r="A323" s="1081" t="s">
        <v>303</v>
      </c>
      <c r="B323" s="1093" t="s">
        <v>1585</v>
      </c>
      <c r="C323" s="1093" t="s">
        <v>1587</v>
      </c>
      <c r="D323" s="1083" t="s">
        <v>730</v>
      </c>
      <c r="E323" s="1089" t="s">
        <v>756</v>
      </c>
      <c r="F323" s="1085"/>
      <c r="G323" s="1085"/>
      <c r="H323" s="1085" t="s">
        <v>306</v>
      </c>
      <c r="I323" s="1077"/>
      <c r="J323" s="1085"/>
      <c r="K323" s="1085"/>
      <c r="L323" s="1082" t="s">
        <v>1588</v>
      </c>
      <c r="M323" s="1077"/>
      <c r="N323" s="1077"/>
      <c r="O323" s="1077"/>
      <c r="P323" s="1077"/>
      <c r="Q323" s="1088"/>
      <c r="R323" s="1077"/>
    </row>
    <row r="324" spans="1:18" x14ac:dyDescent="0.2">
      <c r="A324" s="1081" t="s">
        <v>303</v>
      </c>
      <c r="B324" s="1093" t="s">
        <v>779</v>
      </c>
      <c r="C324" s="1093" t="s">
        <v>1587</v>
      </c>
      <c r="D324" s="1083" t="s">
        <v>494</v>
      </c>
      <c r="E324" s="1084" t="s">
        <v>781</v>
      </c>
      <c r="F324" s="1085"/>
      <c r="G324" s="1085"/>
      <c r="H324" s="1085" t="s">
        <v>306</v>
      </c>
      <c r="I324" s="1077"/>
      <c r="J324" s="1085"/>
      <c r="K324" s="1085"/>
      <c r="L324" s="1082" t="s">
        <v>1588</v>
      </c>
      <c r="M324" s="1077"/>
      <c r="N324" s="1077"/>
      <c r="O324" s="1077"/>
      <c r="P324" s="1077"/>
      <c r="Q324" s="1088"/>
      <c r="R324" s="1077"/>
    </row>
    <row r="325" spans="1:18" x14ac:dyDescent="0.2">
      <c r="A325" s="1081" t="s">
        <v>303</v>
      </c>
      <c r="B325" s="1093" t="s">
        <v>779</v>
      </c>
      <c r="C325" s="1093" t="s">
        <v>1587</v>
      </c>
      <c r="D325" s="1083" t="s">
        <v>494</v>
      </c>
      <c r="E325" s="1084" t="s">
        <v>725</v>
      </c>
      <c r="F325" s="1085"/>
      <c r="G325" s="1085"/>
      <c r="H325" s="1085" t="s">
        <v>306</v>
      </c>
      <c r="I325" s="1077"/>
      <c r="J325" s="1085"/>
      <c r="K325" s="1085"/>
      <c r="L325" s="1082" t="s">
        <v>1588</v>
      </c>
      <c r="M325" s="1077"/>
      <c r="N325" s="1077"/>
      <c r="O325" s="1077"/>
      <c r="P325" s="1077"/>
      <c r="Q325" s="1088"/>
      <c r="R325" s="1077"/>
    </row>
    <row r="326" spans="1:18" x14ac:dyDescent="0.2">
      <c r="A326" s="1081" t="s">
        <v>303</v>
      </c>
      <c r="B326" s="1093" t="s">
        <v>779</v>
      </c>
      <c r="C326" s="1093" t="s">
        <v>1587</v>
      </c>
      <c r="D326" s="1083" t="s">
        <v>494</v>
      </c>
      <c r="E326" s="1084" t="s">
        <v>726</v>
      </c>
      <c r="F326" s="1085"/>
      <c r="G326" s="1085"/>
      <c r="H326" s="1085" t="s">
        <v>306</v>
      </c>
      <c r="I326" s="1077"/>
      <c r="J326" s="1085"/>
      <c r="K326" s="1085"/>
      <c r="L326" s="1082" t="s">
        <v>1588</v>
      </c>
      <c r="M326" s="1077"/>
      <c r="N326" s="1077"/>
      <c r="O326" s="1077"/>
      <c r="P326" s="1077"/>
      <c r="Q326" s="1088"/>
      <c r="R326" s="1077"/>
    </row>
    <row r="327" spans="1:18" x14ac:dyDescent="0.2">
      <c r="A327" s="1081" t="s">
        <v>303</v>
      </c>
      <c r="B327" s="1093" t="s">
        <v>779</v>
      </c>
      <c r="C327" s="1093" t="s">
        <v>1587</v>
      </c>
      <c r="D327" s="1083" t="s">
        <v>494</v>
      </c>
      <c r="E327" s="1084" t="s">
        <v>785</v>
      </c>
      <c r="F327" s="1085"/>
      <c r="G327" s="1085"/>
      <c r="H327" s="1085" t="s">
        <v>306</v>
      </c>
      <c r="I327" s="1077"/>
      <c r="J327" s="1085"/>
      <c r="K327" s="1085"/>
      <c r="L327" s="1082" t="s">
        <v>1588</v>
      </c>
      <c r="M327" s="1077"/>
      <c r="N327" s="1077"/>
      <c r="O327" s="1077"/>
      <c r="P327" s="1077"/>
      <c r="Q327" s="1088"/>
      <c r="R327" s="1077"/>
    </row>
    <row r="328" spans="1:18" x14ac:dyDescent="0.2">
      <c r="A328" s="1081" t="s">
        <v>303</v>
      </c>
      <c r="B328" s="1093" t="s">
        <v>779</v>
      </c>
      <c r="C328" s="1093" t="s">
        <v>1587</v>
      </c>
      <c r="D328" s="1083" t="s">
        <v>494</v>
      </c>
      <c r="E328" s="1084" t="s">
        <v>723</v>
      </c>
      <c r="F328" s="1085"/>
      <c r="G328" s="1085"/>
      <c r="H328" s="1085" t="s">
        <v>306</v>
      </c>
      <c r="I328" s="1077"/>
      <c r="J328" s="1085"/>
      <c r="K328" s="1085"/>
      <c r="L328" s="1082" t="s">
        <v>1588</v>
      </c>
      <c r="M328" s="1077"/>
      <c r="N328" s="1077"/>
      <c r="O328" s="1077"/>
      <c r="P328" s="1077"/>
      <c r="Q328" s="1088"/>
      <c r="R328" s="1077"/>
    </row>
    <row r="329" spans="1:18" x14ac:dyDescent="0.2">
      <c r="A329" s="1081" t="s">
        <v>303</v>
      </c>
      <c r="B329" s="1093" t="s">
        <v>779</v>
      </c>
      <c r="C329" s="1093" t="s">
        <v>1587</v>
      </c>
      <c r="D329" s="1083" t="s">
        <v>494</v>
      </c>
      <c r="E329" s="1084" t="s">
        <v>786</v>
      </c>
      <c r="F329" s="1085"/>
      <c r="G329" s="1085"/>
      <c r="H329" s="1085" t="s">
        <v>306</v>
      </c>
      <c r="I329" s="1077"/>
      <c r="J329" s="1085"/>
      <c r="K329" s="1085"/>
      <c r="L329" s="1082" t="s">
        <v>1588</v>
      </c>
      <c r="M329" s="1077"/>
      <c r="N329" s="1077"/>
      <c r="O329" s="1077"/>
      <c r="P329" s="1077"/>
      <c r="Q329" s="1088"/>
      <c r="R329" s="1077"/>
    </row>
    <row r="330" spans="1:18" x14ac:dyDescent="0.2">
      <c r="A330" s="1081" t="s">
        <v>303</v>
      </c>
      <c r="B330" s="1093" t="s">
        <v>779</v>
      </c>
      <c r="C330" s="1093" t="s">
        <v>1587</v>
      </c>
      <c r="D330" s="1083" t="s">
        <v>494</v>
      </c>
      <c r="E330" s="1084" t="s">
        <v>787</v>
      </c>
      <c r="F330" s="1085"/>
      <c r="G330" s="1085"/>
      <c r="H330" s="1085" t="s">
        <v>306</v>
      </c>
      <c r="I330" s="1077"/>
      <c r="J330" s="1085"/>
      <c r="K330" s="1085"/>
      <c r="L330" s="1082" t="s">
        <v>1588</v>
      </c>
      <c r="M330" s="1077"/>
      <c r="N330" s="1077"/>
      <c r="O330" s="1077"/>
      <c r="P330" s="1077"/>
      <c r="Q330" s="1088"/>
      <c r="R330" s="1077"/>
    </row>
    <row r="331" spans="1:18" x14ac:dyDescent="0.2">
      <c r="A331" s="1081" t="s">
        <v>303</v>
      </c>
      <c r="B331" s="1093" t="s">
        <v>779</v>
      </c>
      <c r="C331" s="1093" t="s">
        <v>1587</v>
      </c>
      <c r="D331" s="1083" t="s">
        <v>494</v>
      </c>
      <c r="E331" s="1084" t="s">
        <v>788</v>
      </c>
      <c r="F331" s="1085"/>
      <c r="G331" s="1085"/>
      <c r="H331" s="1085" t="s">
        <v>306</v>
      </c>
      <c r="I331" s="1077"/>
      <c r="J331" s="1085"/>
      <c r="K331" s="1085"/>
      <c r="L331" s="1082" t="s">
        <v>1588</v>
      </c>
      <c r="M331" s="1077"/>
      <c r="N331" s="1077"/>
      <c r="O331" s="1077"/>
      <c r="P331" s="1077"/>
      <c r="Q331" s="1088"/>
      <c r="R331" s="1077"/>
    </row>
    <row r="332" spans="1:18" x14ac:dyDescent="0.2">
      <c r="A332" s="1081" t="s">
        <v>303</v>
      </c>
      <c r="B332" s="1093" t="s">
        <v>779</v>
      </c>
      <c r="C332" s="1093" t="s">
        <v>1587</v>
      </c>
      <c r="D332" s="1083" t="s">
        <v>494</v>
      </c>
      <c r="E332" s="1084" t="s">
        <v>789</v>
      </c>
      <c r="F332" s="1085"/>
      <c r="G332" s="1085"/>
      <c r="H332" s="1085" t="s">
        <v>306</v>
      </c>
      <c r="I332" s="1077"/>
      <c r="J332" s="1085"/>
      <c r="K332" s="1085"/>
      <c r="L332" s="1082" t="s">
        <v>1588</v>
      </c>
      <c r="M332" s="1077"/>
      <c r="N332" s="1077"/>
      <c r="O332" s="1077"/>
      <c r="P332" s="1077"/>
      <c r="Q332" s="1088"/>
      <c r="R332" s="1077"/>
    </row>
    <row r="333" spans="1:18" x14ac:dyDescent="0.2">
      <c r="A333" s="1081" t="s">
        <v>303</v>
      </c>
      <c r="B333" s="1093" t="s">
        <v>779</v>
      </c>
      <c r="C333" s="1093" t="s">
        <v>1587</v>
      </c>
      <c r="D333" s="1083" t="s">
        <v>494</v>
      </c>
      <c r="E333" s="1084" t="s">
        <v>724</v>
      </c>
      <c r="F333" s="1085"/>
      <c r="G333" s="1085"/>
      <c r="H333" s="1085" t="s">
        <v>306</v>
      </c>
      <c r="I333" s="1077"/>
      <c r="J333" s="1085"/>
      <c r="K333" s="1085"/>
      <c r="L333" s="1082" t="s">
        <v>1588</v>
      </c>
      <c r="M333" s="1077"/>
      <c r="N333" s="1077"/>
      <c r="O333" s="1077"/>
      <c r="P333" s="1077"/>
      <c r="Q333" s="1088"/>
      <c r="R333" s="1077"/>
    </row>
    <row r="334" spans="1:18" x14ac:dyDescent="0.2">
      <c r="A334" s="1081" t="s">
        <v>303</v>
      </c>
      <c r="B334" s="1093" t="s">
        <v>779</v>
      </c>
      <c r="C334" s="1093" t="s">
        <v>1587</v>
      </c>
      <c r="D334" s="1083" t="s">
        <v>494</v>
      </c>
      <c r="E334" s="1084" t="s">
        <v>727</v>
      </c>
      <c r="F334" s="1085"/>
      <c r="G334" s="1085"/>
      <c r="H334" s="1085" t="s">
        <v>306</v>
      </c>
      <c r="I334" s="1077"/>
      <c r="J334" s="1085"/>
      <c r="K334" s="1085"/>
      <c r="L334" s="1082" t="s">
        <v>1588</v>
      </c>
      <c r="M334" s="1077"/>
      <c r="N334" s="1077"/>
      <c r="O334" s="1077"/>
      <c r="P334" s="1077"/>
      <c r="Q334" s="1088"/>
      <c r="R334" s="1077"/>
    </row>
    <row r="335" spans="1:18" x14ac:dyDescent="0.2">
      <c r="A335" s="1081" t="s">
        <v>303</v>
      </c>
      <c r="B335" s="1093" t="s">
        <v>779</v>
      </c>
      <c r="C335" s="1093" t="s">
        <v>1587</v>
      </c>
      <c r="D335" s="1083" t="s">
        <v>494</v>
      </c>
      <c r="E335" s="1084" t="s">
        <v>721</v>
      </c>
      <c r="F335" s="1085"/>
      <c r="G335" s="1085"/>
      <c r="H335" s="1085" t="s">
        <v>306</v>
      </c>
      <c r="I335" s="1077"/>
      <c r="J335" s="1085"/>
      <c r="K335" s="1085"/>
      <c r="L335" s="1082" t="s">
        <v>1588</v>
      </c>
      <c r="M335" s="1077"/>
      <c r="N335" s="1077"/>
      <c r="O335" s="1077"/>
      <c r="P335" s="1077"/>
      <c r="Q335" s="1088"/>
      <c r="R335" s="1077"/>
    </row>
    <row r="336" spans="1:18" x14ac:dyDescent="0.2">
      <c r="A336" s="1081" t="s">
        <v>303</v>
      </c>
      <c r="B336" s="1093" t="s">
        <v>779</v>
      </c>
      <c r="C336" s="1093" t="s">
        <v>1587</v>
      </c>
      <c r="D336" s="1083" t="s">
        <v>494</v>
      </c>
      <c r="E336" s="1084" t="s">
        <v>748</v>
      </c>
      <c r="F336" s="1085"/>
      <c r="G336" s="1085"/>
      <c r="H336" s="1085" t="s">
        <v>306</v>
      </c>
      <c r="I336" s="1077"/>
      <c r="J336" s="1085"/>
      <c r="K336" s="1085"/>
      <c r="L336" s="1082" t="s">
        <v>1588</v>
      </c>
      <c r="M336" s="1077"/>
      <c r="N336" s="1077"/>
      <c r="O336" s="1077"/>
      <c r="P336" s="1077"/>
      <c r="Q336" s="1088"/>
      <c r="R336" s="1077"/>
    </row>
    <row r="337" spans="1:18" x14ac:dyDescent="0.2">
      <c r="A337" s="1081" t="s">
        <v>303</v>
      </c>
      <c r="B337" s="1093" t="s">
        <v>779</v>
      </c>
      <c r="C337" s="1093" t="s">
        <v>1587</v>
      </c>
      <c r="D337" s="1083" t="s">
        <v>494</v>
      </c>
      <c r="E337" s="1084" t="s">
        <v>749</v>
      </c>
      <c r="F337" s="1085"/>
      <c r="G337" s="1085"/>
      <c r="H337" s="1085" t="s">
        <v>306</v>
      </c>
      <c r="I337" s="1077"/>
      <c r="J337" s="1085"/>
      <c r="K337" s="1085"/>
      <c r="L337" s="1082" t="s">
        <v>1588</v>
      </c>
      <c r="M337" s="1077"/>
      <c r="N337" s="1077"/>
      <c r="O337" s="1077"/>
      <c r="P337" s="1077"/>
      <c r="Q337" s="1088"/>
      <c r="R337" s="1077"/>
    </row>
    <row r="338" spans="1:18" x14ac:dyDescent="0.2">
      <c r="A338" s="1081" t="s">
        <v>303</v>
      </c>
      <c r="B338" s="1093" t="s">
        <v>779</v>
      </c>
      <c r="C338" s="1093" t="s">
        <v>1587</v>
      </c>
      <c r="D338" s="1083" t="s">
        <v>494</v>
      </c>
      <c r="E338" s="1084" t="s">
        <v>750</v>
      </c>
      <c r="F338" s="1085"/>
      <c r="G338" s="1085"/>
      <c r="H338" s="1085" t="s">
        <v>306</v>
      </c>
      <c r="I338" s="1077"/>
      <c r="J338" s="1085"/>
      <c r="K338" s="1085"/>
      <c r="L338" s="1082" t="s">
        <v>1588</v>
      </c>
      <c r="M338" s="1077"/>
      <c r="N338" s="1077"/>
      <c r="O338" s="1077"/>
      <c r="P338" s="1077"/>
      <c r="Q338" s="1088"/>
      <c r="R338" s="1077"/>
    </row>
    <row r="339" spans="1:18" x14ac:dyDescent="0.2">
      <c r="A339" s="1081" t="s">
        <v>303</v>
      </c>
      <c r="B339" s="1093" t="s">
        <v>779</v>
      </c>
      <c r="C339" s="1093" t="s">
        <v>1587</v>
      </c>
      <c r="D339" s="1083" t="s">
        <v>494</v>
      </c>
      <c r="E339" s="1084" t="s">
        <v>790</v>
      </c>
      <c r="F339" s="1085"/>
      <c r="G339" s="1085"/>
      <c r="H339" s="1085" t="s">
        <v>306</v>
      </c>
      <c r="I339" s="1077"/>
      <c r="J339" s="1085"/>
      <c r="K339" s="1085"/>
      <c r="L339" s="1082" t="s">
        <v>1588</v>
      </c>
      <c r="M339" s="1077"/>
      <c r="N339" s="1077"/>
      <c r="O339" s="1077"/>
      <c r="P339" s="1077"/>
      <c r="Q339" s="1088"/>
      <c r="R339" s="1077"/>
    </row>
    <row r="340" spans="1:18" x14ac:dyDescent="0.2">
      <c r="A340" s="1081" t="s">
        <v>303</v>
      </c>
      <c r="B340" s="1093" t="s">
        <v>779</v>
      </c>
      <c r="C340" s="1093" t="s">
        <v>1587</v>
      </c>
      <c r="D340" s="1083" t="s">
        <v>494</v>
      </c>
      <c r="E340" s="1084" t="s">
        <v>752</v>
      </c>
      <c r="F340" s="1085"/>
      <c r="G340" s="1085"/>
      <c r="H340" s="1085" t="s">
        <v>306</v>
      </c>
      <c r="I340" s="1077"/>
      <c r="J340" s="1085"/>
      <c r="K340" s="1085"/>
      <c r="L340" s="1082" t="s">
        <v>1588</v>
      </c>
      <c r="M340" s="1077"/>
      <c r="N340" s="1077"/>
      <c r="O340" s="1077"/>
      <c r="P340" s="1077"/>
      <c r="Q340" s="1088"/>
      <c r="R340" s="1077"/>
    </row>
    <row r="341" spans="1:18" x14ac:dyDescent="0.2">
      <c r="A341" s="1081" t="s">
        <v>303</v>
      </c>
      <c r="B341" s="1093" t="s">
        <v>779</v>
      </c>
      <c r="C341" s="1093" t="s">
        <v>1587</v>
      </c>
      <c r="D341" s="1083" t="s">
        <v>494</v>
      </c>
      <c r="E341" s="1084" t="s">
        <v>791</v>
      </c>
      <c r="F341" s="1085"/>
      <c r="G341" s="1085"/>
      <c r="H341" s="1085" t="s">
        <v>306</v>
      </c>
      <c r="I341" s="1077"/>
      <c r="J341" s="1085"/>
      <c r="K341" s="1085"/>
      <c r="L341" s="1082" t="s">
        <v>1588</v>
      </c>
      <c r="M341" s="1077"/>
      <c r="N341" s="1077"/>
      <c r="O341" s="1077"/>
      <c r="P341" s="1077"/>
      <c r="Q341" s="1088"/>
      <c r="R341" s="1077"/>
    </row>
    <row r="342" spans="1:18" x14ac:dyDescent="0.2">
      <c r="A342" s="1081" t="s">
        <v>303</v>
      </c>
      <c r="B342" s="1093" t="s">
        <v>779</v>
      </c>
      <c r="C342" s="1093" t="s">
        <v>1587</v>
      </c>
      <c r="D342" s="1083" t="s">
        <v>494</v>
      </c>
      <c r="E342" s="1084" t="s">
        <v>793</v>
      </c>
      <c r="F342" s="1085"/>
      <c r="G342" s="1085"/>
      <c r="H342" s="1085" t="s">
        <v>306</v>
      </c>
      <c r="I342" s="1077"/>
      <c r="J342" s="1085"/>
      <c r="K342" s="1085"/>
      <c r="L342" s="1082" t="s">
        <v>1588</v>
      </c>
      <c r="M342" s="1077"/>
      <c r="N342" s="1077"/>
      <c r="O342" s="1077"/>
      <c r="P342" s="1077"/>
      <c r="Q342" s="1088"/>
      <c r="R342" s="1077"/>
    </row>
    <row r="343" spans="1:18" x14ac:dyDescent="0.2">
      <c r="A343" s="1081" t="s">
        <v>303</v>
      </c>
      <c r="B343" s="1093" t="s">
        <v>779</v>
      </c>
      <c r="C343" s="1093" t="s">
        <v>1587</v>
      </c>
      <c r="D343" s="1083" t="s">
        <v>494</v>
      </c>
      <c r="E343" s="1084" t="s">
        <v>794</v>
      </c>
      <c r="F343" s="1085"/>
      <c r="G343" s="1085"/>
      <c r="H343" s="1085" t="s">
        <v>306</v>
      </c>
      <c r="I343" s="1077"/>
      <c r="J343" s="1085"/>
      <c r="K343" s="1085"/>
      <c r="L343" s="1082" t="s">
        <v>1588</v>
      </c>
      <c r="M343" s="1077"/>
      <c r="N343" s="1077"/>
      <c r="O343" s="1077"/>
      <c r="P343" s="1077"/>
      <c r="Q343" s="1088"/>
      <c r="R343" s="1077"/>
    </row>
    <row r="344" spans="1:18" x14ac:dyDescent="0.2">
      <c r="A344" s="1081" t="s">
        <v>303</v>
      </c>
      <c r="B344" s="1093" t="s">
        <v>779</v>
      </c>
      <c r="C344" s="1093" t="s">
        <v>1587</v>
      </c>
      <c r="D344" s="1083" t="s">
        <v>494</v>
      </c>
      <c r="E344" s="1084" t="s">
        <v>795</v>
      </c>
      <c r="F344" s="1085"/>
      <c r="G344" s="1085"/>
      <c r="H344" s="1085" t="s">
        <v>306</v>
      </c>
      <c r="I344" s="1077"/>
      <c r="J344" s="1085"/>
      <c r="K344" s="1085"/>
      <c r="L344" s="1082" t="s">
        <v>1588</v>
      </c>
      <c r="M344" s="1077"/>
      <c r="N344" s="1077"/>
      <c r="O344" s="1077"/>
      <c r="P344" s="1077"/>
      <c r="Q344" s="1088"/>
      <c r="R344" s="1077"/>
    </row>
    <row r="345" spans="1:18" x14ac:dyDescent="0.2">
      <c r="A345" s="1081" t="s">
        <v>303</v>
      </c>
      <c r="B345" s="1093" t="s">
        <v>779</v>
      </c>
      <c r="C345" s="1093" t="s">
        <v>1587</v>
      </c>
      <c r="D345" s="1083" t="s">
        <v>494</v>
      </c>
      <c r="E345" s="1084" t="s">
        <v>728</v>
      </c>
      <c r="F345" s="1085"/>
      <c r="G345" s="1085"/>
      <c r="H345" s="1085" t="s">
        <v>306</v>
      </c>
      <c r="I345" s="1077"/>
      <c r="J345" s="1085"/>
      <c r="K345" s="1085"/>
      <c r="L345" s="1082" t="s">
        <v>1588</v>
      </c>
      <c r="M345" s="1077"/>
      <c r="N345" s="1077"/>
      <c r="O345" s="1077"/>
      <c r="P345" s="1077"/>
      <c r="Q345" s="1088"/>
      <c r="R345" s="1077"/>
    </row>
    <row r="346" spans="1:18" x14ac:dyDescent="0.2">
      <c r="A346" s="1081" t="s">
        <v>303</v>
      </c>
      <c r="B346" s="1093" t="s">
        <v>779</v>
      </c>
      <c r="C346" s="1093" t="s">
        <v>1587</v>
      </c>
      <c r="D346" s="1083" t="s">
        <v>494</v>
      </c>
      <c r="E346" s="1084" t="s">
        <v>796</v>
      </c>
      <c r="F346" s="1085"/>
      <c r="G346" s="1085"/>
      <c r="H346" s="1085" t="s">
        <v>306</v>
      </c>
      <c r="I346" s="1077"/>
      <c r="J346" s="1085"/>
      <c r="K346" s="1085"/>
      <c r="L346" s="1082" t="s">
        <v>1588</v>
      </c>
      <c r="M346" s="1077"/>
      <c r="N346" s="1077"/>
      <c r="O346" s="1077"/>
      <c r="P346" s="1077"/>
      <c r="Q346" s="1088"/>
      <c r="R346" s="1077"/>
    </row>
    <row r="347" spans="1:18" x14ac:dyDescent="0.2">
      <c r="A347" s="1081" t="s">
        <v>303</v>
      </c>
      <c r="B347" s="1093" t="s">
        <v>779</v>
      </c>
      <c r="C347" s="1093" t="s">
        <v>1587</v>
      </c>
      <c r="D347" s="1083" t="s">
        <v>494</v>
      </c>
      <c r="E347" s="1084" t="s">
        <v>797</v>
      </c>
      <c r="F347" s="1085"/>
      <c r="G347" s="1085"/>
      <c r="H347" s="1085" t="s">
        <v>306</v>
      </c>
      <c r="I347" s="1077"/>
      <c r="J347" s="1085"/>
      <c r="K347" s="1085"/>
      <c r="L347" s="1082" t="s">
        <v>1588</v>
      </c>
      <c r="M347" s="1077"/>
      <c r="N347" s="1077"/>
      <c r="O347" s="1077"/>
      <c r="P347" s="1077"/>
      <c r="Q347" s="1088"/>
      <c r="R347" s="1077"/>
    </row>
    <row r="348" spans="1:18" x14ac:dyDescent="0.2">
      <c r="A348" s="1081" t="s">
        <v>303</v>
      </c>
      <c r="B348" s="1093" t="s">
        <v>779</v>
      </c>
      <c r="C348" s="1093" t="s">
        <v>1587</v>
      </c>
      <c r="D348" s="1083" t="s">
        <v>730</v>
      </c>
      <c r="E348" s="1089" t="s">
        <v>734</v>
      </c>
      <c r="F348" s="1085"/>
      <c r="G348" s="1085"/>
      <c r="H348" s="1085" t="s">
        <v>306</v>
      </c>
      <c r="I348" s="1077"/>
      <c r="J348" s="1085"/>
      <c r="K348" s="1085"/>
      <c r="L348" s="1082" t="s">
        <v>1588</v>
      </c>
      <c r="M348" s="1077"/>
      <c r="N348" s="1077"/>
      <c r="O348" s="1077"/>
      <c r="P348" s="1077"/>
      <c r="Q348" s="1088"/>
      <c r="R348" s="1077"/>
    </row>
    <row r="349" spans="1:18" x14ac:dyDescent="0.2">
      <c r="A349" s="1081" t="s">
        <v>303</v>
      </c>
      <c r="B349" s="1093" t="s">
        <v>779</v>
      </c>
      <c r="C349" s="1093" t="s">
        <v>1587</v>
      </c>
      <c r="D349" s="1083" t="s">
        <v>730</v>
      </c>
      <c r="E349" s="1089" t="s">
        <v>736</v>
      </c>
      <c r="F349" s="1085"/>
      <c r="G349" s="1085"/>
      <c r="H349" s="1085" t="s">
        <v>306</v>
      </c>
      <c r="I349" s="1077"/>
      <c r="J349" s="1085"/>
      <c r="K349" s="1085"/>
      <c r="L349" s="1082" t="s">
        <v>1588</v>
      </c>
      <c r="M349" s="1077"/>
      <c r="N349" s="1077"/>
      <c r="O349" s="1077"/>
      <c r="P349" s="1077"/>
      <c r="Q349" s="1088"/>
      <c r="R349" s="1077"/>
    </row>
    <row r="350" spans="1:18" x14ac:dyDescent="0.2">
      <c r="A350" s="1081" t="s">
        <v>303</v>
      </c>
      <c r="B350" s="1093" t="s">
        <v>779</v>
      </c>
      <c r="C350" s="1093" t="s">
        <v>1587</v>
      </c>
      <c r="D350" s="1083" t="s">
        <v>730</v>
      </c>
      <c r="E350" s="1089" t="s">
        <v>737</v>
      </c>
      <c r="F350" s="1085"/>
      <c r="G350" s="1085"/>
      <c r="H350" s="1085" t="s">
        <v>306</v>
      </c>
      <c r="I350" s="1077"/>
      <c r="J350" s="1085"/>
      <c r="K350" s="1085"/>
      <c r="L350" s="1082" t="s">
        <v>1588</v>
      </c>
      <c r="M350" s="1077"/>
      <c r="N350" s="1077"/>
      <c r="O350" s="1077"/>
      <c r="P350" s="1077"/>
      <c r="Q350" s="1088"/>
      <c r="R350" s="1077"/>
    </row>
    <row r="351" spans="1:18" x14ac:dyDescent="0.2">
      <c r="A351" s="1081" t="s">
        <v>303</v>
      </c>
      <c r="B351" s="1093" t="s">
        <v>779</v>
      </c>
      <c r="C351" s="1093" t="s">
        <v>1587</v>
      </c>
      <c r="D351" s="1083" t="s">
        <v>730</v>
      </c>
      <c r="E351" s="1089" t="s">
        <v>731</v>
      </c>
      <c r="F351" s="1085"/>
      <c r="G351" s="1085"/>
      <c r="H351" s="1085" t="s">
        <v>306</v>
      </c>
      <c r="I351" s="1077"/>
      <c r="J351" s="1085"/>
      <c r="K351" s="1085"/>
      <c r="L351" s="1082" t="s">
        <v>1588</v>
      </c>
      <c r="M351" s="1077"/>
      <c r="N351" s="1077"/>
      <c r="O351" s="1077"/>
      <c r="P351" s="1077"/>
      <c r="Q351" s="1088"/>
      <c r="R351" s="1077"/>
    </row>
    <row r="352" spans="1:18" x14ac:dyDescent="0.2">
      <c r="A352" s="1081" t="s">
        <v>303</v>
      </c>
      <c r="B352" s="1093" t="s">
        <v>779</v>
      </c>
      <c r="C352" s="1093" t="s">
        <v>1587</v>
      </c>
      <c r="D352" s="1083" t="s">
        <v>730</v>
      </c>
      <c r="E352" s="1089" t="s">
        <v>732</v>
      </c>
      <c r="F352" s="1085"/>
      <c r="G352" s="1085"/>
      <c r="H352" s="1085" t="s">
        <v>306</v>
      </c>
      <c r="I352" s="1077"/>
      <c r="J352" s="1085"/>
      <c r="K352" s="1085"/>
      <c r="L352" s="1082" t="s">
        <v>1588</v>
      </c>
      <c r="M352" s="1077"/>
      <c r="N352" s="1077"/>
      <c r="O352" s="1077"/>
      <c r="P352" s="1077"/>
      <c r="Q352" s="1088"/>
      <c r="R352" s="1077"/>
    </row>
    <row r="353" spans="1:18" x14ac:dyDescent="0.2">
      <c r="A353" s="1081" t="s">
        <v>303</v>
      </c>
      <c r="B353" s="1093" t="s">
        <v>779</v>
      </c>
      <c r="C353" s="1093" t="s">
        <v>1587</v>
      </c>
      <c r="D353" s="1083" t="s">
        <v>730</v>
      </c>
      <c r="E353" s="1089" t="s">
        <v>735</v>
      </c>
      <c r="F353" s="1085"/>
      <c r="G353" s="1085"/>
      <c r="H353" s="1085" t="s">
        <v>306</v>
      </c>
      <c r="I353" s="1077"/>
      <c r="J353" s="1085"/>
      <c r="K353" s="1085"/>
      <c r="L353" s="1082" t="s">
        <v>1588</v>
      </c>
      <c r="M353" s="1077"/>
      <c r="N353" s="1077"/>
      <c r="O353" s="1077"/>
      <c r="P353" s="1077"/>
      <c r="Q353" s="1088"/>
      <c r="R353" s="1077"/>
    </row>
    <row r="354" spans="1:18" x14ac:dyDescent="0.2">
      <c r="A354" s="1081" t="s">
        <v>303</v>
      </c>
      <c r="B354" s="1093" t="s">
        <v>779</v>
      </c>
      <c r="C354" s="1093" t="s">
        <v>1587</v>
      </c>
      <c r="D354" s="1083" t="s">
        <v>730</v>
      </c>
      <c r="E354" s="1089" t="s">
        <v>733</v>
      </c>
      <c r="F354" s="1085"/>
      <c r="G354" s="1085"/>
      <c r="H354" s="1085" t="s">
        <v>306</v>
      </c>
      <c r="I354" s="1077"/>
      <c r="J354" s="1085"/>
      <c r="K354" s="1085"/>
      <c r="L354" s="1082" t="s">
        <v>1588</v>
      </c>
      <c r="M354" s="1077"/>
      <c r="N354" s="1077"/>
      <c r="O354" s="1077"/>
      <c r="P354" s="1077"/>
      <c r="Q354" s="1088"/>
      <c r="R354" s="1077"/>
    </row>
    <row r="355" spans="1:18" x14ac:dyDescent="0.2">
      <c r="A355" s="1081" t="s">
        <v>303</v>
      </c>
      <c r="B355" s="1093" t="s">
        <v>779</v>
      </c>
      <c r="C355" s="1093" t="s">
        <v>1587</v>
      </c>
      <c r="D355" s="1083" t="s">
        <v>730</v>
      </c>
      <c r="E355" s="1089" t="s">
        <v>756</v>
      </c>
      <c r="F355" s="1085"/>
      <c r="G355" s="1085"/>
      <c r="H355" s="1085" t="s">
        <v>306</v>
      </c>
      <c r="I355" s="1077"/>
      <c r="J355" s="1085"/>
      <c r="K355" s="1085"/>
      <c r="L355" s="1082" t="s">
        <v>1588</v>
      </c>
      <c r="M355" s="1077"/>
      <c r="N355" s="1077"/>
      <c r="O355" s="1077"/>
      <c r="P355" s="1077"/>
      <c r="Q355" s="1088"/>
      <c r="R355" s="1077"/>
    </row>
    <row r="356" spans="1:18" x14ac:dyDescent="0.2">
      <c r="A356" s="1081" t="s">
        <v>303</v>
      </c>
      <c r="B356" s="1093" t="s">
        <v>1583</v>
      </c>
      <c r="C356" s="1093" t="s">
        <v>1587</v>
      </c>
      <c r="D356" s="1083" t="s">
        <v>494</v>
      </c>
      <c r="E356" s="1084" t="s">
        <v>781</v>
      </c>
      <c r="F356" s="1085"/>
      <c r="G356" s="1085"/>
      <c r="H356" s="1085" t="s">
        <v>306</v>
      </c>
      <c r="I356" s="1077"/>
      <c r="J356" s="1085"/>
      <c r="K356" s="1085"/>
      <c r="L356" s="1082" t="s">
        <v>1588</v>
      </c>
      <c r="M356" s="1077"/>
      <c r="N356" s="1077"/>
      <c r="O356" s="1077"/>
      <c r="P356" s="1077"/>
      <c r="Q356" s="1088"/>
      <c r="R356" s="1077"/>
    </row>
    <row r="357" spans="1:18" x14ac:dyDescent="0.2">
      <c r="A357" s="1081" t="s">
        <v>303</v>
      </c>
      <c r="B357" s="1093" t="s">
        <v>1583</v>
      </c>
      <c r="C357" s="1093" t="s">
        <v>1587</v>
      </c>
      <c r="D357" s="1083" t="s">
        <v>494</v>
      </c>
      <c r="E357" s="1084" t="s">
        <v>725</v>
      </c>
      <c r="F357" s="1085"/>
      <c r="G357" s="1085"/>
      <c r="H357" s="1085" t="s">
        <v>306</v>
      </c>
      <c r="I357" s="1077"/>
      <c r="J357" s="1085"/>
      <c r="K357" s="1085"/>
      <c r="L357" s="1082" t="s">
        <v>1588</v>
      </c>
      <c r="M357" s="1077"/>
      <c r="N357" s="1077"/>
      <c r="O357" s="1077"/>
      <c r="P357" s="1077"/>
      <c r="Q357" s="1088"/>
      <c r="R357" s="1077"/>
    </row>
    <row r="358" spans="1:18" x14ac:dyDescent="0.2">
      <c r="A358" s="1081" t="s">
        <v>303</v>
      </c>
      <c r="B358" s="1093" t="s">
        <v>1583</v>
      </c>
      <c r="C358" s="1093" t="s">
        <v>1587</v>
      </c>
      <c r="D358" s="1083" t="s">
        <v>494</v>
      </c>
      <c r="E358" s="1084" t="s">
        <v>726</v>
      </c>
      <c r="F358" s="1085"/>
      <c r="G358" s="1085"/>
      <c r="H358" s="1085" t="s">
        <v>306</v>
      </c>
      <c r="I358" s="1077"/>
      <c r="J358" s="1085"/>
      <c r="K358" s="1085"/>
      <c r="L358" s="1082" t="s">
        <v>1588</v>
      </c>
      <c r="M358" s="1077"/>
      <c r="N358" s="1077"/>
      <c r="O358" s="1077"/>
      <c r="P358" s="1077"/>
      <c r="Q358" s="1088"/>
      <c r="R358" s="1077"/>
    </row>
    <row r="359" spans="1:18" x14ac:dyDescent="0.2">
      <c r="A359" s="1081" t="s">
        <v>303</v>
      </c>
      <c r="B359" s="1093" t="s">
        <v>1583</v>
      </c>
      <c r="C359" s="1093" t="s">
        <v>1587</v>
      </c>
      <c r="D359" s="1083" t="s">
        <v>494</v>
      </c>
      <c r="E359" s="1084" t="s">
        <v>785</v>
      </c>
      <c r="F359" s="1085"/>
      <c r="G359" s="1085"/>
      <c r="H359" s="1085" t="s">
        <v>306</v>
      </c>
      <c r="I359" s="1077"/>
      <c r="J359" s="1085"/>
      <c r="K359" s="1085"/>
      <c r="L359" s="1082" t="s">
        <v>1588</v>
      </c>
      <c r="M359" s="1077"/>
      <c r="N359" s="1077"/>
      <c r="O359" s="1077"/>
      <c r="P359" s="1077"/>
      <c r="Q359" s="1088"/>
      <c r="R359" s="1077"/>
    </row>
    <row r="360" spans="1:18" x14ac:dyDescent="0.2">
      <c r="A360" s="1081" t="s">
        <v>303</v>
      </c>
      <c r="B360" s="1093" t="s">
        <v>1583</v>
      </c>
      <c r="C360" s="1093" t="s">
        <v>1587</v>
      </c>
      <c r="D360" s="1083" t="s">
        <v>494</v>
      </c>
      <c r="E360" s="1084" t="s">
        <v>723</v>
      </c>
      <c r="F360" s="1085"/>
      <c r="G360" s="1085"/>
      <c r="H360" s="1085" t="s">
        <v>306</v>
      </c>
      <c r="I360" s="1077"/>
      <c r="J360" s="1085"/>
      <c r="K360" s="1085"/>
      <c r="L360" s="1082" t="s">
        <v>1588</v>
      </c>
      <c r="M360" s="1077"/>
      <c r="N360" s="1077"/>
      <c r="O360" s="1077"/>
      <c r="P360" s="1077"/>
      <c r="Q360" s="1088"/>
      <c r="R360" s="1077"/>
    </row>
    <row r="361" spans="1:18" x14ac:dyDescent="0.2">
      <c r="A361" s="1081" t="s">
        <v>303</v>
      </c>
      <c r="B361" s="1093" t="s">
        <v>1583</v>
      </c>
      <c r="C361" s="1093" t="s">
        <v>1587</v>
      </c>
      <c r="D361" s="1083" t="s">
        <v>494</v>
      </c>
      <c r="E361" s="1084" t="s">
        <v>786</v>
      </c>
      <c r="F361" s="1085"/>
      <c r="G361" s="1085"/>
      <c r="H361" s="1085" t="s">
        <v>306</v>
      </c>
      <c r="I361" s="1077"/>
      <c r="J361" s="1085"/>
      <c r="K361" s="1085"/>
      <c r="L361" s="1082" t="s">
        <v>1588</v>
      </c>
      <c r="M361" s="1077"/>
      <c r="N361" s="1077"/>
      <c r="O361" s="1077"/>
      <c r="P361" s="1077"/>
      <c r="Q361" s="1088"/>
      <c r="R361" s="1077"/>
    </row>
    <row r="362" spans="1:18" x14ac:dyDescent="0.2">
      <c r="A362" s="1081" t="s">
        <v>303</v>
      </c>
      <c r="B362" s="1093" t="s">
        <v>1583</v>
      </c>
      <c r="C362" s="1093" t="s">
        <v>1587</v>
      </c>
      <c r="D362" s="1083" t="s">
        <v>494</v>
      </c>
      <c r="E362" s="1084" t="s">
        <v>787</v>
      </c>
      <c r="F362" s="1085"/>
      <c r="G362" s="1085"/>
      <c r="H362" s="1085" t="s">
        <v>306</v>
      </c>
      <c r="I362" s="1077"/>
      <c r="J362" s="1085"/>
      <c r="K362" s="1085"/>
      <c r="L362" s="1082" t="s">
        <v>1588</v>
      </c>
      <c r="M362" s="1077"/>
      <c r="N362" s="1077"/>
      <c r="O362" s="1077"/>
      <c r="P362" s="1077"/>
      <c r="Q362" s="1088"/>
      <c r="R362" s="1077"/>
    </row>
    <row r="363" spans="1:18" x14ac:dyDescent="0.2">
      <c r="A363" s="1081" t="s">
        <v>303</v>
      </c>
      <c r="B363" s="1093" t="s">
        <v>1583</v>
      </c>
      <c r="C363" s="1093" t="s">
        <v>1587</v>
      </c>
      <c r="D363" s="1083" t="s">
        <v>494</v>
      </c>
      <c r="E363" s="1084" t="s">
        <v>788</v>
      </c>
      <c r="F363" s="1085"/>
      <c r="G363" s="1085"/>
      <c r="H363" s="1085" t="s">
        <v>306</v>
      </c>
      <c r="I363" s="1077"/>
      <c r="J363" s="1085"/>
      <c r="K363" s="1085"/>
      <c r="L363" s="1082" t="s">
        <v>1588</v>
      </c>
      <c r="M363" s="1077"/>
      <c r="N363" s="1077"/>
      <c r="O363" s="1077"/>
      <c r="P363" s="1077"/>
      <c r="Q363" s="1088"/>
      <c r="R363" s="1077"/>
    </row>
    <row r="364" spans="1:18" x14ac:dyDescent="0.2">
      <c r="A364" s="1081" t="s">
        <v>303</v>
      </c>
      <c r="B364" s="1093" t="s">
        <v>1583</v>
      </c>
      <c r="C364" s="1093" t="s">
        <v>1587</v>
      </c>
      <c r="D364" s="1083" t="s">
        <v>494</v>
      </c>
      <c r="E364" s="1084" t="s">
        <v>789</v>
      </c>
      <c r="F364" s="1085"/>
      <c r="G364" s="1085"/>
      <c r="H364" s="1085" t="s">
        <v>306</v>
      </c>
      <c r="I364" s="1077"/>
      <c r="J364" s="1085"/>
      <c r="K364" s="1085"/>
      <c r="L364" s="1082" t="s">
        <v>1588</v>
      </c>
      <c r="M364" s="1077"/>
      <c r="N364" s="1077"/>
      <c r="O364" s="1077"/>
      <c r="P364" s="1077"/>
      <c r="Q364" s="1088"/>
      <c r="R364" s="1077"/>
    </row>
    <row r="365" spans="1:18" x14ac:dyDescent="0.2">
      <c r="A365" s="1081" t="s">
        <v>303</v>
      </c>
      <c r="B365" s="1093" t="s">
        <v>1583</v>
      </c>
      <c r="C365" s="1093" t="s">
        <v>1587</v>
      </c>
      <c r="D365" s="1083" t="s">
        <v>494</v>
      </c>
      <c r="E365" s="1084" t="s">
        <v>724</v>
      </c>
      <c r="F365" s="1085"/>
      <c r="G365" s="1085"/>
      <c r="H365" s="1085" t="s">
        <v>306</v>
      </c>
      <c r="I365" s="1077"/>
      <c r="J365" s="1085"/>
      <c r="K365" s="1085"/>
      <c r="L365" s="1082" t="s">
        <v>1588</v>
      </c>
      <c r="M365" s="1077"/>
      <c r="N365" s="1077"/>
      <c r="O365" s="1077"/>
      <c r="P365" s="1077"/>
      <c r="Q365" s="1088"/>
      <c r="R365" s="1077"/>
    </row>
    <row r="366" spans="1:18" x14ac:dyDescent="0.2">
      <c r="A366" s="1081" t="s">
        <v>303</v>
      </c>
      <c r="B366" s="1093" t="s">
        <v>1583</v>
      </c>
      <c r="C366" s="1093" t="s">
        <v>1587</v>
      </c>
      <c r="D366" s="1083" t="s">
        <v>494</v>
      </c>
      <c r="E366" s="1084" t="s">
        <v>727</v>
      </c>
      <c r="F366" s="1085"/>
      <c r="G366" s="1085"/>
      <c r="H366" s="1085" t="s">
        <v>306</v>
      </c>
      <c r="I366" s="1077"/>
      <c r="J366" s="1085"/>
      <c r="K366" s="1085"/>
      <c r="L366" s="1082" t="s">
        <v>1588</v>
      </c>
      <c r="M366" s="1077"/>
      <c r="N366" s="1077"/>
      <c r="O366" s="1077"/>
      <c r="P366" s="1077"/>
      <c r="Q366" s="1088"/>
      <c r="R366" s="1077"/>
    </row>
    <row r="367" spans="1:18" x14ac:dyDescent="0.2">
      <c r="A367" s="1081" t="s">
        <v>303</v>
      </c>
      <c r="B367" s="1093" t="s">
        <v>1583</v>
      </c>
      <c r="C367" s="1093" t="s">
        <v>1587</v>
      </c>
      <c r="D367" s="1083" t="s">
        <v>494</v>
      </c>
      <c r="E367" s="1084" t="s">
        <v>721</v>
      </c>
      <c r="F367" s="1085"/>
      <c r="G367" s="1085"/>
      <c r="H367" s="1085" t="s">
        <v>306</v>
      </c>
      <c r="I367" s="1077"/>
      <c r="J367" s="1085"/>
      <c r="K367" s="1085"/>
      <c r="L367" s="1082" t="s">
        <v>1588</v>
      </c>
      <c r="M367" s="1077"/>
      <c r="N367" s="1077"/>
      <c r="O367" s="1077"/>
      <c r="P367" s="1077"/>
      <c r="Q367" s="1088"/>
      <c r="R367" s="1077"/>
    </row>
    <row r="368" spans="1:18" x14ac:dyDescent="0.2">
      <c r="A368" s="1081" t="s">
        <v>303</v>
      </c>
      <c r="B368" s="1093" t="s">
        <v>1583</v>
      </c>
      <c r="C368" s="1093" t="s">
        <v>1587</v>
      </c>
      <c r="D368" s="1083" t="s">
        <v>494</v>
      </c>
      <c r="E368" s="1084" t="s">
        <v>748</v>
      </c>
      <c r="F368" s="1085"/>
      <c r="G368" s="1085"/>
      <c r="H368" s="1085" t="s">
        <v>306</v>
      </c>
      <c r="I368" s="1077"/>
      <c r="J368" s="1085"/>
      <c r="K368" s="1085"/>
      <c r="L368" s="1082" t="s">
        <v>1588</v>
      </c>
      <c r="M368" s="1077"/>
      <c r="N368" s="1077"/>
      <c r="O368" s="1077"/>
      <c r="P368" s="1077"/>
      <c r="Q368" s="1088"/>
      <c r="R368" s="1077"/>
    </row>
    <row r="369" spans="1:18" x14ac:dyDescent="0.2">
      <c r="A369" s="1081" t="s">
        <v>303</v>
      </c>
      <c r="B369" s="1093" t="s">
        <v>1583</v>
      </c>
      <c r="C369" s="1093" t="s">
        <v>1587</v>
      </c>
      <c r="D369" s="1083" t="s">
        <v>494</v>
      </c>
      <c r="E369" s="1084" t="s">
        <v>749</v>
      </c>
      <c r="F369" s="1085"/>
      <c r="G369" s="1085"/>
      <c r="H369" s="1085" t="s">
        <v>306</v>
      </c>
      <c r="I369" s="1077"/>
      <c r="J369" s="1085"/>
      <c r="K369" s="1085"/>
      <c r="L369" s="1082" t="s">
        <v>1588</v>
      </c>
      <c r="M369" s="1077"/>
      <c r="N369" s="1077"/>
      <c r="O369" s="1077"/>
      <c r="P369" s="1077"/>
      <c r="Q369" s="1088"/>
      <c r="R369" s="1077"/>
    </row>
    <row r="370" spans="1:18" x14ac:dyDescent="0.2">
      <c r="A370" s="1081" t="s">
        <v>303</v>
      </c>
      <c r="B370" s="1093" t="s">
        <v>1583</v>
      </c>
      <c r="C370" s="1093" t="s">
        <v>1587</v>
      </c>
      <c r="D370" s="1083" t="s">
        <v>494</v>
      </c>
      <c r="E370" s="1084" t="s">
        <v>750</v>
      </c>
      <c r="F370" s="1085"/>
      <c r="G370" s="1085"/>
      <c r="H370" s="1085" t="s">
        <v>306</v>
      </c>
      <c r="I370" s="1077"/>
      <c r="J370" s="1085"/>
      <c r="K370" s="1085"/>
      <c r="L370" s="1082" t="s">
        <v>1588</v>
      </c>
      <c r="M370" s="1077"/>
      <c r="N370" s="1077"/>
      <c r="O370" s="1077"/>
      <c r="P370" s="1077"/>
      <c r="Q370" s="1088"/>
      <c r="R370" s="1077"/>
    </row>
    <row r="371" spans="1:18" x14ac:dyDescent="0.2">
      <c r="A371" s="1081" t="s">
        <v>303</v>
      </c>
      <c r="B371" s="1093" t="s">
        <v>1583</v>
      </c>
      <c r="C371" s="1093" t="s">
        <v>1587</v>
      </c>
      <c r="D371" s="1083" t="s">
        <v>494</v>
      </c>
      <c r="E371" s="1084" t="s">
        <v>790</v>
      </c>
      <c r="F371" s="1085"/>
      <c r="G371" s="1085"/>
      <c r="H371" s="1085" t="s">
        <v>306</v>
      </c>
      <c r="I371" s="1077"/>
      <c r="J371" s="1085"/>
      <c r="K371" s="1085"/>
      <c r="L371" s="1082" t="s">
        <v>1588</v>
      </c>
      <c r="M371" s="1077"/>
      <c r="N371" s="1077"/>
      <c r="O371" s="1077"/>
      <c r="P371" s="1077"/>
      <c r="Q371" s="1088"/>
      <c r="R371" s="1077"/>
    </row>
    <row r="372" spans="1:18" x14ac:dyDescent="0.2">
      <c r="A372" s="1081" t="s">
        <v>303</v>
      </c>
      <c r="B372" s="1093" t="s">
        <v>1583</v>
      </c>
      <c r="C372" s="1093" t="s">
        <v>1587</v>
      </c>
      <c r="D372" s="1083" t="s">
        <v>494</v>
      </c>
      <c r="E372" s="1084" t="s">
        <v>752</v>
      </c>
      <c r="F372" s="1085"/>
      <c r="G372" s="1085"/>
      <c r="H372" s="1085" t="s">
        <v>306</v>
      </c>
      <c r="I372" s="1077"/>
      <c r="J372" s="1085"/>
      <c r="K372" s="1085"/>
      <c r="L372" s="1082" t="s">
        <v>1588</v>
      </c>
      <c r="M372" s="1077"/>
      <c r="N372" s="1077"/>
      <c r="O372" s="1077"/>
      <c r="P372" s="1077"/>
      <c r="Q372" s="1088"/>
      <c r="R372" s="1077"/>
    </row>
    <row r="373" spans="1:18" x14ac:dyDescent="0.2">
      <c r="A373" s="1081" t="s">
        <v>303</v>
      </c>
      <c r="B373" s="1093" t="s">
        <v>1583</v>
      </c>
      <c r="C373" s="1093" t="s">
        <v>1587</v>
      </c>
      <c r="D373" s="1083" t="s">
        <v>494</v>
      </c>
      <c r="E373" s="1084" t="s">
        <v>791</v>
      </c>
      <c r="F373" s="1085"/>
      <c r="G373" s="1085"/>
      <c r="H373" s="1085" t="s">
        <v>306</v>
      </c>
      <c r="I373" s="1077"/>
      <c r="J373" s="1085"/>
      <c r="K373" s="1085"/>
      <c r="L373" s="1082" t="s">
        <v>1588</v>
      </c>
      <c r="M373" s="1077"/>
      <c r="N373" s="1077"/>
      <c r="O373" s="1077"/>
      <c r="P373" s="1077"/>
      <c r="Q373" s="1088"/>
      <c r="R373" s="1077"/>
    </row>
    <row r="374" spans="1:18" x14ac:dyDescent="0.2">
      <c r="A374" s="1081" t="s">
        <v>303</v>
      </c>
      <c r="B374" s="1093" t="s">
        <v>1583</v>
      </c>
      <c r="C374" s="1093" t="s">
        <v>1587</v>
      </c>
      <c r="D374" s="1083" t="s">
        <v>494</v>
      </c>
      <c r="E374" s="1084" t="s">
        <v>793</v>
      </c>
      <c r="F374" s="1085"/>
      <c r="G374" s="1085"/>
      <c r="H374" s="1085" t="s">
        <v>306</v>
      </c>
      <c r="I374" s="1077"/>
      <c r="J374" s="1085"/>
      <c r="K374" s="1085"/>
      <c r="L374" s="1082" t="s">
        <v>1588</v>
      </c>
      <c r="M374" s="1077"/>
      <c r="N374" s="1077"/>
      <c r="O374" s="1077"/>
      <c r="P374" s="1077"/>
      <c r="Q374" s="1088"/>
      <c r="R374" s="1077"/>
    </row>
    <row r="375" spans="1:18" x14ac:dyDescent="0.2">
      <c r="A375" s="1081" t="s">
        <v>303</v>
      </c>
      <c r="B375" s="1093" t="s">
        <v>1583</v>
      </c>
      <c r="C375" s="1093" t="s">
        <v>1587</v>
      </c>
      <c r="D375" s="1083" t="s">
        <v>494</v>
      </c>
      <c r="E375" s="1084" t="s">
        <v>794</v>
      </c>
      <c r="F375" s="1085"/>
      <c r="G375" s="1085"/>
      <c r="H375" s="1085" t="s">
        <v>306</v>
      </c>
      <c r="I375" s="1077"/>
      <c r="J375" s="1085"/>
      <c r="K375" s="1085"/>
      <c r="L375" s="1082" t="s">
        <v>1588</v>
      </c>
      <c r="M375" s="1077"/>
      <c r="N375" s="1077"/>
      <c r="O375" s="1077"/>
      <c r="P375" s="1077"/>
      <c r="Q375" s="1088"/>
      <c r="R375" s="1077"/>
    </row>
    <row r="376" spans="1:18" x14ac:dyDescent="0.2">
      <c r="A376" s="1081" t="s">
        <v>303</v>
      </c>
      <c r="B376" s="1093" t="s">
        <v>1583</v>
      </c>
      <c r="C376" s="1093" t="s">
        <v>1587</v>
      </c>
      <c r="D376" s="1083" t="s">
        <v>494</v>
      </c>
      <c r="E376" s="1084" t="s">
        <v>795</v>
      </c>
      <c r="F376" s="1085"/>
      <c r="G376" s="1085"/>
      <c r="H376" s="1085" t="s">
        <v>306</v>
      </c>
      <c r="I376" s="1077"/>
      <c r="J376" s="1085"/>
      <c r="K376" s="1085"/>
      <c r="L376" s="1082" t="s">
        <v>1588</v>
      </c>
      <c r="M376" s="1077"/>
      <c r="N376" s="1077"/>
      <c r="O376" s="1077"/>
      <c r="P376" s="1077"/>
      <c r="Q376" s="1088"/>
      <c r="R376" s="1077"/>
    </row>
    <row r="377" spans="1:18" x14ac:dyDescent="0.2">
      <c r="A377" s="1081" t="s">
        <v>303</v>
      </c>
      <c r="B377" s="1093" t="s">
        <v>1583</v>
      </c>
      <c r="C377" s="1093" t="s">
        <v>1587</v>
      </c>
      <c r="D377" s="1083" t="s">
        <v>494</v>
      </c>
      <c r="E377" s="1084" t="s">
        <v>728</v>
      </c>
      <c r="F377" s="1085"/>
      <c r="G377" s="1085"/>
      <c r="H377" s="1085" t="s">
        <v>306</v>
      </c>
      <c r="I377" s="1077"/>
      <c r="J377" s="1085"/>
      <c r="K377" s="1085"/>
      <c r="L377" s="1082" t="s">
        <v>1588</v>
      </c>
      <c r="M377" s="1077"/>
      <c r="N377" s="1077"/>
      <c r="O377" s="1077"/>
      <c r="P377" s="1077"/>
      <c r="Q377" s="1088"/>
      <c r="R377" s="1077"/>
    </row>
    <row r="378" spans="1:18" x14ac:dyDescent="0.2">
      <c r="A378" s="1081" t="s">
        <v>303</v>
      </c>
      <c r="B378" s="1093" t="s">
        <v>1583</v>
      </c>
      <c r="C378" s="1093" t="s">
        <v>1587</v>
      </c>
      <c r="D378" s="1083" t="s">
        <v>494</v>
      </c>
      <c r="E378" s="1084" t="s">
        <v>796</v>
      </c>
      <c r="F378" s="1085"/>
      <c r="G378" s="1085"/>
      <c r="H378" s="1085" t="s">
        <v>306</v>
      </c>
      <c r="I378" s="1077"/>
      <c r="J378" s="1085"/>
      <c r="K378" s="1085"/>
      <c r="L378" s="1082" t="s">
        <v>1588</v>
      </c>
      <c r="M378" s="1077"/>
      <c r="N378" s="1077"/>
      <c r="O378" s="1077"/>
      <c r="P378" s="1077"/>
      <c r="Q378" s="1088"/>
      <c r="R378" s="1077"/>
    </row>
    <row r="379" spans="1:18" x14ac:dyDescent="0.2">
      <c r="A379" s="1081" t="s">
        <v>303</v>
      </c>
      <c r="B379" s="1093" t="s">
        <v>1583</v>
      </c>
      <c r="C379" s="1093" t="s">
        <v>1587</v>
      </c>
      <c r="D379" s="1083" t="s">
        <v>494</v>
      </c>
      <c r="E379" s="1084" t="s">
        <v>797</v>
      </c>
      <c r="F379" s="1085"/>
      <c r="G379" s="1085"/>
      <c r="H379" s="1085" t="s">
        <v>306</v>
      </c>
      <c r="I379" s="1077"/>
      <c r="J379" s="1085"/>
      <c r="K379" s="1085"/>
      <c r="L379" s="1082" t="s">
        <v>1588</v>
      </c>
      <c r="M379" s="1077"/>
      <c r="N379" s="1077"/>
      <c r="O379" s="1077"/>
      <c r="P379" s="1077"/>
      <c r="Q379" s="1088"/>
      <c r="R379" s="1077"/>
    </row>
    <row r="380" spans="1:18" x14ac:dyDescent="0.2">
      <c r="A380" s="1081" t="s">
        <v>303</v>
      </c>
      <c r="B380" s="1093" t="s">
        <v>1583</v>
      </c>
      <c r="C380" s="1093" t="s">
        <v>1587</v>
      </c>
      <c r="D380" s="1083" t="s">
        <v>730</v>
      </c>
      <c r="E380" s="1089" t="s">
        <v>734</v>
      </c>
      <c r="F380" s="1085"/>
      <c r="G380" s="1085"/>
      <c r="H380" s="1085" t="s">
        <v>306</v>
      </c>
      <c r="I380" s="1077"/>
      <c r="J380" s="1085"/>
      <c r="K380" s="1085"/>
      <c r="L380" s="1082" t="s">
        <v>1588</v>
      </c>
      <c r="M380" s="1077"/>
      <c r="N380" s="1077"/>
      <c r="O380" s="1077"/>
      <c r="P380" s="1077"/>
      <c r="Q380" s="1088"/>
      <c r="R380" s="1077"/>
    </row>
    <row r="381" spans="1:18" x14ac:dyDescent="0.2">
      <c r="A381" s="1081" t="s">
        <v>303</v>
      </c>
      <c r="B381" s="1093" t="s">
        <v>1583</v>
      </c>
      <c r="C381" s="1093" t="s">
        <v>1587</v>
      </c>
      <c r="D381" s="1083" t="s">
        <v>730</v>
      </c>
      <c r="E381" s="1089" t="s">
        <v>736</v>
      </c>
      <c r="F381" s="1085"/>
      <c r="G381" s="1085"/>
      <c r="H381" s="1085" t="s">
        <v>306</v>
      </c>
      <c r="I381" s="1077"/>
      <c r="J381" s="1085"/>
      <c r="K381" s="1085"/>
      <c r="L381" s="1082" t="s">
        <v>1588</v>
      </c>
      <c r="M381" s="1077"/>
      <c r="N381" s="1077"/>
      <c r="O381" s="1077"/>
      <c r="P381" s="1077"/>
      <c r="Q381" s="1088"/>
      <c r="R381" s="1077"/>
    </row>
    <row r="382" spans="1:18" x14ac:dyDescent="0.2">
      <c r="A382" s="1081" t="s">
        <v>303</v>
      </c>
      <c r="B382" s="1093" t="s">
        <v>1583</v>
      </c>
      <c r="C382" s="1093" t="s">
        <v>1587</v>
      </c>
      <c r="D382" s="1083" t="s">
        <v>730</v>
      </c>
      <c r="E382" s="1089" t="s">
        <v>737</v>
      </c>
      <c r="F382" s="1085"/>
      <c r="G382" s="1085"/>
      <c r="H382" s="1085" t="s">
        <v>306</v>
      </c>
      <c r="I382" s="1077"/>
      <c r="J382" s="1085"/>
      <c r="K382" s="1085"/>
      <c r="L382" s="1082" t="s">
        <v>1588</v>
      </c>
      <c r="M382" s="1077"/>
      <c r="N382" s="1077"/>
      <c r="O382" s="1077"/>
      <c r="P382" s="1077"/>
      <c r="Q382" s="1088"/>
      <c r="R382" s="1077"/>
    </row>
    <row r="383" spans="1:18" x14ac:dyDescent="0.2">
      <c r="A383" s="1081" t="s">
        <v>303</v>
      </c>
      <c r="B383" s="1093" t="s">
        <v>1583</v>
      </c>
      <c r="C383" s="1093" t="s">
        <v>1587</v>
      </c>
      <c r="D383" s="1083" t="s">
        <v>730</v>
      </c>
      <c r="E383" s="1089" t="s">
        <v>731</v>
      </c>
      <c r="F383" s="1085"/>
      <c r="G383" s="1085"/>
      <c r="H383" s="1085" t="s">
        <v>306</v>
      </c>
      <c r="I383" s="1077"/>
      <c r="J383" s="1085"/>
      <c r="K383" s="1085"/>
      <c r="L383" s="1082" t="s">
        <v>1588</v>
      </c>
      <c r="M383" s="1077"/>
      <c r="N383" s="1077"/>
      <c r="O383" s="1077"/>
      <c r="P383" s="1077"/>
      <c r="Q383" s="1088"/>
      <c r="R383" s="1077"/>
    </row>
    <row r="384" spans="1:18" x14ac:dyDescent="0.2">
      <c r="A384" s="1081" t="s">
        <v>303</v>
      </c>
      <c r="B384" s="1093" t="s">
        <v>1583</v>
      </c>
      <c r="C384" s="1093" t="s">
        <v>1587</v>
      </c>
      <c r="D384" s="1083" t="s">
        <v>730</v>
      </c>
      <c r="E384" s="1089" t="s">
        <v>732</v>
      </c>
      <c r="F384" s="1085"/>
      <c r="G384" s="1085"/>
      <c r="H384" s="1085" t="s">
        <v>306</v>
      </c>
      <c r="I384" s="1077"/>
      <c r="J384" s="1085"/>
      <c r="K384" s="1085"/>
      <c r="L384" s="1082" t="s">
        <v>1588</v>
      </c>
      <c r="M384" s="1077"/>
      <c r="N384" s="1077"/>
      <c r="O384" s="1077"/>
      <c r="P384" s="1077"/>
      <c r="Q384" s="1088"/>
      <c r="R384" s="1077"/>
    </row>
    <row r="385" spans="1:18" x14ac:dyDescent="0.2">
      <c r="A385" s="1081" t="s">
        <v>303</v>
      </c>
      <c r="B385" s="1093" t="s">
        <v>1583</v>
      </c>
      <c r="C385" s="1093" t="s">
        <v>1587</v>
      </c>
      <c r="D385" s="1083" t="s">
        <v>730</v>
      </c>
      <c r="E385" s="1089" t="s">
        <v>735</v>
      </c>
      <c r="F385" s="1085"/>
      <c r="G385" s="1085"/>
      <c r="H385" s="1085" t="s">
        <v>306</v>
      </c>
      <c r="I385" s="1077"/>
      <c r="J385" s="1085"/>
      <c r="K385" s="1085"/>
      <c r="L385" s="1082" t="s">
        <v>1588</v>
      </c>
      <c r="M385" s="1077"/>
      <c r="N385" s="1077"/>
      <c r="O385" s="1077"/>
      <c r="P385" s="1077"/>
      <c r="Q385" s="1088"/>
      <c r="R385" s="1077"/>
    </row>
    <row r="386" spans="1:18" x14ac:dyDescent="0.2">
      <c r="A386" s="1081" t="s">
        <v>303</v>
      </c>
      <c r="B386" s="1093" t="s">
        <v>1583</v>
      </c>
      <c r="C386" s="1093" t="s">
        <v>1587</v>
      </c>
      <c r="D386" s="1083" t="s">
        <v>730</v>
      </c>
      <c r="E386" s="1089" t="s">
        <v>733</v>
      </c>
      <c r="F386" s="1085"/>
      <c r="G386" s="1085"/>
      <c r="H386" s="1085" t="s">
        <v>306</v>
      </c>
      <c r="I386" s="1077"/>
      <c r="J386" s="1085"/>
      <c r="K386" s="1085"/>
      <c r="L386" s="1082" t="s">
        <v>1588</v>
      </c>
      <c r="M386" s="1077"/>
      <c r="N386" s="1077"/>
      <c r="O386" s="1077"/>
      <c r="P386" s="1077"/>
      <c r="Q386" s="1088"/>
      <c r="R386" s="1077"/>
    </row>
    <row r="387" spans="1:18" x14ac:dyDescent="0.2">
      <c r="A387" s="1081" t="s">
        <v>303</v>
      </c>
      <c r="B387" s="1093" t="s">
        <v>1583</v>
      </c>
      <c r="C387" s="1093" t="s">
        <v>1587</v>
      </c>
      <c r="D387" s="1083" t="s">
        <v>730</v>
      </c>
      <c r="E387" s="1089" t="s">
        <v>756</v>
      </c>
      <c r="F387" s="1085"/>
      <c r="G387" s="1085"/>
      <c r="H387" s="1085" t="s">
        <v>306</v>
      </c>
      <c r="I387" s="1077"/>
      <c r="J387" s="1085"/>
      <c r="K387" s="1085"/>
      <c r="L387" s="1082" t="s">
        <v>1588</v>
      </c>
      <c r="M387" s="1077"/>
      <c r="N387" s="1077"/>
      <c r="O387" s="1077"/>
      <c r="P387" s="1077"/>
      <c r="Q387" s="1088"/>
      <c r="R387" s="1077"/>
    </row>
    <row r="388" spans="1:18" x14ac:dyDescent="0.2">
      <c r="A388" s="1081" t="s">
        <v>303</v>
      </c>
      <c r="B388" s="1093" t="s">
        <v>1585</v>
      </c>
      <c r="C388" s="1093" t="s">
        <v>1589</v>
      </c>
      <c r="D388" s="1083" t="s">
        <v>494</v>
      </c>
      <c r="E388" s="1084" t="s">
        <v>781</v>
      </c>
      <c r="F388" s="1085"/>
      <c r="G388" s="1085"/>
      <c r="H388" s="1085" t="s">
        <v>306</v>
      </c>
      <c r="I388" s="1077"/>
      <c r="J388" s="1085"/>
      <c r="K388" s="1085"/>
      <c r="L388" s="1082" t="s">
        <v>1588</v>
      </c>
      <c r="M388" s="1077"/>
      <c r="N388" s="1077"/>
      <c r="O388" s="1077"/>
      <c r="P388" s="1077"/>
      <c r="Q388" s="1088"/>
      <c r="R388" s="1077"/>
    </row>
    <row r="389" spans="1:18" x14ac:dyDescent="0.2">
      <c r="A389" s="1081" t="s">
        <v>303</v>
      </c>
      <c r="B389" s="1093" t="s">
        <v>1585</v>
      </c>
      <c r="C389" s="1093" t="s">
        <v>1589</v>
      </c>
      <c r="D389" s="1083" t="s">
        <v>494</v>
      </c>
      <c r="E389" s="1084" t="s">
        <v>725</v>
      </c>
      <c r="F389" s="1085"/>
      <c r="G389" s="1085"/>
      <c r="H389" s="1085" t="s">
        <v>306</v>
      </c>
      <c r="I389" s="1077"/>
      <c r="J389" s="1085"/>
      <c r="K389" s="1085"/>
      <c r="L389" s="1082" t="s">
        <v>1588</v>
      </c>
      <c r="M389" s="1077"/>
      <c r="N389" s="1077"/>
      <c r="O389" s="1077"/>
      <c r="P389" s="1077"/>
      <c r="Q389" s="1088"/>
      <c r="R389" s="1077"/>
    </row>
    <row r="390" spans="1:18" x14ac:dyDescent="0.2">
      <c r="A390" s="1081" t="s">
        <v>303</v>
      </c>
      <c r="B390" s="1093" t="s">
        <v>1585</v>
      </c>
      <c r="C390" s="1093" t="s">
        <v>1589</v>
      </c>
      <c r="D390" s="1083" t="s">
        <v>494</v>
      </c>
      <c r="E390" s="1084" t="s">
        <v>726</v>
      </c>
      <c r="F390" s="1085"/>
      <c r="G390" s="1085"/>
      <c r="H390" s="1085" t="s">
        <v>306</v>
      </c>
      <c r="I390" s="1077"/>
      <c r="J390" s="1085"/>
      <c r="K390" s="1085"/>
      <c r="L390" s="1082" t="s">
        <v>1588</v>
      </c>
      <c r="M390" s="1077"/>
      <c r="N390" s="1077"/>
      <c r="O390" s="1077"/>
      <c r="P390" s="1077"/>
      <c r="Q390" s="1088"/>
      <c r="R390" s="1077"/>
    </row>
    <row r="391" spans="1:18" x14ac:dyDescent="0.2">
      <c r="A391" s="1081" t="s">
        <v>303</v>
      </c>
      <c r="B391" s="1093" t="s">
        <v>1585</v>
      </c>
      <c r="C391" s="1093" t="s">
        <v>1589</v>
      </c>
      <c r="D391" s="1083" t="s">
        <v>494</v>
      </c>
      <c r="E391" s="1084" t="s">
        <v>785</v>
      </c>
      <c r="F391" s="1085"/>
      <c r="G391" s="1085"/>
      <c r="H391" s="1085" t="s">
        <v>306</v>
      </c>
      <c r="I391" s="1077"/>
      <c r="J391" s="1085"/>
      <c r="K391" s="1085"/>
      <c r="L391" s="1082" t="s">
        <v>1588</v>
      </c>
      <c r="M391" s="1077"/>
      <c r="N391" s="1077"/>
      <c r="O391" s="1077"/>
      <c r="P391" s="1077"/>
      <c r="Q391" s="1088"/>
      <c r="R391" s="1077"/>
    </row>
    <row r="392" spans="1:18" x14ac:dyDescent="0.2">
      <c r="A392" s="1081" t="s">
        <v>303</v>
      </c>
      <c r="B392" s="1093" t="s">
        <v>1585</v>
      </c>
      <c r="C392" s="1093" t="s">
        <v>1589</v>
      </c>
      <c r="D392" s="1083" t="s">
        <v>494</v>
      </c>
      <c r="E392" s="1084" t="s">
        <v>723</v>
      </c>
      <c r="F392" s="1085"/>
      <c r="G392" s="1085"/>
      <c r="H392" s="1085" t="s">
        <v>306</v>
      </c>
      <c r="I392" s="1077"/>
      <c r="J392" s="1085"/>
      <c r="K392" s="1085"/>
      <c r="L392" s="1082" t="s">
        <v>1588</v>
      </c>
      <c r="M392" s="1077"/>
      <c r="N392" s="1077"/>
      <c r="O392" s="1077"/>
      <c r="P392" s="1077"/>
      <c r="Q392" s="1088"/>
      <c r="R392" s="1077"/>
    </row>
    <row r="393" spans="1:18" x14ac:dyDescent="0.2">
      <c r="A393" s="1081" t="s">
        <v>303</v>
      </c>
      <c r="B393" s="1093" t="s">
        <v>1585</v>
      </c>
      <c r="C393" s="1093" t="s">
        <v>1589</v>
      </c>
      <c r="D393" s="1083" t="s">
        <v>494</v>
      </c>
      <c r="E393" s="1084" t="s">
        <v>786</v>
      </c>
      <c r="F393" s="1085"/>
      <c r="G393" s="1085"/>
      <c r="H393" s="1085" t="s">
        <v>306</v>
      </c>
      <c r="I393" s="1077"/>
      <c r="J393" s="1085"/>
      <c r="K393" s="1085"/>
      <c r="L393" s="1082" t="s">
        <v>1588</v>
      </c>
      <c r="M393" s="1077"/>
      <c r="N393" s="1077"/>
      <c r="O393" s="1077"/>
      <c r="P393" s="1077"/>
      <c r="Q393" s="1088"/>
      <c r="R393" s="1077"/>
    </row>
    <row r="394" spans="1:18" x14ac:dyDescent="0.2">
      <c r="A394" s="1081" t="s">
        <v>303</v>
      </c>
      <c r="B394" s="1093" t="s">
        <v>1585</v>
      </c>
      <c r="C394" s="1093" t="s">
        <v>1589</v>
      </c>
      <c r="D394" s="1083" t="s">
        <v>494</v>
      </c>
      <c r="E394" s="1084" t="s">
        <v>787</v>
      </c>
      <c r="F394" s="1085"/>
      <c r="G394" s="1085"/>
      <c r="H394" s="1085" t="s">
        <v>306</v>
      </c>
      <c r="I394" s="1077"/>
      <c r="J394" s="1085"/>
      <c r="K394" s="1085"/>
      <c r="L394" s="1082" t="s">
        <v>1588</v>
      </c>
      <c r="M394" s="1077"/>
      <c r="N394" s="1077"/>
      <c r="O394" s="1077"/>
      <c r="P394" s="1077"/>
      <c r="Q394" s="1088"/>
      <c r="R394" s="1077"/>
    </row>
    <row r="395" spans="1:18" x14ac:dyDescent="0.2">
      <c r="A395" s="1081" t="s">
        <v>303</v>
      </c>
      <c r="B395" s="1093" t="s">
        <v>1585</v>
      </c>
      <c r="C395" s="1093" t="s">
        <v>1589</v>
      </c>
      <c r="D395" s="1083" t="s">
        <v>494</v>
      </c>
      <c r="E395" s="1084" t="s">
        <v>788</v>
      </c>
      <c r="F395" s="1085"/>
      <c r="G395" s="1085"/>
      <c r="H395" s="1085" t="s">
        <v>306</v>
      </c>
      <c r="I395" s="1077"/>
      <c r="J395" s="1085"/>
      <c r="K395" s="1085"/>
      <c r="L395" s="1082" t="s">
        <v>1588</v>
      </c>
      <c r="M395" s="1077"/>
      <c r="N395" s="1077"/>
      <c r="O395" s="1077"/>
      <c r="P395" s="1077"/>
      <c r="Q395" s="1088"/>
      <c r="R395" s="1077"/>
    </row>
    <row r="396" spans="1:18" x14ac:dyDescent="0.2">
      <c r="A396" s="1081" t="s">
        <v>303</v>
      </c>
      <c r="B396" s="1093" t="s">
        <v>1585</v>
      </c>
      <c r="C396" s="1093" t="s">
        <v>1589</v>
      </c>
      <c r="D396" s="1083" t="s">
        <v>494</v>
      </c>
      <c r="E396" s="1084" t="s">
        <v>789</v>
      </c>
      <c r="F396" s="1085"/>
      <c r="G396" s="1085"/>
      <c r="H396" s="1085" t="s">
        <v>306</v>
      </c>
      <c r="I396" s="1077"/>
      <c r="J396" s="1085"/>
      <c r="K396" s="1085"/>
      <c r="L396" s="1082" t="s">
        <v>1588</v>
      </c>
      <c r="M396" s="1077"/>
      <c r="N396" s="1077"/>
      <c r="O396" s="1077"/>
      <c r="P396" s="1077"/>
      <c r="Q396" s="1088"/>
      <c r="R396" s="1077"/>
    </row>
    <row r="397" spans="1:18" x14ac:dyDescent="0.2">
      <c r="A397" s="1081" t="s">
        <v>303</v>
      </c>
      <c r="B397" s="1093" t="s">
        <v>1585</v>
      </c>
      <c r="C397" s="1093" t="s">
        <v>1589</v>
      </c>
      <c r="D397" s="1083" t="s">
        <v>494</v>
      </c>
      <c r="E397" s="1084" t="s">
        <v>724</v>
      </c>
      <c r="F397" s="1085"/>
      <c r="G397" s="1085"/>
      <c r="H397" s="1085" t="s">
        <v>306</v>
      </c>
      <c r="I397" s="1077"/>
      <c r="J397" s="1085"/>
      <c r="K397" s="1085"/>
      <c r="L397" s="1082" t="s">
        <v>1588</v>
      </c>
      <c r="M397" s="1077"/>
      <c r="N397" s="1077"/>
      <c r="O397" s="1077"/>
      <c r="P397" s="1077"/>
      <c r="Q397" s="1088"/>
      <c r="R397" s="1077"/>
    </row>
    <row r="398" spans="1:18" x14ac:dyDescent="0.2">
      <c r="A398" s="1081" t="s">
        <v>303</v>
      </c>
      <c r="B398" s="1093" t="s">
        <v>1585</v>
      </c>
      <c r="C398" s="1093" t="s">
        <v>1589</v>
      </c>
      <c r="D398" s="1083" t="s">
        <v>494</v>
      </c>
      <c r="E398" s="1084" t="s">
        <v>727</v>
      </c>
      <c r="F398" s="1085"/>
      <c r="G398" s="1085"/>
      <c r="H398" s="1085" t="s">
        <v>306</v>
      </c>
      <c r="I398" s="1077"/>
      <c r="J398" s="1085"/>
      <c r="K398" s="1085"/>
      <c r="L398" s="1082" t="s">
        <v>1588</v>
      </c>
      <c r="M398" s="1077"/>
      <c r="N398" s="1077"/>
      <c r="O398" s="1077"/>
      <c r="P398" s="1077"/>
      <c r="Q398" s="1088"/>
      <c r="R398" s="1077"/>
    </row>
    <row r="399" spans="1:18" x14ac:dyDescent="0.2">
      <c r="A399" s="1081" t="s">
        <v>303</v>
      </c>
      <c r="B399" s="1093" t="s">
        <v>1585</v>
      </c>
      <c r="C399" s="1093" t="s">
        <v>1589</v>
      </c>
      <c r="D399" s="1083" t="s">
        <v>494</v>
      </c>
      <c r="E399" s="1084" t="s">
        <v>721</v>
      </c>
      <c r="F399" s="1085"/>
      <c r="G399" s="1085"/>
      <c r="H399" s="1085" t="s">
        <v>306</v>
      </c>
      <c r="I399" s="1077"/>
      <c r="J399" s="1085"/>
      <c r="K399" s="1085"/>
      <c r="L399" s="1082" t="s">
        <v>1588</v>
      </c>
      <c r="M399" s="1077"/>
      <c r="N399" s="1077"/>
      <c r="O399" s="1077"/>
      <c r="P399" s="1077"/>
      <c r="Q399" s="1088"/>
      <c r="R399" s="1077"/>
    </row>
    <row r="400" spans="1:18" x14ac:dyDescent="0.2">
      <c r="A400" s="1081" t="s">
        <v>303</v>
      </c>
      <c r="B400" s="1093" t="s">
        <v>1585</v>
      </c>
      <c r="C400" s="1093" t="s">
        <v>1589</v>
      </c>
      <c r="D400" s="1083" t="s">
        <v>494</v>
      </c>
      <c r="E400" s="1084" t="s">
        <v>748</v>
      </c>
      <c r="F400" s="1085"/>
      <c r="G400" s="1085"/>
      <c r="H400" s="1085" t="s">
        <v>306</v>
      </c>
      <c r="I400" s="1077"/>
      <c r="J400" s="1085"/>
      <c r="K400" s="1085"/>
      <c r="L400" s="1082" t="s">
        <v>1588</v>
      </c>
      <c r="M400" s="1077"/>
      <c r="N400" s="1077"/>
      <c r="O400" s="1077"/>
      <c r="P400" s="1077"/>
      <c r="Q400" s="1088"/>
      <c r="R400" s="1077"/>
    </row>
    <row r="401" spans="1:18" x14ac:dyDescent="0.2">
      <c r="A401" s="1081" t="s">
        <v>303</v>
      </c>
      <c r="B401" s="1093" t="s">
        <v>1585</v>
      </c>
      <c r="C401" s="1093" t="s">
        <v>1589</v>
      </c>
      <c r="D401" s="1083" t="s">
        <v>494</v>
      </c>
      <c r="E401" s="1084" t="s">
        <v>749</v>
      </c>
      <c r="F401" s="1085"/>
      <c r="G401" s="1085"/>
      <c r="H401" s="1085" t="s">
        <v>306</v>
      </c>
      <c r="I401" s="1077"/>
      <c r="J401" s="1085"/>
      <c r="K401" s="1085"/>
      <c r="L401" s="1082" t="s">
        <v>1588</v>
      </c>
      <c r="M401" s="1077"/>
      <c r="N401" s="1077"/>
      <c r="O401" s="1077"/>
      <c r="P401" s="1077"/>
      <c r="Q401" s="1088"/>
      <c r="R401" s="1077"/>
    </row>
    <row r="402" spans="1:18" x14ac:dyDescent="0.2">
      <c r="A402" s="1081" t="s">
        <v>303</v>
      </c>
      <c r="B402" s="1093" t="s">
        <v>1585</v>
      </c>
      <c r="C402" s="1093" t="s">
        <v>1589</v>
      </c>
      <c r="D402" s="1083" t="s">
        <v>494</v>
      </c>
      <c r="E402" s="1084" t="s">
        <v>750</v>
      </c>
      <c r="F402" s="1085"/>
      <c r="G402" s="1085"/>
      <c r="H402" s="1085" t="s">
        <v>306</v>
      </c>
      <c r="I402" s="1077"/>
      <c r="J402" s="1085"/>
      <c r="K402" s="1085"/>
      <c r="L402" s="1082" t="s">
        <v>1588</v>
      </c>
      <c r="M402" s="1077"/>
      <c r="N402" s="1077"/>
      <c r="O402" s="1077"/>
      <c r="P402" s="1077"/>
      <c r="Q402" s="1088"/>
      <c r="R402" s="1077"/>
    </row>
    <row r="403" spans="1:18" x14ac:dyDescent="0.2">
      <c r="A403" s="1081" t="s">
        <v>303</v>
      </c>
      <c r="B403" s="1093" t="s">
        <v>1585</v>
      </c>
      <c r="C403" s="1093" t="s">
        <v>1589</v>
      </c>
      <c r="D403" s="1083" t="s">
        <v>494</v>
      </c>
      <c r="E403" s="1084" t="s">
        <v>790</v>
      </c>
      <c r="F403" s="1085"/>
      <c r="G403" s="1085"/>
      <c r="H403" s="1085" t="s">
        <v>306</v>
      </c>
      <c r="I403" s="1077"/>
      <c r="J403" s="1085"/>
      <c r="K403" s="1085"/>
      <c r="L403" s="1082" t="s">
        <v>1588</v>
      </c>
      <c r="M403" s="1077"/>
      <c r="N403" s="1077"/>
      <c r="O403" s="1077"/>
      <c r="P403" s="1077"/>
      <c r="Q403" s="1088"/>
      <c r="R403" s="1077"/>
    </row>
    <row r="404" spans="1:18" x14ac:dyDescent="0.2">
      <c r="A404" s="1081" t="s">
        <v>303</v>
      </c>
      <c r="B404" s="1093" t="s">
        <v>1585</v>
      </c>
      <c r="C404" s="1093" t="s">
        <v>1589</v>
      </c>
      <c r="D404" s="1083" t="s">
        <v>494</v>
      </c>
      <c r="E404" s="1084" t="s">
        <v>752</v>
      </c>
      <c r="F404" s="1085"/>
      <c r="G404" s="1085"/>
      <c r="H404" s="1085" t="s">
        <v>306</v>
      </c>
      <c r="I404" s="1077"/>
      <c r="J404" s="1085"/>
      <c r="K404" s="1085"/>
      <c r="L404" s="1082" t="s">
        <v>1588</v>
      </c>
      <c r="M404" s="1077"/>
      <c r="N404" s="1077"/>
      <c r="O404" s="1077"/>
      <c r="P404" s="1077"/>
      <c r="Q404" s="1088"/>
      <c r="R404" s="1077"/>
    </row>
    <row r="405" spans="1:18" x14ac:dyDescent="0.2">
      <c r="A405" s="1081" t="s">
        <v>303</v>
      </c>
      <c r="B405" s="1093" t="s">
        <v>1585</v>
      </c>
      <c r="C405" s="1093" t="s">
        <v>1589</v>
      </c>
      <c r="D405" s="1083" t="s">
        <v>494</v>
      </c>
      <c r="E405" s="1084" t="s">
        <v>791</v>
      </c>
      <c r="F405" s="1085"/>
      <c r="G405" s="1085"/>
      <c r="H405" s="1085" t="s">
        <v>306</v>
      </c>
      <c r="I405" s="1077"/>
      <c r="J405" s="1085"/>
      <c r="K405" s="1085"/>
      <c r="L405" s="1082" t="s">
        <v>1588</v>
      </c>
      <c r="M405" s="1077"/>
      <c r="N405" s="1077"/>
      <c r="O405" s="1077"/>
      <c r="P405" s="1077"/>
      <c r="Q405" s="1088"/>
      <c r="R405" s="1077"/>
    </row>
    <row r="406" spans="1:18" x14ac:dyDescent="0.2">
      <c r="A406" s="1081" t="s">
        <v>303</v>
      </c>
      <c r="B406" s="1093" t="s">
        <v>1585</v>
      </c>
      <c r="C406" s="1093" t="s">
        <v>1589</v>
      </c>
      <c r="D406" s="1083" t="s">
        <v>494</v>
      </c>
      <c r="E406" s="1084" t="s">
        <v>793</v>
      </c>
      <c r="F406" s="1085"/>
      <c r="G406" s="1085"/>
      <c r="H406" s="1085" t="s">
        <v>306</v>
      </c>
      <c r="I406" s="1077"/>
      <c r="J406" s="1085"/>
      <c r="K406" s="1085"/>
      <c r="L406" s="1082" t="s">
        <v>1588</v>
      </c>
      <c r="M406" s="1077"/>
      <c r="N406" s="1077"/>
      <c r="O406" s="1077"/>
      <c r="P406" s="1077"/>
      <c r="Q406" s="1088"/>
      <c r="R406" s="1077"/>
    </row>
    <row r="407" spans="1:18" x14ac:dyDescent="0.2">
      <c r="A407" s="1081" t="s">
        <v>303</v>
      </c>
      <c r="B407" s="1093" t="s">
        <v>1585</v>
      </c>
      <c r="C407" s="1093" t="s">
        <v>1589</v>
      </c>
      <c r="D407" s="1083" t="s">
        <v>494</v>
      </c>
      <c r="E407" s="1084" t="s">
        <v>794</v>
      </c>
      <c r="F407" s="1085"/>
      <c r="G407" s="1085"/>
      <c r="H407" s="1085" t="s">
        <v>306</v>
      </c>
      <c r="I407" s="1077"/>
      <c r="J407" s="1085"/>
      <c r="K407" s="1085"/>
      <c r="L407" s="1082" t="s">
        <v>1588</v>
      </c>
      <c r="M407" s="1077"/>
      <c r="N407" s="1077"/>
      <c r="O407" s="1077"/>
      <c r="P407" s="1077"/>
      <c r="Q407" s="1088"/>
      <c r="R407" s="1077"/>
    </row>
    <row r="408" spans="1:18" x14ac:dyDescent="0.2">
      <c r="A408" s="1081" t="s">
        <v>303</v>
      </c>
      <c r="B408" s="1093" t="s">
        <v>1585</v>
      </c>
      <c r="C408" s="1093" t="s">
        <v>1589</v>
      </c>
      <c r="D408" s="1083" t="s">
        <v>494</v>
      </c>
      <c r="E408" s="1084" t="s">
        <v>795</v>
      </c>
      <c r="F408" s="1085"/>
      <c r="G408" s="1085"/>
      <c r="H408" s="1085" t="s">
        <v>306</v>
      </c>
      <c r="I408" s="1077"/>
      <c r="J408" s="1085"/>
      <c r="K408" s="1085"/>
      <c r="L408" s="1082" t="s">
        <v>1588</v>
      </c>
      <c r="M408" s="1077"/>
      <c r="N408" s="1077"/>
      <c r="O408" s="1077"/>
      <c r="P408" s="1077"/>
      <c r="Q408" s="1088"/>
      <c r="R408" s="1077"/>
    </row>
    <row r="409" spans="1:18" x14ac:dyDescent="0.2">
      <c r="A409" s="1081" t="s">
        <v>303</v>
      </c>
      <c r="B409" s="1093" t="s">
        <v>1585</v>
      </c>
      <c r="C409" s="1093" t="s">
        <v>1589</v>
      </c>
      <c r="D409" s="1083" t="s">
        <v>494</v>
      </c>
      <c r="E409" s="1084" t="s">
        <v>728</v>
      </c>
      <c r="F409" s="1085"/>
      <c r="G409" s="1085"/>
      <c r="H409" s="1085" t="s">
        <v>306</v>
      </c>
      <c r="I409" s="1077"/>
      <c r="J409" s="1085"/>
      <c r="K409" s="1085"/>
      <c r="L409" s="1082" t="s">
        <v>1588</v>
      </c>
      <c r="M409" s="1077"/>
      <c r="N409" s="1077"/>
      <c r="O409" s="1077"/>
      <c r="P409" s="1077"/>
      <c r="Q409" s="1088"/>
      <c r="R409" s="1077"/>
    </row>
    <row r="410" spans="1:18" x14ac:dyDescent="0.2">
      <c r="A410" s="1081" t="s">
        <v>303</v>
      </c>
      <c r="B410" s="1093" t="s">
        <v>1585</v>
      </c>
      <c r="C410" s="1093" t="s">
        <v>1589</v>
      </c>
      <c r="D410" s="1083" t="s">
        <v>494</v>
      </c>
      <c r="E410" s="1084" t="s">
        <v>796</v>
      </c>
      <c r="F410" s="1085"/>
      <c r="G410" s="1085"/>
      <c r="H410" s="1085" t="s">
        <v>306</v>
      </c>
      <c r="I410" s="1077"/>
      <c r="J410" s="1085"/>
      <c r="K410" s="1085"/>
      <c r="L410" s="1082" t="s">
        <v>1588</v>
      </c>
      <c r="M410" s="1077"/>
      <c r="N410" s="1077"/>
      <c r="O410" s="1077"/>
      <c r="P410" s="1077"/>
      <c r="Q410" s="1088"/>
      <c r="R410" s="1077"/>
    </row>
    <row r="411" spans="1:18" x14ac:dyDescent="0.2">
      <c r="A411" s="1081" t="s">
        <v>303</v>
      </c>
      <c r="B411" s="1093" t="s">
        <v>1585</v>
      </c>
      <c r="C411" s="1093" t="s">
        <v>1589</v>
      </c>
      <c r="D411" s="1083" t="s">
        <v>494</v>
      </c>
      <c r="E411" s="1084" t="s">
        <v>797</v>
      </c>
      <c r="F411" s="1085"/>
      <c r="G411" s="1085"/>
      <c r="H411" s="1085" t="s">
        <v>306</v>
      </c>
      <c r="I411" s="1077"/>
      <c r="J411" s="1085"/>
      <c r="K411" s="1085"/>
      <c r="L411" s="1082" t="s">
        <v>1588</v>
      </c>
      <c r="M411" s="1077"/>
      <c r="N411" s="1077"/>
      <c r="O411" s="1077"/>
      <c r="P411" s="1077"/>
      <c r="Q411" s="1088"/>
      <c r="R411" s="1077"/>
    </row>
    <row r="412" spans="1:18" x14ac:dyDescent="0.2">
      <c r="A412" s="1081" t="s">
        <v>303</v>
      </c>
      <c r="B412" s="1093" t="s">
        <v>1585</v>
      </c>
      <c r="C412" s="1093" t="s">
        <v>1589</v>
      </c>
      <c r="D412" s="1083" t="s">
        <v>730</v>
      </c>
      <c r="E412" s="1089" t="s">
        <v>734</v>
      </c>
      <c r="F412" s="1085"/>
      <c r="G412" s="1085"/>
      <c r="H412" s="1085" t="s">
        <v>306</v>
      </c>
      <c r="I412" s="1077"/>
      <c r="J412" s="1085"/>
      <c r="K412" s="1085"/>
      <c r="L412" s="1082" t="s">
        <v>1588</v>
      </c>
      <c r="M412" s="1077"/>
      <c r="N412" s="1077"/>
      <c r="O412" s="1077"/>
      <c r="P412" s="1077"/>
      <c r="Q412" s="1088"/>
      <c r="R412" s="1077"/>
    </row>
    <row r="413" spans="1:18" x14ac:dyDescent="0.2">
      <c r="A413" s="1081" t="s">
        <v>303</v>
      </c>
      <c r="B413" s="1093" t="s">
        <v>1585</v>
      </c>
      <c r="C413" s="1093" t="s">
        <v>1589</v>
      </c>
      <c r="D413" s="1083" t="s">
        <v>730</v>
      </c>
      <c r="E413" s="1089" t="s">
        <v>736</v>
      </c>
      <c r="F413" s="1085"/>
      <c r="G413" s="1085"/>
      <c r="H413" s="1085" t="s">
        <v>306</v>
      </c>
      <c r="I413" s="1077"/>
      <c r="J413" s="1085"/>
      <c r="K413" s="1085"/>
      <c r="L413" s="1082" t="s">
        <v>1588</v>
      </c>
      <c r="M413" s="1077"/>
      <c r="N413" s="1077"/>
      <c r="O413" s="1077"/>
      <c r="P413" s="1077"/>
      <c r="Q413" s="1088"/>
      <c r="R413" s="1077"/>
    </row>
    <row r="414" spans="1:18" x14ac:dyDescent="0.2">
      <c r="A414" s="1081" t="s">
        <v>303</v>
      </c>
      <c r="B414" s="1093" t="s">
        <v>1585</v>
      </c>
      <c r="C414" s="1093" t="s">
        <v>1589</v>
      </c>
      <c r="D414" s="1083" t="s">
        <v>730</v>
      </c>
      <c r="E414" s="1089" t="s">
        <v>737</v>
      </c>
      <c r="F414" s="1085"/>
      <c r="G414" s="1085"/>
      <c r="H414" s="1085" t="s">
        <v>306</v>
      </c>
      <c r="I414" s="1077"/>
      <c r="J414" s="1085"/>
      <c r="K414" s="1085"/>
      <c r="L414" s="1082" t="s">
        <v>1588</v>
      </c>
      <c r="M414" s="1077"/>
      <c r="N414" s="1077"/>
      <c r="O414" s="1077"/>
      <c r="P414" s="1077"/>
      <c r="Q414" s="1088"/>
      <c r="R414" s="1077"/>
    </row>
    <row r="415" spans="1:18" x14ac:dyDescent="0.2">
      <c r="A415" s="1081" t="s">
        <v>303</v>
      </c>
      <c r="B415" s="1093" t="s">
        <v>1585</v>
      </c>
      <c r="C415" s="1093" t="s">
        <v>1589</v>
      </c>
      <c r="D415" s="1083" t="s">
        <v>730</v>
      </c>
      <c r="E415" s="1089" t="s">
        <v>731</v>
      </c>
      <c r="F415" s="1085"/>
      <c r="G415" s="1085"/>
      <c r="H415" s="1085" t="s">
        <v>306</v>
      </c>
      <c r="I415" s="1077"/>
      <c r="J415" s="1085"/>
      <c r="K415" s="1085"/>
      <c r="L415" s="1082" t="s">
        <v>1588</v>
      </c>
      <c r="M415" s="1077"/>
      <c r="N415" s="1077"/>
      <c r="O415" s="1077"/>
      <c r="P415" s="1077"/>
      <c r="Q415" s="1088"/>
      <c r="R415" s="1077"/>
    </row>
    <row r="416" spans="1:18" x14ac:dyDescent="0.2">
      <c r="A416" s="1081" t="s">
        <v>303</v>
      </c>
      <c r="B416" s="1093" t="s">
        <v>1585</v>
      </c>
      <c r="C416" s="1093" t="s">
        <v>1589</v>
      </c>
      <c r="D416" s="1083" t="s">
        <v>730</v>
      </c>
      <c r="E416" s="1089" t="s">
        <v>732</v>
      </c>
      <c r="F416" s="1085"/>
      <c r="G416" s="1085"/>
      <c r="H416" s="1085" t="s">
        <v>306</v>
      </c>
      <c r="I416" s="1077"/>
      <c r="J416" s="1085"/>
      <c r="K416" s="1085"/>
      <c r="L416" s="1082" t="s">
        <v>1588</v>
      </c>
      <c r="M416" s="1077"/>
      <c r="N416" s="1077"/>
      <c r="O416" s="1077"/>
      <c r="P416" s="1077"/>
      <c r="Q416" s="1088"/>
      <c r="R416" s="1077"/>
    </row>
    <row r="417" spans="1:18" x14ac:dyDescent="0.2">
      <c r="A417" s="1081" t="s">
        <v>303</v>
      </c>
      <c r="B417" s="1093" t="s">
        <v>1585</v>
      </c>
      <c r="C417" s="1093" t="s">
        <v>1589</v>
      </c>
      <c r="D417" s="1083" t="s">
        <v>730</v>
      </c>
      <c r="E417" s="1089" t="s">
        <v>735</v>
      </c>
      <c r="F417" s="1085"/>
      <c r="G417" s="1085"/>
      <c r="H417" s="1085" t="s">
        <v>306</v>
      </c>
      <c r="I417" s="1077"/>
      <c r="J417" s="1085"/>
      <c r="K417" s="1085"/>
      <c r="L417" s="1082" t="s">
        <v>1588</v>
      </c>
      <c r="M417" s="1077"/>
      <c r="N417" s="1077"/>
      <c r="O417" s="1077"/>
      <c r="P417" s="1077"/>
      <c r="Q417" s="1088"/>
      <c r="R417" s="1077"/>
    </row>
    <row r="418" spans="1:18" x14ac:dyDescent="0.2">
      <c r="A418" s="1081" t="s">
        <v>303</v>
      </c>
      <c r="B418" s="1093" t="s">
        <v>1585</v>
      </c>
      <c r="C418" s="1093" t="s">
        <v>1589</v>
      </c>
      <c r="D418" s="1083" t="s">
        <v>730</v>
      </c>
      <c r="E418" s="1089" t="s">
        <v>733</v>
      </c>
      <c r="F418" s="1085"/>
      <c r="G418" s="1085"/>
      <c r="H418" s="1085" t="s">
        <v>306</v>
      </c>
      <c r="I418" s="1077"/>
      <c r="J418" s="1085"/>
      <c r="K418" s="1085"/>
      <c r="L418" s="1082" t="s">
        <v>1588</v>
      </c>
      <c r="M418" s="1077"/>
      <c r="N418" s="1077"/>
      <c r="O418" s="1077"/>
      <c r="P418" s="1077"/>
      <c r="Q418" s="1088"/>
      <c r="R418" s="1077"/>
    </row>
    <row r="419" spans="1:18" x14ac:dyDescent="0.2">
      <c r="A419" s="1081" t="s">
        <v>303</v>
      </c>
      <c r="B419" s="1093" t="s">
        <v>1585</v>
      </c>
      <c r="C419" s="1093" t="s">
        <v>1589</v>
      </c>
      <c r="D419" s="1083" t="s">
        <v>730</v>
      </c>
      <c r="E419" s="1089" t="s">
        <v>756</v>
      </c>
      <c r="F419" s="1085"/>
      <c r="G419" s="1085"/>
      <c r="H419" s="1085" t="s">
        <v>306</v>
      </c>
      <c r="I419" s="1077"/>
      <c r="J419" s="1085"/>
      <c r="K419" s="1085"/>
      <c r="L419" s="1082" t="s">
        <v>1588</v>
      </c>
      <c r="M419" s="1077"/>
      <c r="N419" s="1077"/>
      <c r="O419" s="1077"/>
      <c r="P419" s="1077"/>
      <c r="Q419" s="1088"/>
      <c r="R419" s="1077"/>
    </row>
    <row r="420" spans="1:18" x14ac:dyDescent="0.2">
      <c r="A420" s="1081" t="s">
        <v>303</v>
      </c>
      <c r="B420" s="1093" t="s">
        <v>779</v>
      </c>
      <c r="C420" s="1093" t="s">
        <v>1589</v>
      </c>
      <c r="D420" s="1083" t="s">
        <v>494</v>
      </c>
      <c r="E420" s="1084" t="s">
        <v>781</v>
      </c>
      <c r="F420" s="1085"/>
      <c r="G420" s="1085"/>
      <c r="H420" s="1085" t="s">
        <v>306</v>
      </c>
      <c r="I420" s="1077"/>
      <c r="J420" s="1085"/>
      <c r="K420" s="1085"/>
      <c r="L420" s="1082" t="s">
        <v>1588</v>
      </c>
      <c r="M420" s="1077"/>
      <c r="N420" s="1077"/>
      <c r="O420" s="1077"/>
      <c r="P420" s="1077"/>
      <c r="Q420" s="1088"/>
      <c r="R420" s="1077"/>
    </row>
    <row r="421" spans="1:18" x14ac:dyDescent="0.2">
      <c r="A421" s="1081" t="s">
        <v>303</v>
      </c>
      <c r="B421" s="1093" t="s">
        <v>779</v>
      </c>
      <c r="C421" s="1093" t="s">
        <v>1589</v>
      </c>
      <c r="D421" s="1083" t="s">
        <v>494</v>
      </c>
      <c r="E421" s="1084" t="s">
        <v>725</v>
      </c>
      <c r="F421" s="1085"/>
      <c r="G421" s="1085"/>
      <c r="H421" s="1085" t="s">
        <v>306</v>
      </c>
      <c r="I421" s="1077"/>
      <c r="J421" s="1085"/>
      <c r="K421" s="1085"/>
      <c r="L421" s="1082" t="s">
        <v>1588</v>
      </c>
      <c r="M421" s="1077"/>
      <c r="N421" s="1077"/>
      <c r="O421" s="1077"/>
      <c r="P421" s="1077"/>
      <c r="Q421" s="1088"/>
      <c r="R421" s="1077"/>
    </row>
    <row r="422" spans="1:18" x14ac:dyDescent="0.2">
      <c r="A422" s="1081" t="s">
        <v>303</v>
      </c>
      <c r="B422" s="1093" t="s">
        <v>779</v>
      </c>
      <c r="C422" s="1093" t="s">
        <v>1589</v>
      </c>
      <c r="D422" s="1083" t="s">
        <v>494</v>
      </c>
      <c r="E422" s="1084" t="s">
        <v>726</v>
      </c>
      <c r="F422" s="1085"/>
      <c r="G422" s="1085"/>
      <c r="H422" s="1085" t="s">
        <v>306</v>
      </c>
      <c r="I422" s="1077"/>
      <c r="J422" s="1085"/>
      <c r="K422" s="1085"/>
      <c r="L422" s="1082" t="s">
        <v>1588</v>
      </c>
      <c r="M422" s="1077"/>
      <c r="N422" s="1077"/>
      <c r="O422" s="1077"/>
      <c r="P422" s="1077"/>
      <c r="Q422" s="1088"/>
      <c r="R422" s="1077"/>
    </row>
    <row r="423" spans="1:18" x14ac:dyDescent="0.2">
      <c r="A423" s="1081" t="s">
        <v>303</v>
      </c>
      <c r="B423" s="1093" t="s">
        <v>779</v>
      </c>
      <c r="C423" s="1093" t="s">
        <v>1589</v>
      </c>
      <c r="D423" s="1083" t="s">
        <v>494</v>
      </c>
      <c r="E423" s="1084" t="s">
        <v>785</v>
      </c>
      <c r="F423" s="1085"/>
      <c r="G423" s="1085"/>
      <c r="H423" s="1085" t="s">
        <v>306</v>
      </c>
      <c r="I423" s="1077"/>
      <c r="J423" s="1085"/>
      <c r="K423" s="1085"/>
      <c r="L423" s="1082" t="s">
        <v>1588</v>
      </c>
      <c r="M423" s="1077"/>
      <c r="N423" s="1077"/>
      <c r="O423" s="1077"/>
      <c r="P423" s="1077"/>
      <c r="Q423" s="1088"/>
      <c r="R423" s="1077"/>
    </row>
    <row r="424" spans="1:18" x14ac:dyDescent="0.2">
      <c r="A424" s="1081" t="s">
        <v>303</v>
      </c>
      <c r="B424" s="1093" t="s">
        <v>779</v>
      </c>
      <c r="C424" s="1093" t="s">
        <v>1589</v>
      </c>
      <c r="D424" s="1083" t="s">
        <v>494</v>
      </c>
      <c r="E424" s="1084" t="s">
        <v>723</v>
      </c>
      <c r="F424" s="1085"/>
      <c r="G424" s="1085"/>
      <c r="H424" s="1085" t="s">
        <v>306</v>
      </c>
      <c r="I424" s="1077"/>
      <c r="J424" s="1085"/>
      <c r="K424" s="1085"/>
      <c r="L424" s="1082" t="s">
        <v>1588</v>
      </c>
      <c r="M424" s="1077"/>
      <c r="N424" s="1077"/>
      <c r="O424" s="1077"/>
      <c r="P424" s="1077"/>
      <c r="Q424" s="1088"/>
      <c r="R424" s="1077"/>
    </row>
    <row r="425" spans="1:18" x14ac:dyDescent="0.2">
      <c r="A425" s="1081" t="s">
        <v>303</v>
      </c>
      <c r="B425" s="1093" t="s">
        <v>779</v>
      </c>
      <c r="C425" s="1093" t="s">
        <v>1589</v>
      </c>
      <c r="D425" s="1083" t="s">
        <v>494</v>
      </c>
      <c r="E425" s="1084" t="s">
        <v>786</v>
      </c>
      <c r="F425" s="1085"/>
      <c r="G425" s="1085"/>
      <c r="H425" s="1085" t="s">
        <v>306</v>
      </c>
      <c r="I425" s="1077"/>
      <c r="J425" s="1085"/>
      <c r="K425" s="1085"/>
      <c r="L425" s="1082" t="s">
        <v>1588</v>
      </c>
      <c r="M425" s="1077"/>
      <c r="N425" s="1077"/>
      <c r="O425" s="1077"/>
      <c r="P425" s="1077"/>
      <c r="Q425" s="1088"/>
      <c r="R425" s="1077"/>
    </row>
    <row r="426" spans="1:18" x14ac:dyDescent="0.2">
      <c r="A426" s="1081" t="s">
        <v>303</v>
      </c>
      <c r="B426" s="1093" t="s">
        <v>779</v>
      </c>
      <c r="C426" s="1093" t="s">
        <v>1589</v>
      </c>
      <c r="D426" s="1083" t="s">
        <v>494</v>
      </c>
      <c r="E426" s="1084" t="s">
        <v>787</v>
      </c>
      <c r="F426" s="1085"/>
      <c r="G426" s="1085"/>
      <c r="H426" s="1085" t="s">
        <v>306</v>
      </c>
      <c r="I426" s="1077"/>
      <c r="J426" s="1085"/>
      <c r="K426" s="1085"/>
      <c r="L426" s="1082" t="s">
        <v>1588</v>
      </c>
      <c r="M426" s="1077"/>
      <c r="N426" s="1077"/>
      <c r="O426" s="1077"/>
      <c r="P426" s="1077"/>
      <c r="Q426" s="1088"/>
      <c r="R426" s="1077"/>
    </row>
    <row r="427" spans="1:18" x14ac:dyDescent="0.2">
      <c r="A427" s="1081" t="s">
        <v>303</v>
      </c>
      <c r="B427" s="1093" t="s">
        <v>779</v>
      </c>
      <c r="C427" s="1093" t="s">
        <v>1589</v>
      </c>
      <c r="D427" s="1083" t="s">
        <v>494</v>
      </c>
      <c r="E427" s="1084" t="s">
        <v>788</v>
      </c>
      <c r="F427" s="1085"/>
      <c r="G427" s="1085"/>
      <c r="H427" s="1085" t="s">
        <v>306</v>
      </c>
      <c r="I427" s="1077"/>
      <c r="J427" s="1085"/>
      <c r="K427" s="1085"/>
      <c r="L427" s="1082" t="s">
        <v>1588</v>
      </c>
      <c r="M427" s="1077"/>
      <c r="N427" s="1077"/>
      <c r="O427" s="1077"/>
      <c r="P427" s="1077"/>
      <c r="Q427" s="1088"/>
      <c r="R427" s="1077"/>
    </row>
    <row r="428" spans="1:18" x14ac:dyDescent="0.2">
      <c r="A428" s="1081" t="s">
        <v>303</v>
      </c>
      <c r="B428" s="1093" t="s">
        <v>779</v>
      </c>
      <c r="C428" s="1093" t="s">
        <v>1589</v>
      </c>
      <c r="D428" s="1083" t="s">
        <v>494</v>
      </c>
      <c r="E428" s="1084" t="s">
        <v>789</v>
      </c>
      <c r="F428" s="1085"/>
      <c r="G428" s="1085"/>
      <c r="H428" s="1085" t="s">
        <v>306</v>
      </c>
      <c r="I428" s="1077"/>
      <c r="J428" s="1085"/>
      <c r="K428" s="1085"/>
      <c r="L428" s="1082" t="s">
        <v>1588</v>
      </c>
      <c r="M428" s="1077"/>
      <c r="N428" s="1077"/>
      <c r="O428" s="1077"/>
      <c r="P428" s="1077"/>
      <c r="Q428" s="1088"/>
      <c r="R428" s="1077"/>
    </row>
    <row r="429" spans="1:18" x14ac:dyDescent="0.2">
      <c r="A429" s="1081" t="s">
        <v>303</v>
      </c>
      <c r="B429" s="1093" t="s">
        <v>779</v>
      </c>
      <c r="C429" s="1093" t="s">
        <v>1589</v>
      </c>
      <c r="D429" s="1083" t="s">
        <v>494</v>
      </c>
      <c r="E429" s="1084" t="s">
        <v>724</v>
      </c>
      <c r="F429" s="1085"/>
      <c r="G429" s="1085"/>
      <c r="H429" s="1085" t="s">
        <v>306</v>
      </c>
      <c r="I429" s="1077"/>
      <c r="J429" s="1085"/>
      <c r="K429" s="1085"/>
      <c r="L429" s="1082" t="s">
        <v>1588</v>
      </c>
      <c r="M429" s="1077"/>
      <c r="N429" s="1077"/>
      <c r="O429" s="1077"/>
      <c r="P429" s="1077"/>
      <c r="Q429" s="1088"/>
      <c r="R429" s="1077"/>
    </row>
    <row r="430" spans="1:18" x14ac:dyDescent="0.2">
      <c r="A430" s="1081" t="s">
        <v>303</v>
      </c>
      <c r="B430" s="1093" t="s">
        <v>779</v>
      </c>
      <c r="C430" s="1093" t="s">
        <v>1589</v>
      </c>
      <c r="D430" s="1083" t="s">
        <v>494</v>
      </c>
      <c r="E430" s="1084" t="s">
        <v>727</v>
      </c>
      <c r="F430" s="1085"/>
      <c r="G430" s="1085"/>
      <c r="H430" s="1085" t="s">
        <v>306</v>
      </c>
      <c r="I430" s="1077"/>
      <c r="J430" s="1085"/>
      <c r="K430" s="1085"/>
      <c r="L430" s="1082" t="s">
        <v>1588</v>
      </c>
      <c r="M430" s="1077"/>
      <c r="N430" s="1077"/>
      <c r="O430" s="1077"/>
      <c r="P430" s="1077"/>
      <c r="Q430" s="1088"/>
      <c r="R430" s="1077"/>
    </row>
    <row r="431" spans="1:18" x14ac:dyDescent="0.2">
      <c r="A431" s="1081" t="s">
        <v>303</v>
      </c>
      <c r="B431" s="1093" t="s">
        <v>779</v>
      </c>
      <c r="C431" s="1093" t="s">
        <v>1589</v>
      </c>
      <c r="D431" s="1083" t="s">
        <v>494</v>
      </c>
      <c r="E431" s="1084" t="s">
        <v>721</v>
      </c>
      <c r="F431" s="1085"/>
      <c r="G431" s="1085"/>
      <c r="H431" s="1085" t="s">
        <v>306</v>
      </c>
      <c r="I431" s="1077"/>
      <c r="J431" s="1085"/>
      <c r="K431" s="1085"/>
      <c r="L431" s="1082" t="s">
        <v>1588</v>
      </c>
      <c r="M431" s="1077"/>
      <c r="N431" s="1077"/>
      <c r="O431" s="1077"/>
      <c r="P431" s="1077"/>
      <c r="Q431" s="1088"/>
      <c r="R431" s="1077"/>
    </row>
    <row r="432" spans="1:18" x14ac:dyDescent="0.2">
      <c r="A432" s="1081" t="s">
        <v>303</v>
      </c>
      <c r="B432" s="1093" t="s">
        <v>779</v>
      </c>
      <c r="C432" s="1093" t="s">
        <v>1589</v>
      </c>
      <c r="D432" s="1083" t="s">
        <v>494</v>
      </c>
      <c r="E432" s="1084" t="s">
        <v>748</v>
      </c>
      <c r="F432" s="1085"/>
      <c r="G432" s="1085"/>
      <c r="H432" s="1085" t="s">
        <v>306</v>
      </c>
      <c r="I432" s="1077"/>
      <c r="J432" s="1085"/>
      <c r="K432" s="1085"/>
      <c r="L432" s="1082" t="s">
        <v>1588</v>
      </c>
      <c r="M432" s="1077"/>
      <c r="N432" s="1077"/>
      <c r="O432" s="1077"/>
      <c r="P432" s="1077"/>
      <c r="Q432" s="1088"/>
      <c r="R432" s="1077"/>
    </row>
    <row r="433" spans="1:18" x14ac:dyDescent="0.2">
      <c r="A433" s="1081" t="s">
        <v>303</v>
      </c>
      <c r="B433" s="1093" t="s">
        <v>779</v>
      </c>
      <c r="C433" s="1093" t="s">
        <v>1589</v>
      </c>
      <c r="D433" s="1083" t="s">
        <v>494</v>
      </c>
      <c r="E433" s="1084" t="s">
        <v>749</v>
      </c>
      <c r="F433" s="1085"/>
      <c r="G433" s="1085"/>
      <c r="H433" s="1085" t="s">
        <v>306</v>
      </c>
      <c r="I433" s="1077"/>
      <c r="J433" s="1085"/>
      <c r="K433" s="1085"/>
      <c r="L433" s="1082" t="s">
        <v>1588</v>
      </c>
      <c r="M433" s="1077"/>
      <c r="N433" s="1077"/>
      <c r="O433" s="1077"/>
      <c r="P433" s="1077"/>
      <c r="Q433" s="1088"/>
      <c r="R433" s="1077"/>
    </row>
    <row r="434" spans="1:18" x14ac:dyDescent="0.2">
      <c r="A434" s="1081" t="s">
        <v>303</v>
      </c>
      <c r="B434" s="1093" t="s">
        <v>779</v>
      </c>
      <c r="C434" s="1093" t="s">
        <v>1589</v>
      </c>
      <c r="D434" s="1083" t="s">
        <v>494</v>
      </c>
      <c r="E434" s="1084" t="s">
        <v>750</v>
      </c>
      <c r="F434" s="1085"/>
      <c r="G434" s="1085"/>
      <c r="H434" s="1085" t="s">
        <v>306</v>
      </c>
      <c r="I434" s="1077"/>
      <c r="J434" s="1085"/>
      <c r="K434" s="1085"/>
      <c r="L434" s="1082" t="s">
        <v>1588</v>
      </c>
      <c r="M434" s="1077"/>
      <c r="N434" s="1077"/>
      <c r="O434" s="1077"/>
      <c r="P434" s="1077"/>
      <c r="Q434" s="1088"/>
      <c r="R434" s="1077"/>
    </row>
    <row r="435" spans="1:18" x14ac:dyDescent="0.2">
      <c r="A435" s="1081" t="s">
        <v>303</v>
      </c>
      <c r="B435" s="1093" t="s">
        <v>779</v>
      </c>
      <c r="C435" s="1093" t="s">
        <v>1589</v>
      </c>
      <c r="D435" s="1083" t="s">
        <v>494</v>
      </c>
      <c r="E435" s="1084" t="s">
        <v>790</v>
      </c>
      <c r="F435" s="1085"/>
      <c r="G435" s="1085"/>
      <c r="H435" s="1085" t="s">
        <v>306</v>
      </c>
      <c r="I435" s="1077"/>
      <c r="J435" s="1085"/>
      <c r="K435" s="1085"/>
      <c r="L435" s="1082" t="s">
        <v>1588</v>
      </c>
      <c r="M435" s="1077"/>
      <c r="N435" s="1077"/>
      <c r="O435" s="1077"/>
      <c r="P435" s="1077"/>
      <c r="Q435" s="1088"/>
      <c r="R435" s="1077"/>
    </row>
    <row r="436" spans="1:18" x14ac:dyDescent="0.2">
      <c r="A436" s="1081" t="s">
        <v>303</v>
      </c>
      <c r="B436" s="1093" t="s">
        <v>779</v>
      </c>
      <c r="C436" s="1093" t="s">
        <v>1589</v>
      </c>
      <c r="D436" s="1083" t="s">
        <v>494</v>
      </c>
      <c r="E436" s="1084" t="s">
        <v>752</v>
      </c>
      <c r="F436" s="1085"/>
      <c r="G436" s="1085"/>
      <c r="H436" s="1085" t="s">
        <v>306</v>
      </c>
      <c r="I436" s="1077"/>
      <c r="J436" s="1085"/>
      <c r="K436" s="1085"/>
      <c r="L436" s="1082" t="s">
        <v>1588</v>
      </c>
      <c r="M436" s="1077"/>
      <c r="N436" s="1077"/>
      <c r="O436" s="1077"/>
      <c r="P436" s="1077"/>
      <c r="Q436" s="1088"/>
      <c r="R436" s="1077"/>
    </row>
    <row r="437" spans="1:18" x14ac:dyDescent="0.2">
      <c r="A437" s="1081" t="s">
        <v>303</v>
      </c>
      <c r="B437" s="1093" t="s">
        <v>779</v>
      </c>
      <c r="C437" s="1093" t="s">
        <v>1589</v>
      </c>
      <c r="D437" s="1083" t="s">
        <v>494</v>
      </c>
      <c r="E437" s="1084" t="s">
        <v>791</v>
      </c>
      <c r="F437" s="1085"/>
      <c r="G437" s="1085"/>
      <c r="H437" s="1085" t="s">
        <v>306</v>
      </c>
      <c r="I437" s="1077"/>
      <c r="J437" s="1085"/>
      <c r="K437" s="1085"/>
      <c r="L437" s="1082" t="s">
        <v>1588</v>
      </c>
      <c r="M437" s="1077"/>
      <c r="N437" s="1077"/>
      <c r="O437" s="1077"/>
      <c r="P437" s="1077"/>
      <c r="Q437" s="1088"/>
      <c r="R437" s="1077"/>
    </row>
    <row r="438" spans="1:18" x14ac:dyDescent="0.2">
      <c r="A438" s="1081" t="s">
        <v>303</v>
      </c>
      <c r="B438" s="1093" t="s">
        <v>779</v>
      </c>
      <c r="C438" s="1093" t="s">
        <v>1589</v>
      </c>
      <c r="D438" s="1083" t="s">
        <v>494</v>
      </c>
      <c r="E438" s="1084" t="s">
        <v>793</v>
      </c>
      <c r="F438" s="1085"/>
      <c r="G438" s="1085"/>
      <c r="H438" s="1085" t="s">
        <v>306</v>
      </c>
      <c r="I438" s="1077"/>
      <c r="J438" s="1085"/>
      <c r="K438" s="1085"/>
      <c r="L438" s="1082" t="s">
        <v>1588</v>
      </c>
      <c r="M438" s="1077"/>
      <c r="N438" s="1077"/>
      <c r="O438" s="1077"/>
      <c r="P438" s="1077"/>
      <c r="Q438" s="1088"/>
      <c r="R438" s="1077"/>
    </row>
    <row r="439" spans="1:18" x14ac:dyDescent="0.2">
      <c r="A439" s="1081" t="s">
        <v>303</v>
      </c>
      <c r="B439" s="1093" t="s">
        <v>779</v>
      </c>
      <c r="C439" s="1093" t="s">
        <v>1589</v>
      </c>
      <c r="D439" s="1083" t="s">
        <v>494</v>
      </c>
      <c r="E439" s="1084" t="s">
        <v>794</v>
      </c>
      <c r="F439" s="1085"/>
      <c r="G439" s="1085"/>
      <c r="H439" s="1085" t="s">
        <v>306</v>
      </c>
      <c r="I439" s="1077"/>
      <c r="J439" s="1085"/>
      <c r="K439" s="1085"/>
      <c r="L439" s="1082" t="s">
        <v>1588</v>
      </c>
      <c r="M439" s="1077"/>
      <c r="N439" s="1077"/>
      <c r="O439" s="1077"/>
      <c r="P439" s="1077"/>
      <c r="Q439" s="1088"/>
      <c r="R439" s="1077"/>
    </row>
    <row r="440" spans="1:18" x14ac:dyDescent="0.2">
      <c r="A440" s="1081" t="s">
        <v>303</v>
      </c>
      <c r="B440" s="1093" t="s">
        <v>779</v>
      </c>
      <c r="C440" s="1093" t="s">
        <v>1589</v>
      </c>
      <c r="D440" s="1083" t="s">
        <v>494</v>
      </c>
      <c r="E440" s="1084" t="s">
        <v>795</v>
      </c>
      <c r="F440" s="1085"/>
      <c r="G440" s="1085"/>
      <c r="H440" s="1085" t="s">
        <v>306</v>
      </c>
      <c r="I440" s="1077"/>
      <c r="J440" s="1085"/>
      <c r="K440" s="1085"/>
      <c r="L440" s="1082" t="s">
        <v>1588</v>
      </c>
      <c r="M440" s="1077"/>
      <c r="N440" s="1077"/>
      <c r="O440" s="1077"/>
      <c r="P440" s="1077"/>
      <c r="Q440" s="1088"/>
      <c r="R440" s="1077"/>
    </row>
    <row r="441" spans="1:18" x14ac:dyDescent="0.2">
      <c r="A441" s="1081" t="s">
        <v>303</v>
      </c>
      <c r="B441" s="1093" t="s">
        <v>779</v>
      </c>
      <c r="C441" s="1093" t="s">
        <v>1589</v>
      </c>
      <c r="D441" s="1083" t="s">
        <v>494</v>
      </c>
      <c r="E441" s="1084" t="s">
        <v>728</v>
      </c>
      <c r="F441" s="1085"/>
      <c r="G441" s="1085"/>
      <c r="H441" s="1085" t="s">
        <v>306</v>
      </c>
      <c r="I441" s="1077"/>
      <c r="J441" s="1085"/>
      <c r="K441" s="1085"/>
      <c r="L441" s="1082" t="s">
        <v>1588</v>
      </c>
      <c r="M441" s="1077"/>
      <c r="N441" s="1077"/>
      <c r="O441" s="1077"/>
      <c r="P441" s="1077"/>
      <c r="Q441" s="1088"/>
      <c r="R441" s="1077"/>
    </row>
    <row r="442" spans="1:18" x14ac:dyDescent="0.2">
      <c r="A442" s="1081" t="s">
        <v>303</v>
      </c>
      <c r="B442" s="1093" t="s">
        <v>779</v>
      </c>
      <c r="C442" s="1093" t="s">
        <v>1589</v>
      </c>
      <c r="D442" s="1083" t="s">
        <v>494</v>
      </c>
      <c r="E442" s="1084" t="s">
        <v>796</v>
      </c>
      <c r="F442" s="1085"/>
      <c r="G442" s="1085"/>
      <c r="H442" s="1085" t="s">
        <v>306</v>
      </c>
      <c r="I442" s="1077"/>
      <c r="J442" s="1085"/>
      <c r="K442" s="1085"/>
      <c r="L442" s="1082" t="s">
        <v>1588</v>
      </c>
      <c r="M442" s="1077"/>
      <c r="N442" s="1077"/>
      <c r="O442" s="1077"/>
      <c r="P442" s="1077"/>
      <c r="Q442" s="1088"/>
      <c r="R442" s="1077"/>
    </row>
    <row r="443" spans="1:18" x14ac:dyDescent="0.2">
      <c r="A443" s="1081" t="s">
        <v>303</v>
      </c>
      <c r="B443" s="1093" t="s">
        <v>779</v>
      </c>
      <c r="C443" s="1093" t="s">
        <v>1589</v>
      </c>
      <c r="D443" s="1083" t="s">
        <v>494</v>
      </c>
      <c r="E443" s="1084" t="s">
        <v>797</v>
      </c>
      <c r="F443" s="1085"/>
      <c r="G443" s="1085"/>
      <c r="H443" s="1085" t="s">
        <v>306</v>
      </c>
      <c r="I443" s="1077"/>
      <c r="J443" s="1085"/>
      <c r="K443" s="1085"/>
      <c r="L443" s="1082" t="s">
        <v>1588</v>
      </c>
      <c r="M443" s="1077"/>
      <c r="N443" s="1077"/>
      <c r="O443" s="1077"/>
      <c r="P443" s="1077"/>
      <c r="Q443" s="1088"/>
      <c r="R443" s="1077"/>
    </row>
    <row r="444" spans="1:18" x14ac:dyDescent="0.2">
      <c r="A444" s="1081" t="s">
        <v>303</v>
      </c>
      <c r="B444" s="1093" t="s">
        <v>779</v>
      </c>
      <c r="C444" s="1093" t="s">
        <v>1589</v>
      </c>
      <c r="D444" s="1083" t="s">
        <v>730</v>
      </c>
      <c r="E444" s="1089" t="s">
        <v>734</v>
      </c>
      <c r="F444" s="1085"/>
      <c r="G444" s="1085"/>
      <c r="H444" s="1085" t="s">
        <v>306</v>
      </c>
      <c r="I444" s="1077"/>
      <c r="J444" s="1085"/>
      <c r="K444" s="1085"/>
      <c r="L444" s="1082" t="s">
        <v>1588</v>
      </c>
      <c r="M444" s="1077"/>
      <c r="N444" s="1077"/>
      <c r="O444" s="1077"/>
      <c r="P444" s="1077"/>
      <c r="Q444" s="1088"/>
      <c r="R444" s="1077"/>
    </row>
    <row r="445" spans="1:18" x14ac:dyDescent="0.2">
      <c r="A445" s="1081" t="s">
        <v>303</v>
      </c>
      <c r="B445" s="1093" t="s">
        <v>779</v>
      </c>
      <c r="C445" s="1093" t="s">
        <v>1589</v>
      </c>
      <c r="D445" s="1083" t="s">
        <v>730</v>
      </c>
      <c r="E445" s="1089" t="s">
        <v>736</v>
      </c>
      <c r="F445" s="1085"/>
      <c r="G445" s="1085"/>
      <c r="H445" s="1085" t="s">
        <v>306</v>
      </c>
      <c r="I445" s="1077"/>
      <c r="J445" s="1085"/>
      <c r="K445" s="1085"/>
      <c r="L445" s="1082" t="s">
        <v>1588</v>
      </c>
      <c r="M445" s="1077"/>
      <c r="N445" s="1077"/>
      <c r="O445" s="1077"/>
      <c r="P445" s="1077"/>
      <c r="Q445" s="1088"/>
      <c r="R445" s="1077"/>
    </row>
    <row r="446" spans="1:18" x14ac:dyDescent="0.2">
      <c r="A446" s="1081" t="s">
        <v>303</v>
      </c>
      <c r="B446" s="1093" t="s">
        <v>779</v>
      </c>
      <c r="C446" s="1093" t="s">
        <v>1589</v>
      </c>
      <c r="D446" s="1083" t="s">
        <v>730</v>
      </c>
      <c r="E446" s="1089" t="s">
        <v>737</v>
      </c>
      <c r="F446" s="1085"/>
      <c r="G446" s="1085"/>
      <c r="H446" s="1085" t="s">
        <v>306</v>
      </c>
      <c r="I446" s="1077"/>
      <c r="J446" s="1085"/>
      <c r="K446" s="1085"/>
      <c r="L446" s="1082" t="s">
        <v>1588</v>
      </c>
      <c r="M446" s="1077"/>
      <c r="N446" s="1077"/>
      <c r="O446" s="1077"/>
      <c r="P446" s="1077"/>
      <c r="Q446" s="1088"/>
      <c r="R446" s="1077"/>
    </row>
    <row r="447" spans="1:18" x14ac:dyDescent="0.2">
      <c r="A447" s="1081" t="s">
        <v>303</v>
      </c>
      <c r="B447" s="1093" t="s">
        <v>779</v>
      </c>
      <c r="C447" s="1093" t="s">
        <v>1589</v>
      </c>
      <c r="D447" s="1083" t="s">
        <v>730</v>
      </c>
      <c r="E447" s="1089" t="s">
        <v>731</v>
      </c>
      <c r="F447" s="1085"/>
      <c r="G447" s="1085"/>
      <c r="H447" s="1085" t="s">
        <v>306</v>
      </c>
      <c r="I447" s="1077"/>
      <c r="J447" s="1085"/>
      <c r="K447" s="1085"/>
      <c r="L447" s="1082" t="s">
        <v>1588</v>
      </c>
      <c r="M447" s="1077"/>
      <c r="N447" s="1077"/>
      <c r="O447" s="1077"/>
      <c r="P447" s="1077"/>
      <c r="Q447" s="1088"/>
      <c r="R447" s="1077"/>
    </row>
    <row r="448" spans="1:18" x14ac:dyDescent="0.2">
      <c r="A448" s="1081" t="s">
        <v>303</v>
      </c>
      <c r="B448" s="1093" t="s">
        <v>779</v>
      </c>
      <c r="C448" s="1093" t="s">
        <v>1589</v>
      </c>
      <c r="D448" s="1083" t="s">
        <v>730</v>
      </c>
      <c r="E448" s="1089" t="s">
        <v>732</v>
      </c>
      <c r="F448" s="1085"/>
      <c r="G448" s="1085"/>
      <c r="H448" s="1085" t="s">
        <v>306</v>
      </c>
      <c r="I448" s="1077"/>
      <c r="J448" s="1085"/>
      <c r="K448" s="1085"/>
      <c r="L448" s="1082" t="s">
        <v>1588</v>
      </c>
      <c r="M448" s="1077"/>
      <c r="N448" s="1077"/>
      <c r="O448" s="1077"/>
      <c r="P448" s="1077"/>
      <c r="Q448" s="1088"/>
      <c r="R448" s="1077"/>
    </row>
    <row r="449" spans="1:18" x14ac:dyDescent="0.2">
      <c r="A449" s="1081" t="s">
        <v>303</v>
      </c>
      <c r="B449" s="1093" t="s">
        <v>779</v>
      </c>
      <c r="C449" s="1093" t="s">
        <v>1589</v>
      </c>
      <c r="D449" s="1083" t="s">
        <v>730</v>
      </c>
      <c r="E449" s="1089" t="s">
        <v>735</v>
      </c>
      <c r="F449" s="1085"/>
      <c r="G449" s="1085"/>
      <c r="H449" s="1085" t="s">
        <v>306</v>
      </c>
      <c r="I449" s="1077"/>
      <c r="J449" s="1085"/>
      <c r="K449" s="1085"/>
      <c r="L449" s="1082" t="s">
        <v>1588</v>
      </c>
      <c r="M449" s="1077"/>
      <c r="N449" s="1077"/>
      <c r="O449" s="1077"/>
      <c r="P449" s="1077"/>
      <c r="Q449" s="1088"/>
      <c r="R449" s="1077"/>
    </row>
    <row r="450" spans="1:18" x14ac:dyDescent="0.2">
      <c r="A450" s="1081" t="s">
        <v>303</v>
      </c>
      <c r="B450" s="1093" t="s">
        <v>779</v>
      </c>
      <c r="C450" s="1093" t="s">
        <v>1589</v>
      </c>
      <c r="D450" s="1083" t="s">
        <v>730</v>
      </c>
      <c r="E450" s="1089" t="s">
        <v>733</v>
      </c>
      <c r="F450" s="1085"/>
      <c r="G450" s="1085"/>
      <c r="H450" s="1085" t="s">
        <v>306</v>
      </c>
      <c r="I450" s="1077"/>
      <c r="J450" s="1085"/>
      <c r="K450" s="1085"/>
      <c r="L450" s="1082" t="s">
        <v>1588</v>
      </c>
      <c r="M450" s="1077"/>
      <c r="N450" s="1077"/>
      <c r="O450" s="1077"/>
      <c r="P450" s="1077"/>
      <c r="Q450" s="1088"/>
      <c r="R450" s="1077"/>
    </row>
    <row r="451" spans="1:18" x14ac:dyDescent="0.2">
      <c r="A451" s="1081" t="s">
        <v>303</v>
      </c>
      <c r="B451" s="1093" t="s">
        <v>779</v>
      </c>
      <c r="C451" s="1093" t="s">
        <v>1589</v>
      </c>
      <c r="D451" s="1083" t="s">
        <v>730</v>
      </c>
      <c r="E451" s="1089" t="s">
        <v>756</v>
      </c>
      <c r="F451" s="1085"/>
      <c r="G451" s="1085"/>
      <c r="H451" s="1085" t="s">
        <v>306</v>
      </c>
      <c r="I451" s="1077"/>
      <c r="J451" s="1085"/>
      <c r="K451" s="1085"/>
      <c r="L451" s="1082" t="s">
        <v>1588</v>
      </c>
      <c r="M451" s="1077"/>
      <c r="N451" s="1077"/>
      <c r="O451" s="1077"/>
      <c r="P451" s="1077"/>
      <c r="Q451" s="1088"/>
      <c r="R451" s="1077"/>
    </row>
    <row r="452" spans="1:18" x14ac:dyDescent="0.2">
      <c r="A452" s="1081" t="s">
        <v>303</v>
      </c>
      <c r="B452" s="1093" t="s">
        <v>1585</v>
      </c>
      <c r="C452" s="1093" t="s">
        <v>1590</v>
      </c>
      <c r="D452" s="1083" t="s">
        <v>494</v>
      </c>
      <c r="E452" s="1084" t="s">
        <v>781</v>
      </c>
      <c r="F452" s="1085"/>
      <c r="G452" s="1085"/>
      <c r="H452" s="1085" t="s">
        <v>306</v>
      </c>
      <c r="I452" s="1077"/>
      <c r="J452" s="1085"/>
      <c r="K452" s="1085"/>
      <c r="L452" s="1082" t="s">
        <v>1588</v>
      </c>
      <c r="M452" s="1077"/>
      <c r="N452" s="1077"/>
      <c r="O452" s="1077"/>
      <c r="P452" s="1077"/>
      <c r="Q452" s="1088"/>
      <c r="R452" s="1077"/>
    </row>
    <row r="453" spans="1:18" x14ac:dyDescent="0.2">
      <c r="A453" s="1081" t="s">
        <v>303</v>
      </c>
      <c r="B453" s="1093" t="s">
        <v>1585</v>
      </c>
      <c r="C453" s="1093" t="s">
        <v>1590</v>
      </c>
      <c r="D453" s="1083" t="s">
        <v>494</v>
      </c>
      <c r="E453" s="1084" t="s">
        <v>725</v>
      </c>
      <c r="F453" s="1085"/>
      <c r="G453" s="1085"/>
      <c r="H453" s="1085" t="s">
        <v>306</v>
      </c>
      <c r="I453" s="1077"/>
      <c r="J453" s="1085"/>
      <c r="K453" s="1085"/>
      <c r="L453" s="1082" t="s">
        <v>1588</v>
      </c>
      <c r="M453" s="1077"/>
      <c r="N453" s="1077"/>
      <c r="O453" s="1077"/>
      <c r="P453" s="1077"/>
      <c r="Q453" s="1088"/>
      <c r="R453" s="1077"/>
    </row>
    <row r="454" spans="1:18" x14ac:dyDescent="0.2">
      <c r="A454" s="1081" t="s">
        <v>303</v>
      </c>
      <c r="B454" s="1093" t="s">
        <v>1585</v>
      </c>
      <c r="C454" s="1093" t="s">
        <v>1590</v>
      </c>
      <c r="D454" s="1083" t="s">
        <v>494</v>
      </c>
      <c r="E454" s="1084" t="s">
        <v>726</v>
      </c>
      <c r="F454" s="1085"/>
      <c r="G454" s="1085"/>
      <c r="H454" s="1085" t="s">
        <v>306</v>
      </c>
      <c r="I454" s="1077"/>
      <c r="J454" s="1085"/>
      <c r="K454" s="1085"/>
      <c r="L454" s="1082" t="s">
        <v>1588</v>
      </c>
      <c r="M454" s="1077"/>
      <c r="N454" s="1077"/>
      <c r="O454" s="1077"/>
      <c r="P454" s="1077"/>
      <c r="Q454" s="1088"/>
      <c r="R454" s="1077"/>
    </row>
    <row r="455" spans="1:18" x14ac:dyDescent="0.2">
      <c r="A455" s="1081" t="s">
        <v>303</v>
      </c>
      <c r="B455" s="1093" t="s">
        <v>1585</v>
      </c>
      <c r="C455" s="1093" t="s">
        <v>1590</v>
      </c>
      <c r="D455" s="1083" t="s">
        <v>494</v>
      </c>
      <c r="E455" s="1084" t="s">
        <v>785</v>
      </c>
      <c r="F455" s="1085"/>
      <c r="G455" s="1085"/>
      <c r="H455" s="1085" t="s">
        <v>306</v>
      </c>
      <c r="I455" s="1077"/>
      <c r="J455" s="1085"/>
      <c r="K455" s="1085"/>
      <c r="L455" s="1082" t="s">
        <v>1588</v>
      </c>
      <c r="M455" s="1077"/>
      <c r="N455" s="1077"/>
      <c r="O455" s="1077"/>
      <c r="P455" s="1077"/>
      <c r="Q455" s="1088"/>
      <c r="R455" s="1077"/>
    </row>
    <row r="456" spans="1:18" x14ac:dyDescent="0.2">
      <c r="A456" s="1081" t="s">
        <v>303</v>
      </c>
      <c r="B456" s="1093" t="s">
        <v>1585</v>
      </c>
      <c r="C456" s="1093" t="s">
        <v>1590</v>
      </c>
      <c r="D456" s="1083" t="s">
        <v>494</v>
      </c>
      <c r="E456" s="1084" t="s">
        <v>723</v>
      </c>
      <c r="F456" s="1085"/>
      <c r="G456" s="1085"/>
      <c r="H456" s="1085" t="s">
        <v>306</v>
      </c>
      <c r="I456" s="1077"/>
      <c r="J456" s="1085"/>
      <c r="K456" s="1085"/>
      <c r="L456" s="1082" t="s">
        <v>1588</v>
      </c>
      <c r="M456" s="1077"/>
      <c r="N456" s="1077"/>
      <c r="O456" s="1077"/>
      <c r="P456" s="1077"/>
      <c r="Q456" s="1088"/>
      <c r="R456" s="1077"/>
    </row>
    <row r="457" spans="1:18" x14ac:dyDescent="0.2">
      <c r="A457" s="1081" t="s">
        <v>303</v>
      </c>
      <c r="B457" s="1093" t="s">
        <v>1585</v>
      </c>
      <c r="C457" s="1093" t="s">
        <v>1590</v>
      </c>
      <c r="D457" s="1083" t="s">
        <v>494</v>
      </c>
      <c r="E457" s="1084" t="s">
        <v>786</v>
      </c>
      <c r="F457" s="1085"/>
      <c r="G457" s="1085"/>
      <c r="H457" s="1085" t="s">
        <v>306</v>
      </c>
      <c r="I457" s="1077"/>
      <c r="J457" s="1085"/>
      <c r="K457" s="1085"/>
      <c r="L457" s="1082" t="s">
        <v>1588</v>
      </c>
      <c r="M457" s="1077"/>
      <c r="N457" s="1077"/>
      <c r="O457" s="1077"/>
      <c r="P457" s="1077"/>
      <c r="Q457" s="1088"/>
      <c r="R457" s="1077"/>
    </row>
    <row r="458" spans="1:18" x14ac:dyDescent="0.2">
      <c r="A458" s="1081" t="s">
        <v>303</v>
      </c>
      <c r="B458" s="1093" t="s">
        <v>1585</v>
      </c>
      <c r="C458" s="1093" t="s">
        <v>1590</v>
      </c>
      <c r="D458" s="1083" t="s">
        <v>494</v>
      </c>
      <c r="E458" s="1084" t="s">
        <v>787</v>
      </c>
      <c r="F458" s="1085"/>
      <c r="G458" s="1085"/>
      <c r="H458" s="1085" t="s">
        <v>306</v>
      </c>
      <c r="I458" s="1077"/>
      <c r="J458" s="1085"/>
      <c r="K458" s="1085"/>
      <c r="L458" s="1082" t="s">
        <v>1588</v>
      </c>
      <c r="M458" s="1077"/>
      <c r="N458" s="1077"/>
      <c r="O458" s="1077"/>
      <c r="P458" s="1077"/>
      <c r="Q458" s="1088"/>
      <c r="R458" s="1077"/>
    </row>
    <row r="459" spans="1:18" x14ac:dyDescent="0.2">
      <c r="A459" s="1081" t="s">
        <v>303</v>
      </c>
      <c r="B459" s="1093" t="s">
        <v>1585</v>
      </c>
      <c r="C459" s="1093" t="s">
        <v>1590</v>
      </c>
      <c r="D459" s="1083" t="s">
        <v>494</v>
      </c>
      <c r="E459" s="1084" t="s">
        <v>788</v>
      </c>
      <c r="F459" s="1085"/>
      <c r="G459" s="1085"/>
      <c r="H459" s="1085" t="s">
        <v>306</v>
      </c>
      <c r="I459" s="1077"/>
      <c r="J459" s="1085"/>
      <c r="K459" s="1085"/>
      <c r="L459" s="1082" t="s">
        <v>1588</v>
      </c>
      <c r="M459" s="1077"/>
      <c r="N459" s="1077"/>
      <c r="O459" s="1077"/>
      <c r="P459" s="1077"/>
      <c r="Q459" s="1088"/>
      <c r="R459" s="1077"/>
    </row>
    <row r="460" spans="1:18" x14ac:dyDescent="0.2">
      <c r="A460" s="1081" t="s">
        <v>303</v>
      </c>
      <c r="B460" s="1093" t="s">
        <v>1585</v>
      </c>
      <c r="C460" s="1093" t="s">
        <v>1590</v>
      </c>
      <c r="D460" s="1083" t="s">
        <v>494</v>
      </c>
      <c r="E460" s="1084" t="s">
        <v>789</v>
      </c>
      <c r="F460" s="1085"/>
      <c r="G460" s="1085"/>
      <c r="H460" s="1085" t="s">
        <v>306</v>
      </c>
      <c r="I460" s="1077"/>
      <c r="J460" s="1085"/>
      <c r="K460" s="1085"/>
      <c r="L460" s="1082" t="s">
        <v>1588</v>
      </c>
      <c r="M460" s="1077"/>
      <c r="N460" s="1077"/>
      <c r="O460" s="1077"/>
      <c r="P460" s="1077"/>
      <c r="Q460" s="1088"/>
      <c r="R460" s="1077"/>
    </row>
    <row r="461" spans="1:18" x14ac:dyDescent="0.2">
      <c r="A461" s="1081" t="s">
        <v>303</v>
      </c>
      <c r="B461" s="1093" t="s">
        <v>1585</v>
      </c>
      <c r="C461" s="1093" t="s">
        <v>1590</v>
      </c>
      <c r="D461" s="1083" t="s">
        <v>494</v>
      </c>
      <c r="E461" s="1084" t="s">
        <v>724</v>
      </c>
      <c r="F461" s="1085"/>
      <c r="G461" s="1085"/>
      <c r="H461" s="1085" t="s">
        <v>306</v>
      </c>
      <c r="I461" s="1077"/>
      <c r="J461" s="1085"/>
      <c r="K461" s="1085"/>
      <c r="L461" s="1082" t="s">
        <v>1588</v>
      </c>
      <c r="M461" s="1077"/>
      <c r="N461" s="1077"/>
      <c r="O461" s="1077"/>
      <c r="P461" s="1077"/>
      <c r="Q461" s="1088"/>
      <c r="R461" s="1077"/>
    </row>
    <row r="462" spans="1:18" x14ac:dyDescent="0.2">
      <c r="A462" s="1081" t="s">
        <v>303</v>
      </c>
      <c r="B462" s="1093" t="s">
        <v>1585</v>
      </c>
      <c r="C462" s="1093" t="s">
        <v>1590</v>
      </c>
      <c r="D462" s="1083" t="s">
        <v>494</v>
      </c>
      <c r="E462" s="1084" t="s">
        <v>727</v>
      </c>
      <c r="F462" s="1085"/>
      <c r="G462" s="1085"/>
      <c r="H462" s="1085" t="s">
        <v>306</v>
      </c>
      <c r="I462" s="1077"/>
      <c r="J462" s="1085"/>
      <c r="K462" s="1085"/>
      <c r="L462" s="1082" t="s">
        <v>1588</v>
      </c>
      <c r="M462" s="1077"/>
      <c r="N462" s="1077"/>
      <c r="O462" s="1077"/>
      <c r="P462" s="1077"/>
      <c r="Q462" s="1088"/>
      <c r="R462" s="1077"/>
    </row>
    <row r="463" spans="1:18" x14ac:dyDescent="0.2">
      <c r="A463" s="1081" t="s">
        <v>303</v>
      </c>
      <c r="B463" s="1093" t="s">
        <v>1585</v>
      </c>
      <c r="C463" s="1093" t="s">
        <v>1590</v>
      </c>
      <c r="D463" s="1083" t="s">
        <v>494</v>
      </c>
      <c r="E463" s="1084" t="s">
        <v>721</v>
      </c>
      <c r="F463" s="1085"/>
      <c r="G463" s="1085"/>
      <c r="H463" s="1085" t="s">
        <v>306</v>
      </c>
      <c r="I463" s="1077"/>
      <c r="J463" s="1085"/>
      <c r="K463" s="1085"/>
      <c r="L463" s="1082" t="s">
        <v>1588</v>
      </c>
      <c r="M463" s="1077"/>
      <c r="N463" s="1077"/>
      <c r="O463" s="1077"/>
      <c r="P463" s="1077"/>
      <c r="Q463" s="1088"/>
      <c r="R463" s="1077"/>
    </row>
    <row r="464" spans="1:18" x14ac:dyDescent="0.2">
      <c r="A464" s="1081" t="s">
        <v>303</v>
      </c>
      <c r="B464" s="1093" t="s">
        <v>1585</v>
      </c>
      <c r="C464" s="1093" t="s">
        <v>1590</v>
      </c>
      <c r="D464" s="1083" t="s">
        <v>494</v>
      </c>
      <c r="E464" s="1084" t="s">
        <v>748</v>
      </c>
      <c r="F464" s="1085"/>
      <c r="G464" s="1085"/>
      <c r="H464" s="1085" t="s">
        <v>306</v>
      </c>
      <c r="I464" s="1077"/>
      <c r="J464" s="1085"/>
      <c r="K464" s="1085"/>
      <c r="L464" s="1082" t="s">
        <v>1588</v>
      </c>
      <c r="M464" s="1077"/>
      <c r="N464" s="1077"/>
      <c r="O464" s="1077"/>
      <c r="P464" s="1077"/>
      <c r="Q464" s="1088"/>
      <c r="R464" s="1077"/>
    </row>
    <row r="465" spans="1:18" x14ac:dyDescent="0.2">
      <c r="A465" s="1081" t="s">
        <v>303</v>
      </c>
      <c r="B465" s="1093" t="s">
        <v>1585</v>
      </c>
      <c r="C465" s="1093" t="s">
        <v>1590</v>
      </c>
      <c r="D465" s="1083" t="s">
        <v>494</v>
      </c>
      <c r="E465" s="1084" t="s">
        <v>749</v>
      </c>
      <c r="F465" s="1085"/>
      <c r="G465" s="1085"/>
      <c r="H465" s="1085" t="s">
        <v>306</v>
      </c>
      <c r="I465" s="1077"/>
      <c r="J465" s="1085"/>
      <c r="K465" s="1085"/>
      <c r="L465" s="1082" t="s">
        <v>1588</v>
      </c>
      <c r="M465" s="1077"/>
      <c r="N465" s="1077"/>
      <c r="O465" s="1077"/>
      <c r="P465" s="1077"/>
      <c r="Q465" s="1088"/>
      <c r="R465" s="1077"/>
    </row>
    <row r="466" spans="1:18" x14ac:dyDescent="0.2">
      <c r="A466" s="1081" t="s">
        <v>303</v>
      </c>
      <c r="B466" s="1093" t="s">
        <v>1585</v>
      </c>
      <c r="C466" s="1093" t="s">
        <v>1590</v>
      </c>
      <c r="D466" s="1083" t="s">
        <v>494</v>
      </c>
      <c r="E466" s="1084" t="s">
        <v>750</v>
      </c>
      <c r="F466" s="1085"/>
      <c r="G466" s="1085"/>
      <c r="H466" s="1085" t="s">
        <v>306</v>
      </c>
      <c r="I466" s="1077"/>
      <c r="J466" s="1085"/>
      <c r="K466" s="1085"/>
      <c r="L466" s="1082" t="s">
        <v>1588</v>
      </c>
      <c r="M466" s="1077"/>
      <c r="N466" s="1077"/>
      <c r="O466" s="1077"/>
      <c r="P466" s="1077"/>
      <c r="Q466" s="1088"/>
      <c r="R466" s="1077"/>
    </row>
    <row r="467" spans="1:18" x14ac:dyDescent="0.2">
      <c r="A467" s="1081" t="s">
        <v>303</v>
      </c>
      <c r="B467" s="1093" t="s">
        <v>1585</v>
      </c>
      <c r="C467" s="1093" t="s">
        <v>1590</v>
      </c>
      <c r="D467" s="1083" t="s">
        <v>494</v>
      </c>
      <c r="E467" s="1084" t="s">
        <v>790</v>
      </c>
      <c r="F467" s="1085"/>
      <c r="G467" s="1085"/>
      <c r="H467" s="1085" t="s">
        <v>306</v>
      </c>
      <c r="I467" s="1077"/>
      <c r="J467" s="1085"/>
      <c r="K467" s="1085"/>
      <c r="L467" s="1082" t="s">
        <v>1588</v>
      </c>
      <c r="M467" s="1077"/>
      <c r="N467" s="1077"/>
      <c r="O467" s="1077"/>
      <c r="P467" s="1077"/>
      <c r="Q467" s="1088"/>
      <c r="R467" s="1077"/>
    </row>
    <row r="468" spans="1:18" x14ac:dyDescent="0.2">
      <c r="A468" s="1081" t="s">
        <v>303</v>
      </c>
      <c r="B468" s="1093" t="s">
        <v>1585</v>
      </c>
      <c r="C468" s="1093" t="s">
        <v>1590</v>
      </c>
      <c r="D468" s="1083" t="s">
        <v>494</v>
      </c>
      <c r="E468" s="1084" t="s">
        <v>752</v>
      </c>
      <c r="F468" s="1085"/>
      <c r="G468" s="1085"/>
      <c r="H468" s="1085" t="s">
        <v>306</v>
      </c>
      <c r="I468" s="1077"/>
      <c r="J468" s="1085"/>
      <c r="K468" s="1085"/>
      <c r="L468" s="1082" t="s">
        <v>1588</v>
      </c>
      <c r="M468" s="1077"/>
      <c r="N468" s="1077"/>
      <c r="O468" s="1077"/>
      <c r="P468" s="1077"/>
      <c r="Q468" s="1088"/>
      <c r="R468" s="1077"/>
    </row>
    <row r="469" spans="1:18" x14ac:dyDescent="0.2">
      <c r="A469" s="1081" t="s">
        <v>303</v>
      </c>
      <c r="B469" s="1093" t="s">
        <v>1585</v>
      </c>
      <c r="C469" s="1093" t="s">
        <v>1590</v>
      </c>
      <c r="D469" s="1083" t="s">
        <v>494</v>
      </c>
      <c r="E469" s="1084" t="s">
        <v>791</v>
      </c>
      <c r="F469" s="1085"/>
      <c r="G469" s="1085"/>
      <c r="H469" s="1085" t="s">
        <v>306</v>
      </c>
      <c r="I469" s="1077"/>
      <c r="J469" s="1085"/>
      <c r="K469" s="1085"/>
      <c r="L469" s="1082" t="s">
        <v>1588</v>
      </c>
      <c r="M469" s="1077"/>
      <c r="N469" s="1077"/>
      <c r="O469" s="1077"/>
      <c r="P469" s="1077"/>
      <c r="Q469" s="1088"/>
      <c r="R469" s="1077"/>
    </row>
    <row r="470" spans="1:18" x14ac:dyDescent="0.2">
      <c r="A470" s="1081" t="s">
        <v>303</v>
      </c>
      <c r="B470" s="1093" t="s">
        <v>1585</v>
      </c>
      <c r="C470" s="1093" t="s">
        <v>1590</v>
      </c>
      <c r="D470" s="1083" t="s">
        <v>494</v>
      </c>
      <c r="E470" s="1084" t="s">
        <v>793</v>
      </c>
      <c r="F470" s="1085"/>
      <c r="G470" s="1085"/>
      <c r="H470" s="1085" t="s">
        <v>306</v>
      </c>
      <c r="I470" s="1077"/>
      <c r="J470" s="1085"/>
      <c r="K470" s="1085"/>
      <c r="L470" s="1082" t="s">
        <v>1588</v>
      </c>
      <c r="M470" s="1077"/>
      <c r="N470" s="1077"/>
      <c r="O470" s="1077"/>
      <c r="P470" s="1077"/>
      <c r="Q470" s="1088"/>
      <c r="R470" s="1077"/>
    </row>
    <row r="471" spans="1:18" x14ac:dyDescent="0.2">
      <c r="A471" s="1081" t="s">
        <v>303</v>
      </c>
      <c r="B471" s="1093" t="s">
        <v>1585</v>
      </c>
      <c r="C471" s="1093" t="s">
        <v>1590</v>
      </c>
      <c r="D471" s="1083" t="s">
        <v>494</v>
      </c>
      <c r="E471" s="1084" t="s">
        <v>794</v>
      </c>
      <c r="F471" s="1085"/>
      <c r="G471" s="1085"/>
      <c r="H471" s="1085" t="s">
        <v>306</v>
      </c>
      <c r="I471" s="1077"/>
      <c r="J471" s="1085"/>
      <c r="K471" s="1085"/>
      <c r="L471" s="1082" t="s">
        <v>1588</v>
      </c>
      <c r="M471" s="1077"/>
      <c r="N471" s="1077"/>
      <c r="O471" s="1077"/>
      <c r="P471" s="1077"/>
      <c r="Q471" s="1088"/>
      <c r="R471" s="1077"/>
    </row>
    <row r="472" spans="1:18" x14ac:dyDescent="0.2">
      <c r="A472" s="1081" t="s">
        <v>303</v>
      </c>
      <c r="B472" s="1093" t="s">
        <v>1585</v>
      </c>
      <c r="C472" s="1093" t="s">
        <v>1590</v>
      </c>
      <c r="D472" s="1083" t="s">
        <v>494</v>
      </c>
      <c r="E472" s="1084" t="s">
        <v>795</v>
      </c>
      <c r="F472" s="1085"/>
      <c r="G472" s="1085"/>
      <c r="H472" s="1085" t="s">
        <v>306</v>
      </c>
      <c r="I472" s="1077"/>
      <c r="J472" s="1085"/>
      <c r="K472" s="1085"/>
      <c r="L472" s="1082" t="s">
        <v>1588</v>
      </c>
      <c r="M472" s="1077"/>
      <c r="N472" s="1077"/>
      <c r="O472" s="1077"/>
      <c r="P472" s="1077"/>
      <c r="Q472" s="1088"/>
      <c r="R472" s="1077"/>
    </row>
    <row r="473" spans="1:18" x14ac:dyDescent="0.2">
      <c r="A473" s="1081" t="s">
        <v>303</v>
      </c>
      <c r="B473" s="1093" t="s">
        <v>1585</v>
      </c>
      <c r="C473" s="1093" t="s">
        <v>1590</v>
      </c>
      <c r="D473" s="1083" t="s">
        <v>494</v>
      </c>
      <c r="E473" s="1084" t="s">
        <v>728</v>
      </c>
      <c r="F473" s="1085"/>
      <c r="G473" s="1085"/>
      <c r="H473" s="1085" t="s">
        <v>306</v>
      </c>
      <c r="I473" s="1077"/>
      <c r="J473" s="1085"/>
      <c r="K473" s="1085"/>
      <c r="L473" s="1082" t="s">
        <v>1588</v>
      </c>
      <c r="M473" s="1077"/>
      <c r="N473" s="1077"/>
      <c r="O473" s="1077"/>
      <c r="P473" s="1077"/>
      <c r="Q473" s="1088"/>
      <c r="R473" s="1077"/>
    </row>
    <row r="474" spans="1:18" x14ac:dyDescent="0.2">
      <c r="A474" s="1081" t="s">
        <v>303</v>
      </c>
      <c r="B474" s="1093" t="s">
        <v>1585</v>
      </c>
      <c r="C474" s="1093" t="s">
        <v>1590</v>
      </c>
      <c r="D474" s="1083" t="s">
        <v>494</v>
      </c>
      <c r="E474" s="1084" t="s">
        <v>796</v>
      </c>
      <c r="F474" s="1085"/>
      <c r="G474" s="1085"/>
      <c r="H474" s="1085" t="s">
        <v>306</v>
      </c>
      <c r="I474" s="1077"/>
      <c r="J474" s="1085"/>
      <c r="K474" s="1085"/>
      <c r="L474" s="1082" t="s">
        <v>1588</v>
      </c>
      <c r="M474" s="1077"/>
      <c r="N474" s="1077"/>
      <c r="O474" s="1077"/>
      <c r="P474" s="1077"/>
      <c r="Q474" s="1088"/>
      <c r="R474" s="1077"/>
    </row>
    <row r="475" spans="1:18" x14ac:dyDescent="0.2">
      <c r="A475" s="1081" t="s">
        <v>303</v>
      </c>
      <c r="B475" s="1093" t="s">
        <v>1585</v>
      </c>
      <c r="C475" s="1093" t="s">
        <v>1590</v>
      </c>
      <c r="D475" s="1083" t="s">
        <v>494</v>
      </c>
      <c r="E475" s="1084" t="s">
        <v>797</v>
      </c>
      <c r="F475" s="1085"/>
      <c r="G475" s="1085"/>
      <c r="H475" s="1085" t="s">
        <v>306</v>
      </c>
      <c r="I475" s="1077"/>
      <c r="J475" s="1085"/>
      <c r="K475" s="1085"/>
      <c r="L475" s="1082" t="s">
        <v>1588</v>
      </c>
      <c r="M475" s="1077"/>
      <c r="N475" s="1077"/>
      <c r="O475" s="1077"/>
      <c r="P475" s="1077"/>
      <c r="Q475" s="1088"/>
      <c r="R475" s="1077"/>
    </row>
    <row r="476" spans="1:18" x14ac:dyDescent="0.2">
      <c r="A476" s="1081" t="s">
        <v>303</v>
      </c>
      <c r="B476" s="1093" t="s">
        <v>1585</v>
      </c>
      <c r="C476" s="1093" t="s">
        <v>1590</v>
      </c>
      <c r="D476" s="1083" t="s">
        <v>730</v>
      </c>
      <c r="E476" s="1089" t="s">
        <v>734</v>
      </c>
      <c r="F476" s="1085"/>
      <c r="G476" s="1085"/>
      <c r="H476" s="1085" t="s">
        <v>306</v>
      </c>
      <c r="I476" s="1077"/>
      <c r="J476" s="1085"/>
      <c r="K476" s="1085"/>
      <c r="L476" s="1082" t="s">
        <v>1588</v>
      </c>
      <c r="M476" s="1077"/>
      <c r="N476" s="1077"/>
      <c r="O476" s="1077"/>
      <c r="P476" s="1077"/>
      <c r="Q476" s="1088"/>
      <c r="R476" s="1077"/>
    </row>
    <row r="477" spans="1:18" x14ac:dyDescent="0.2">
      <c r="A477" s="1081" t="s">
        <v>303</v>
      </c>
      <c r="B477" s="1093" t="s">
        <v>1585</v>
      </c>
      <c r="C477" s="1093" t="s">
        <v>1590</v>
      </c>
      <c r="D477" s="1083" t="s">
        <v>730</v>
      </c>
      <c r="E477" s="1089" t="s">
        <v>736</v>
      </c>
      <c r="F477" s="1085"/>
      <c r="G477" s="1085"/>
      <c r="H477" s="1085" t="s">
        <v>306</v>
      </c>
      <c r="I477" s="1077"/>
      <c r="J477" s="1085"/>
      <c r="K477" s="1085"/>
      <c r="L477" s="1082" t="s">
        <v>1588</v>
      </c>
      <c r="M477" s="1077"/>
      <c r="N477" s="1077"/>
      <c r="O477" s="1077"/>
      <c r="P477" s="1077"/>
      <c r="Q477" s="1088"/>
      <c r="R477" s="1077"/>
    </row>
    <row r="478" spans="1:18" x14ac:dyDescent="0.2">
      <c r="A478" s="1081" t="s">
        <v>303</v>
      </c>
      <c r="B478" s="1093" t="s">
        <v>1585</v>
      </c>
      <c r="C478" s="1093" t="s">
        <v>1590</v>
      </c>
      <c r="D478" s="1083" t="s">
        <v>730</v>
      </c>
      <c r="E478" s="1089" t="s">
        <v>737</v>
      </c>
      <c r="F478" s="1085"/>
      <c r="G478" s="1085"/>
      <c r="H478" s="1085" t="s">
        <v>306</v>
      </c>
      <c r="I478" s="1077"/>
      <c r="J478" s="1085"/>
      <c r="K478" s="1085"/>
      <c r="L478" s="1082" t="s">
        <v>1588</v>
      </c>
      <c r="M478" s="1077"/>
      <c r="N478" s="1077"/>
      <c r="O478" s="1077"/>
      <c r="P478" s="1077"/>
      <c r="Q478" s="1088"/>
      <c r="R478" s="1077"/>
    </row>
    <row r="479" spans="1:18" x14ac:dyDescent="0.2">
      <c r="A479" s="1081" t="s">
        <v>303</v>
      </c>
      <c r="B479" s="1093" t="s">
        <v>1585</v>
      </c>
      <c r="C479" s="1093" t="s">
        <v>1590</v>
      </c>
      <c r="D479" s="1083" t="s">
        <v>730</v>
      </c>
      <c r="E479" s="1089" t="s">
        <v>731</v>
      </c>
      <c r="F479" s="1085"/>
      <c r="G479" s="1085"/>
      <c r="H479" s="1085" t="s">
        <v>306</v>
      </c>
      <c r="I479" s="1077"/>
      <c r="J479" s="1085"/>
      <c r="K479" s="1085"/>
      <c r="L479" s="1082" t="s">
        <v>1588</v>
      </c>
      <c r="M479" s="1077"/>
      <c r="N479" s="1077"/>
      <c r="O479" s="1077"/>
      <c r="P479" s="1077"/>
      <c r="Q479" s="1088"/>
      <c r="R479" s="1077"/>
    </row>
    <row r="480" spans="1:18" x14ac:dyDescent="0.2">
      <c r="A480" s="1081" t="s">
        <v>303</v>
      </c>
      <c r="B480" s="1093" t="s">
        <v>1585</v>
      </c>
      <c r="C480" s="1093" t="s">
        <v>1590</v>
      </c>
      <c r="D480" s="1083" t="s">
        <v>730</v>
      </c>
      <c r="E480" s="1089" t="s">
        <v>732</v>
      </c>
      <c r="F480" s="1085"/>
      <c r="G480" s="1085"/>
      <c r="H480" s="1085" t="s">
        <v>306</v>
      </c>
      <c r="I480" s="1077"/>
      <c r="J480" s="1085"/>
      <c r="K480" s="1085"/>
      <c r="L480" s="1082" t="s">
        <v>1588</v>
      </c>
      <c r="M480" s="1077"/>
      <c r="N480" s="1077"/>
      <c r="O480" s="1077"/>
      <c r="P480" s="1077"/>
      <c r="Q480" s="1088"/>
      <c r="R480" s="1077"/>
    </row>
    <row r="481" spans="1:18" x14ac:dyDescent="0.2">
      <c r="A481" s="1081" t="s">
        <v>303</v>
      </c>
      <c r="B481" s="1093" t="s">
        <v>1585</v>
      </c>
      <c r="C481" s="1093" t="s">
        <v>1590</v>
      </c>
      <c r="D481" s="1083" t="s">
        <v>730</v>
      </c>
      <c r="E481" s="1089" t="s">
        <v>735</v>
      </c>
      <c r="F481" s="1085"/>
      <c r="G481" s="1085"/>
      <c r="H481" s="1085" t="s">
        <v>306</v>
      </c>
      <c r="I481" s="1077"/>
      <c r="J481" s="1085"/>
      <c r="K481" s="1085"/>
      <c r="L481" s="1082" t="s">
        <v>1588</v>
      </c>
      <c r="M481" s="1077"/>
      <c r="N481" s="1077"/>
      <c r="O481" s="1077"/>
      <c r="P481" s="1077"/>
      <c r="Q481" s="1088"/>
      <c r="R481" s="1077"/>
    </row>
    <row r="482" spans="1:18" x14ac:dyDescent="0.2">
      <c r="A482" s="1081" t="s">
        <v>303</v>
      </c>
      <c r="B482" s="1093" t="s">
        <v>1585</v>
      </c>
      <c r="C482" s="1093" t="s">
        <v>1590</v>
      </c>
      <c r="D482" s="1083" t="s">
        <v>730</v>
      </c>
      <c r="E482" s="1089" t="s">
        <v>733</v>
      </c>
      <c r="F482" s="1085"/>
      <c r="G482" s="1085"/>
      <c r="H482" s="1085" t="s">
        <v>306</v>
      </c>
      <c r="I482" s="1077"/>
      <c r="J482" s="1085"/>
      <c r="K482" s="1085"/>
      <c r="L482" s="1082" t="s">
        <v>1588</v>
      </c>
      <c r="M482" s="1077"/>
      <c r="N482" s="1077"/>
      <c r="O482" s="1077"/>
      <c r="P482" s="1077"/>
      <c r="Q482" s="1088"/>
      <c r="R482" s="1077"/>
    </row>
    <row r="483" spans="1:18" x14ac:dyDescent="0.2">
      <c r="A483" s="1081" t="s">
        <v>303</v>
      </c>
      <c r="B483" s="1093" t="s">
        <v>1585</v>
      </c>
      <c r="C483" s="1093" t="s">
        <v>1590</v>
      </c>
      <c r="D483" s="1083" t="s">
        <v>730</v>
      </c>
      <c r="E483" s="1089" t="s">
        <v>756</v>
      </c>
      <c r="F483" s="1085"/>
      <c r="G483" s="1085"/>
      <c r="H483" s="1085" t="s">
        <v>306</v>
      </c>
      <c r="I483" s="1077"/>
      <c r="J483" s="1085"/>
      <c r="K483" s="1085"/>
      <c r="L483" s="1082" t="s">
        <v>1588</v>
      </c>
      <c r="M483" s="1077"/>
      <c r="N483" s="1077"/>
      <c r="O483" s="1077"/>
      <c r="P483" s="1077"/>
      <c r="Q483" s="1088"/>
      <c r="R483" s="1077"/>
    </row>
    <row r="484" spans="1:18" x14ac:dyDescent="0.2">
      <c r="A484" s="1081" t="s">
        <v>303</v>
      </c>
      <c r="B484" s="1093" t="s">
        <v>779</v>
      </c>
      <c r="C484" s="1093" t="s">
        <v>1590</v>
      </c>
      <c r="D484" s="1083" t="s">
        <v>494</v>
      </c>
      <c r="E484" s="1084" t="s">
        <v>781</v>
      </c>
      <c r="F484" s="1085"/>
      <c r="G484" s="1085"/>
      <c r="H484" s="1085" t="s">
        <v>306</v>
      </c>
      <c r="I484" s="1077"/>
      <c r="J484" s="1085"/>
      <c r="K484" s="1085"/>
      <c r="L484" s="1082" t="s">
        <v>1588</v>
      </c>
      <c r="M484" s="1077"/>
      <c r="N484" s="1077"/>
      <c r="O484" s="1077"/>
      <c r="P484" s="1077"/>
      <c r="Q484" s="1088"/>
      <c r="R484" s="1077"/>
    </row>
    <row r="485" spans="1:18" x14ac:dyDescent="0.2">
      <c r="A485" s="1081" t="s">
        <v>303</v>
      </c>
      <c r="B485" s="1093" t="s">
        <v>779</v>
      </c>
      <c r="C485" s="1093" t="s">
        <v>1590</v>
      </c>
      <c r="D485" s="1083" t="s">
        <v>494</v>
      </c>
      <c r="E485" s="1084" t="s">
        <v>725</v>
      </c>
      <c r="F485" s="1085"/>
      <c r="G485" s="1085"/>
      <c r="H485" s="1085" t="s">
        <v>306</v>
      </c>
      <c r="I485" s="1077"/>
      <c r="J485" s="1085"/>
      <c r="K485" s="1085"/>
      <c r="L485" s="1082" t="s">
        <v>1588</v>
      </c>
      <c r="M485" s="1077"/>
      <c r="N485" s="1077"/>
      <c r="O485" s="1077"/>
      <c r="P485" s="1077"/>
      <c r="Q485" s="1088"/>
      <c r="R485" s="1077"/>
    </row>
    <row r="486" spans="1:18" x14ac:dyDescent="0.2">
      <c r="A486" s="1081" t="s">
        <v>303</v>
      </c>
      <c r="B486" s="1093" t="s">
        <v>779</v>
      </c>
      <c r="C486" s="1093" t="s">
        <v>1590</v>
      </c>
      <c r="D486" s="1083" t="s">
        <v>494</v>
      </c>
      <c r="E486" s="1084" t="s">
        <v>726</v>
      </c>
      <c r="F486" s="1085"/>
      <c r="G486" s="1085"/>
      <c r="H486" s="1085" t="s">
        <v>306</v>
      </c>
      <c r="I486" s="1077"/>
      <c r="J486" s="1085"/>
      <c r="K486" s="1085"/>
      <c r="L486" s="1082" t="s">
        <v>1588</v>
      </c>
      <c r="M486" s="1077"/>
      <c r="N486" s="1077"/>
      <c r="O486" s="1077"/>
      <c r="P486" s="1077"/>
      <c r="Q486" s="1088"/>
      <c r="R486" s="1077"/>
    </row>
    <row r="487" spans="1:18" x14ac:dyDescent="0.2">
      <c r="A487" s="1081" t="s">
        <v>303</v>
      </c>
      <c r="B487" s="1093" t="s">
        <v>779</v>
      </c>
      <c r="C487" s="1093" t="s">
        <v>1590</v>
      </c>
      <c r="D487" s="1083" t="s">
        <v>494</v>
      </c>
      <c r="E487" s="1084" t="s">
        <v>785</v>
      </c>
      <c r="F487" s="1085"/>
      <c r="G487" s="1085"/>
      <c r="H487" s="1085" t="s">
        <v>306</v>
      </c>
      <c r="I487" s="1077"/>
      <c r="J487" s="1085"/>
      <c r="K487" s="1085"/>
      <c r="L487" s="1082" t="s">
        <v>1588</v>
      </c>
      <c r="M487" s="1077"/>
      <c r="N487" s="1077"/>
      <c r="O487" s="1077"/>
      <c r="P487" s="1077"/>
      <c r="Q487" s="1088"/>
      <c r="R487" s="1077"/>
    </row>
    <row r="488" spans="1:18" x14ac:dyDescent="0.2">
      <c r="A488" s="1081" t="s">
        <v>303</v>
      </c>
      <c r="B488" s="1093" t="s">
        <v>779</v>
      </c>
      <c r="C488" s="1093" t="s">
        <v>1590</v>
      </c>
      <c r="D488" s="1083" t="s">
        <v>494</v>
      </c>
      <c r="E488" s="1084" t="s">
        <v>723</v>
      </c>
      <c r="F488" s="1085"/>
      <c r="G488" s="1085"/>
      <c r="H488" s="1085" t="s">
        <v>306</v>
      </c>
      <c r="I488" s="1077"/>
      <c r="J488" s="1085"/>
      <c r="K488" s="1085"/>
      <c r="L488" s="1082" t="s">
        <v>1588</v>
      </c>
      <c r="M488" s="1077"/>
      <c r="N488" s="1077"/>
      <c r="O488" s="1077"/>
      <c r="P488" s="1077"/>
      <c r="Q488" s="1088"/>
      <c r="R488" s="1077"/>
    </row>
    <row r="489" spans="1:18" x14ac:dyDescent="0.2">
      <c r="A489" s="1081" t="s">
        <v>303</v>
      </c>
      <c r="B489" s="1093" t="s">
        <v>779</v>
      </c>
      <c r="C489" s="1093" t="s">
        <v>1590</v>
      </c>
      <c r="D489" s="1083" t="s">
        <v>494</v>
      </c>
      <c r="E489" s="1084" t="s">
        <v>786</v>
      </c>
      <c r="F489" s="1085"/>
      <c r="G489" s="1085"/>
      <c r="H489" s="1085" t="s">
        <v>306</v>
      </c>
      <c r="I489" s="1077"/>
      <c r="J489" s="1085"/>
      <c r="K489" s="1085"/>
      <c r="L489" s="1082" t="s">
        <v>1588</v>
      </c>
      <c r="M489" s="1077"/>
      <c r="N489" s="1077"/>
      <c r="O489" s="1077"/>
      <c r="P489" s="1077"/>
      <c r="Q489" s="1088"/>
      <c r="R489" s="1077"/>
    </row>
    <row r="490" spans="1:18" x14ac:dyDescent="0.2">
      <c r="A490" s="1081" t="s">
        <v>303</v>
      </c>
      <c r="B490" s="1093" t="s">
        <v>779</v>
      </c>
      <c r="C490" s="1093" t="s">
        <v>1590</v>
      </c>
      <c r="D490" s="1083" t="s">
        <v>494</v>
      </c>
      <c r="E490" s="1084" t="s">
        <v>787</v>
      </c>
      <c r="F490" s="1085"/>
      <c r="G490" s="1085"/>
      <c r="H490" s="1085" t="s">
        <v>306</v>
      </c>
      <c r="I490" s="1077"/>
      <c r="J490" s="1085"/>
      <c r="K490" s="1085"/>
      <c r="L490" s="1082" t="s">
        <v>1588</v>
      </c>
      <c r="M490" s="1077"/>
      <c r="N490" s="1077"/>
      <c r="O490" s="1077"/>
      <c r="P490" s="1077"/>
      <c r="Q490" s="1088"/>
      <c r="R490" s="1077"/>
    </row>
    <row r="491" spans="1:18" x14ac:dyDescent="0.2">
      <c r="A491" s="1081" t="s">
        <v>303</v>
      </c>
      <c r="B491" s="1093" t="s">
        <v>779</v>
      </c>
      <c r="C491" s="1093" t="s">
        <v>1590</v>
      </c>
      <c r="D491" s="1083" t="s">
        <v>494</v>
      </c>
      <c r="E491" s="1084" t="s">
        <v>788</v>
      </c>
      <c r="F491" s="1085"/>
      <c r="G491" s="1085"/>
      <c r="H491" s="1085" t="s">
        <v>306</v>
      </c>
      <c r="I491" s="1077"/>
      <c r="J491" s="1085"/>
      <c r="K491" s="1085"/>
      <c r="L491" s="1082" t="s">
        <v>1588</v>
      </c>
      <c r="M491" s="1077"/>
      <c r="N491" s="1077"/>
      <c r="O491" s="1077"/>
      <c r="P491" s="1077"/>
      <c r="Q491" s="1088"/>
      <c r="R491" s="1077"/>
    </row>
    <row r="492" spans="1:18" x14ac:dyDescent="0.2">
      <c r="A492" s="1081" t="s">
        <v>303</v>
      </c>
      <c r="B492" s="1093" t="s">
        <v>779</v>
      </c>
      <c r="C492" s="1093" t="s">
        <v>1590</v>
      </c>
      <c r="D492" s="1083" t="s">
        <v>494</v>
      </c>
      <c r="E492" s="1084" t="s">
        <v>789</v>
      </c>
      <c r="F492" s="1085"/>
      <c r="G492" s="1085"/>
      <c r="H492" s="1085" t="s">
        <v>306</v>
      </c>
      <c r="I492" s="1077"/>
      <c r="J492" s="1085"/>
      <c r="K492" s="1085"/>
      <c r="L492" s="1082" t="s">
        <v>1588</v>
      </c>
      <c r="M492" s="1077"/>
      <c r="N492" s="1077"/>
      <c r="O492" s="1077"/>
      <c r="P492" s="1077"/>
      <c r="Q492" s="1088"/>
      <c r="R492" s="1077"/>
    </row>
    <row r="493" spans="1:18" x14ac:dyDescent="0.2">
      <c r="A493" s="1081" t="s">
        <v>303</v>
      </c>
      <c r="B493" s="1093" t="s">
        <v>779</v>
      </c>
      <c r="C493" s="1093" t="s">
        <v>1590</v>
      </c>
      <c r="D493" s="1083" t="s">
        <v>494</v>
      </c>
      <c r="E493" s="1084" t="s">
        <v>724</v>
      </c>
      <c r="F493" s="1085"/>
      <c r="G493" s="1085"/>
      <c r="H493" s="1085" t="s">
        <v>306</v>
      </c>
      <c r="I493" s="1077"/>
      <c r="J493" s="1085"/>
      <c r="K493" s="1085"/>
      <c r="L493" s="1082" t="s">
        <v>1588</v>
      </c>
      <c r="M493" s="1077"/>
      <c r="N493" s="1077"/>
      <c r="O493" s="1077"/>
      <c r="P493" s="1077"/>
      <c r="Q493" s="1088"/>
      <c r="R493" s="1077"/>
    </row>
    <row r="494" spans="1:18" x14ac:dyDescent="0.2">
      <c r="A494" s="1081" t="s">
        <v>303</v>
      </c>
      <c r="B494" s="1093" t="s">
        <v>779</v>
      </c>
      <c r="C494" s="1093" t="s">
        <v>1590</v>
      </c>
      <c r="D494" s="1083" t="s">
        <v>494</v>
      </c>
      <c r="E494" s="1084" t="s">
        <v>727</v>
      </c>
      <c r="F494" s="1085"/>
      <c r="G494" s="1085"/>
      <c r="H494" s="1085" t="s">
        <v>306</v>
      </c>
      <c r="I494" s="1077"/>
      <c r="J494" s="1085"/>
      <c r="K494" s="1085"/>
      <c r="L494" s="1082" t="s">
        <v>1588</v>
      </c>
      <c r="M494" s="1077"/>
      <c r="N494" s="1077"/>
      <c r="O494" s="1077"/>
      <c r="P494" s="1077"/>
      <c r="Q494" s="1088"/>
      <c r="R494" s="1077"/>
    </row>
    <row r="495" spans="1:18" x14ac:dyDescent="0.2">
      <c r="A495" s="1081" t="s">
        <v>303</v>
      </c>
      <c r="B495" s="1093" t="s">
        <v>779</v>
      </c>
      <c r="C495" s="1093" t="s">
        <v>1590</v>
      </c>
      <c r="D495" s="1083" t="s">
        <v>494</v>
      </c>
      <c r="E495" s="1084" t="s">
        <v>721</v>
      </c>
      <c r="F495" s="1085"/>
      <c r="G495" s="1085"/>
      <c r="H495" s="1085" t="s">
        <v>306</v>
      </c>
      <c r="I495" s="1077"/>
      <c r="J495" s="1085"/>
      <c r="K495" s="1085"/>
      <c r="L495" s="1082" t="s">
        <v>1588</v>
      </c>
      <c r="M495" s="1077"/>
      <c r="N495" s="1077"/>
      <c r="O495" s="1077"/>
      <c r="P495" s="1077"/>
      <c r="Q495" s="1088"/>
      <c r="R495" s="1077"/>
    </row>
    <row r="496" spans="1:18" x14ac:dyDescent="0.2">
      <c r="A496" s="1081" t="s">
        <v>303</v>
      </c>
      <c r="B496" s="1093" t="s">
        <v>779</v>
      </c>
      <c r="C496" s="1093" t="s">
        <v>1590</v>
      </c>
      <c r="D496" s="1083" t="s">
        <v>494</v>
      </c>
      <c r="E496" s="1084" t="s">
        <v>748</v>
      </c>
      <c r="F496" s="1085"/>
      <c r="G496" s="1085"/>
      <c r="H496" s="1085" t="s">
        <v>306</v>
      </c>
      <c r="I496" s="1077"/>
      <c r="J496" s="1085"/>
      <c r="K496" s="1085"/>
      <c r="L496" s="1082" t="s">
        <v>1588</v>
      </c>
      <c r="M496" s="1077"/>
      <c r="N496" s="1077"/>
      <c r="O496" s="1077"/>
      <c r="P496" s="1077"/>
      <c r="Q496" s="1088"/>
      <c r="R496" s="1077"/>
    </row>
    <row r="497" spans="1:18" x14ac:dyDescent="0.2">
      <c r="A497" s="1081" t="s">
        <v>303</v>
      </c>
      <c r="B497" s="1093" t="s">
        <v>779</v>
      </c>
      <c r="C497" s="1093" t="s">
        <v>1590</v>
      </c>
      <c r="D497" s="1083" t="s">
        <v>494</v>
      </c>
      <c r="E497" s="1084" t="s">
        <v>749</v>
      </c>
      <c r="F497" s="1085"/>
      <c r="G497" s="1085"/>
      <c r="H497" s="1085" t="s">
        <v>306</v>
      </c>
      <c r="I497" s="1077"/>
      <c r="J497" s="1085"/>
      <c r="K497" s="1085"/>
      <c r="L497" s="1082" t="s">
        <v>1588</v>
      </c>
      <c r="M497" s="1077"/>
      <c r="N497" s="1077"/>
      <c r="O497" s="1077"/>
      <c r="P497" s="1077"/>
      <c r="Q497" s="1088"/>
      <c r="R497" s="1077"/>
    </row>
    <row r="498" spans="1:18" x14ac:dyDescent="0.2">
      <c r="A498" s="1081" t="s">
        <v>303</v>
      </c>
      <c r="B498" s="1093" t="s">
        <v>779</v>
      </c>
      <c r="C498" s="1093" t="s">
        <v>1590</v>
      </c>
      <c r="D498" s="1083" t="s">
        <v>494</v>
      </c>
      <c r="E498" s="1084" t="s">
        <v>750</v>
      </c>
      <c r="F498" s="1085"/>
      <c r="G498" s="1085"/>
      <c r="H498" s="1085" t="s">
        <v>306</v>
      </c>
      <c r="I498" s="1077"/>
      <c r="J498" s="1085"/>
      <c r="K498" s="1085"/>
      <c r="L498" s="1082" t="s">
        <v>1588</v>
      </c>
      <c r="M498" s="1077"/>
      <c r="N498" s="1077"/>
      <c r="O498" s="1077"/>
      <c r="P498" s="1077"/>
      <c r="Q498" s="1088"/>
      <c r="R498" s="1077"/>
    </row>
    <row r="499" spans="1:18" x14ac:dyDescent="0.2">
      <c r="A499" s="1081" t="s">
        <v>303</v>
      </c>
      <c r="B499" s="1093" t="s">
        <v>779</v>
      </c>
      <c r="C499" s="1093" t="s">
        <v>1590</v>
      </c>
      <c r="D499" s="1083" t="s">
        <v>494</v>
      </c>
      <c r="E499" s="1084" t="s">
        <v>790</v>
      </c>
      <c r="F499" s="1085"/>
      <c r="G499" s="1085"/>
      <c r="H499" s="1085" t="s">
        <v>306</v>
      </c>
      <c r="I499" s="1077"/>
      <c r="J499" s="1085"/>
      <c r="K499" s="1085"/>
      <c r="L499" s="1082" t="s">
        <v>1588</v>
      </c>
      <c r="M499" s="1077"/>
      <c r="N499" s="1077"/>
      <c r="O499" s="1077"/>
      <c r="P499" s="1077"/>
      <c r="Q499" s="1088"/>
      <c r="R499" s="1077"/>
    </row>
    <row r="500" spans="1:18" x14ac:dyDescent="0.2">
      <c r="A500" s="1081" t="s">
        <v>303</v>
      </c>
      <c r="B500" s="1093" t="s">
        <v>779</v>
      </c>
      <c r="C500" s="1093" t="s">
        <v>1590</v>
      </c>
      <c r="D500" s="1083" t="s">
        <v>494</v>
      </c>
      <c r="E500" s="1084" t="s">
        <v>752</v>
      </c>
      <c r="F500" s="1085"/>
      <c r="G500" s="1085"/>
      <c r="H500" s="1085" t="s">
        <v>306</v>
      </c>
      <c r="I500" s="1077"/>
      <c r="J500" s="1085"/>
      <c r="K500" s="1085"/>
      <c r="L500" s="1082" t="s">
        <v>1588</v>
      </c>
      <c r="M500" s="1077"/>
      <c r="N500" s="1077"/>
      <c r="O500" s="1077"/>
      <c r="P500" s="1077"/>
      <c r="Q500" s="1088"/>
      <c r="R500" s="1077"/>
    </row>
    <row r="501" spans="1:18" x14ac:dyDescent="0.2">
      <c r="A501" s="1081" t="s">
        <v>303</v>
      </c>
      <c r="B501" s="1093" t="s">
        <v>779</v>
      </c>
      <c r="C501" s="1093" t="s">
        <v>1590</v>
      </c>
      <c r="D501" s="1083" t="s">
        <v>494</v>
      </c>
      <c r="E501" s="1084" t="s">
        <v>791</v>
      </c>
      <c r="F501" s="1085"/>
      <c r="G501" s="1085"/>
      <c r="H501" s="1085" t="s">
        <v>306</v>
      </c>
      <c r="I501" s="1077"/>
      <c r="J501" s="1085"/>
      <c r="K501" s="1085"/>
      <c r="L501" s="1082" t="s">
        <v>1588</v>
      </c>
      <c r="M501" s="1077"/>
      <c r="N501" s="1077"/>
      <c r="O501" s="1077"/>
      <c r="P501" s="1077"/>
      <c r="Q501" s="1088"/>
      <c r="R501" s="1077"/>
    </row>
    <row r="502" spans="1:18" x14ac:dyDescent="0.2">
      <c r="A502" s="1081" t="s">
        <v>303</v>
      </c>
      <c r="B502" s="1093" t="s">
        <v>779</v>
      </c>
      <c r="C502" s="1093" t="s">
        <v>1590</v>
      </c>
      <c r="D502" s="1083" t="s">
        <v>494</v>
      </c>
      <c r="E502" s="1084" t="s">
        <v>793</v>
      </c>
      <c r="F502" s="1085"/>
      <c r="G502" s="1085"/>
      <c r="H502" s="1085" t="s">
        <v>306</v>
      </c>
      <c r="I502" s="1077"/>
      <c r="J502" s="1085"/>
      <c r="K502" s="1085"/>
      <c r="L502" s="1082" t="s">
        <v>1588</v>
      </c>
      <c r="M502" s="1077"/>
      <c r="N502" s="1077"/>
      <c r="O502" s="1077"/>
      <c r="P502" s="1077"/>
      <c r="Q502" s="1088"/>
      <c r="R502" s="1077"/>
    </row>
    <row r="503" spans="1:18" x14ac:dyDescent="0.2">
      <c r="A503" s="1081" t="s">
        <v>303</v>
      </c>
      <c r="B503" s="1093" t="s">
        <v>779</v>
      </c>
      <c r="C503" s="1093" t="s">
        <v>1590</v>
      </c>
      <c r="D503" s="1083" t="s">
        <v>494</v>
      </c>
      <c r="E503" s="1084" t="s">
        <v>794</v>
      </c>
      <c r="F503" s="1085"/>
      <c r="G503" s="1085"/>
      <c r="H503" s="1085" t="s">
        <v>306</v>
      </c>
      <c r="I503" s="1077"/>
      <c r="J503" s="1085"/>
      <c r="K503" s="1085"/>
      <c r="L503" s="1082" t="s">
        <v>1588</v>
      </c>
      <c r="M503" s="1077"/>
      <c r="N503" s="1077"/>
      <c r="O503" s="1077"/>
      <c r="P503" s="1077"/>
      <c r="Q503" s="1088"/>
      <c r="R503" s="1077"/>
    </row>
    <row r="504" spans="1:18" x14ac:dyDescent="0.2">
      <c r="A504" s="1081" t="s">
        <v>303</v>
      </c>
      <c r="B504" s="1093" t="s">
        <v>779</v>
      </c>
      <c r="C504" s="1093" t="s">
        <v>1590</v>
      </c>
      <c r="D504" s="1083" t="s">
        <v>494</v>
      </c>
      <c r="E504" s="1084" t="s">
        <v>795</v>
      </c>
      <c r="F504" s="1085"/>
      <c r="G504" s="1085"/>
      <c r="H504" s="1085" t="s">
        <v>306</v>
      </c>
      <c r="I504" s="1077"/>
      <c r="J504" s="1085"/>
      <c r="K504" s="1085"/>
      <c r="L504" s="1082" t="s">
        <v>1588</v>
      </c>
      <c r="M504" s="1077"/>
      <c r="N504" s="1077"/>
      <c r="O504" s="1077"/>
      <c r="P504" s="1077"/>
      <c r="Q504" s="1088"/>
      <c r="R504" s="1077"/>
    </row>
    <row r="505" spans="1:18" x14ac:dyDescent="0.2">
      <c r="A505" s="1081" t="s">
        <v>303</v>
      </c>
      <c r="B505" s="1093" t="s">
        <v>779</v>
      </c>
      <c r="C505" s="1093" t="s">
        <v>1590</v>
      </c>
      <c r="D505" s="1083" t="s">
        <v>494</v>
      </c>
      <c r="E505" s="1084" t="s">
        <v>728</v>
      </c>
      <c r="F505" s="1085"/>
      <c r="G505" s="1085"/>
      <c r="H505" s="1085" t="s">
        <v>306</v>
      </c>
      <c r="I505" s="1077"/>
      <c r="J505" s="1085"/>
      <c r="K505" s="1085"/>
      <c r="L505" s="1082" t="s">
        <v>1588</v>
      </c>
      <c r="M505" s="1077"/>
      <c r="N505" s="1077"/>
      <c r="O505" s="1077"/>
      <c r="P505" s="1077"/>
      <c r="Q505" s="1088"/>
      <c r="R505" s="1077"/>
    </row>
    <row r="506" spans="1:18" x14ac:dyDescent="0.2">
      <c r="A506" s="1081" t="s">
        <v>303</v>
      </c>
      <c r="B506" s="1093" t="s">
        <v>779</v>
      </c>
      <c r="C506" s="1093" t="s">
        <v>1590</v>
      </c>
      <c r="D506" s="1083" t="s">
        <v>494</v>
      </c>
      <c r="E506" s="1084" t="s">
        <v>796</v>
      </c>
      <c r="F506" s="1085"/>
      <c r="G506" s="1085"/>
      <c r="H506" s="1085" t="s">
        <v>306</v>
      </c>
      <c r="I506" s="1077"/>
      <c r="J506" s="1085"/>
      <c r="K506" s="1085"/>
      <c r="L506" s="1082" t="s">
        <v>1588</v>
      </c>
      <c r="M506" s="1077"/>
      <c r="N506" s="1077"/>
      <c r="O506" s="1077"/>
      <c r="P506" s="1077"/>
      <c r="Q506" s="1088"/>
      <c r="R506" s="1077"/>
    </row>
    <row r="507" spans="1:18" x14ac:dyDescent="0.2">
      <c r="A507" s="1081" t="s">
        <v>303</v>
      </c>
      <c r="B507" s="1093" t="s">
        <v>779</v>
      </c>
      <c r="C507" s="1093" t="s">
        <v>1590</v>
      </c>
      <c r="D507" s="1083" t="s">
        <v>494</v>
      </c>
      <c r="E507" s="1084" t="s">
        <v>797</v>
      </c>
      <c r="F507" s="1085"/>
      <c r="G507" s="1085"/>
      <c r="H507" s="1085" t="s">
        <v>306</v>
      </c>
      <c r="I507" s="1077"/>
      <c r="J507" s="1085"/>
      <c r="K507" s="1085"/>
      <c r="L507" s="1082" t="s">
        <v>1588</v>
      </c>
      <c r="M507" s="1077"/>
      <c r="N507" s="1077"/>
      <c r="O507" s="1077"/>
      <c r="P507" s="1077"/>
      <c r="Q507" s="1088"/>
      <c r="R507" s="1077"/>
    </row>
    <row r="508" spans="1:18" x14ac:dyDescent="0.2">
      <c r="A508" s="1081" t="s">
        <v>303</v>
      </c>
      <c r="B508" s="1093" t="s">
        <v>779</v>
      </c>
      <c r="C508" s="1093" t="s">
        <v>1590</v>
      </c>
      <c r="D508" s="1083" t="s">
        <v>730</v>
      </c>
      <c r="E508" s="1089" t="s">
        <v>734</v>
      </c>
      <c r="F508" s="1085"/>
      <c r="G508" s="1085"/>
      <c r="H508" s="1085" t="s">
        <v>306</v>
      </c>
      <c r="I508" s="1077"/>
      <c r="J508" s="1085"/>
      <c r="K508" s="1085"/>
      <c r="L508" s="1082" t="s">
        <v>1588</v>
      </c>
      <c r="M508" s="1077"/>
      <c r="N508" s="1077"/>
      <c r="O508" s="1077"/>
      <c r="P508" s="1077"/>
      <c r="Q508" s="1088"/>
      <c r="R508" s="1077"/>
    </row>
    <row r="509" spans="1:18" x14ac:dyDescent="0.2">
      <c r="A509" s="1081" t="s">
        <v>303</v>
      </c>
      <c r="B509" s="1093" t="s">
        <v>779</v>
      </c>
      <c r="C509" s="1093" t="s">
        <v>1590</v>
      </c>
      <c r="D509" s="1083" t="s">
        <v>730</v>
      </c>
      <c r="E509" s="1089" t="s">
        <v>736</v>
      </c>
      <c r="F509" s="1085"/>
      <c r="G509" s="1085"/>
      <c r="H509" s="1085" t="s">
        <v>306</v>
      </c>
      <c r="I509" s="1077"/>
      <c r="J509" s="1085"/>
      <c r="K509" s="1085"/>
      <c r="L509" s="1082" t="s">
        <v>1588</v>
      </c>
      <c r="M509" s="1077"/>
      <c r="N509" s="1077"/>
      <c r="O509" s="1077"/>
      <c r="P509" s="1077"/>
      <c r="Q509" s="1088"/>
      <c r="R509" s="1077"/>
    </row>
    <row r="510" spans="1:18" x14ac:dyDescent="0.2">
      <c r="A510" s="1081" t="s">
        <v>303</v>
      </c>
      <c r="B510" s="1093" t="s">
        <v>779</v>
      </c>
      <c r="C510" s="1093" t="s">
        <v>1590</v>
      </c>
      <c r="D510" s="1083" t="s">
        <v>730</v>
      </c>
      <c r="E510" s="1089" t="s">
        <v>737</v>
      </c>
      <c r="F510" s="1085"/>
      <c r="G510" s="1085"/>
      <c r="H510" s="1085" t="s">
        <v>306</v>
      </c>
      <c r="I510" s="1077"/>
      <c r="J510" s="1085"/>
      <c r="K510" s="1085"/>
      <c r="L510" s="1082" t="s">
        <v>1588</v>
      </c>
      <c r="M510" s="1077"/>
      <c r="N510" s="1077"/>
      <c r="O510" s="1077"/>
      <c r="P510" s="1077"/>
      <c r="Q510" s="1088"/>
      <c r="R510" s="1077"/>
    </row>
    <row r="511" spans="1:18" x14ac:dyDescent="0.2">
      <c r="A511" s="1081" t="s">
        <v>303</v>
      </c>
      <c r="B511" s="1093" t="s">
        <v>779</v>
      </c>
      <c r="C511" s="1093" t="s">
        <v>1590</v>
      </c>
      <c r="D511" s="1083" t="s">
        <v>730</v>
      </c>
      <c r="E511" s="1089" t="s">
        <v>731</v>
      </c>
      <c r="F511" s="1085"/>
      <c r="G511" s="1085"/>
      <c r="H511" s="1085" t="s">
        <v>306</v>
      </c>
      <c r="I511" s="1077"/>
      <c r="J511" s="1085"/>
      <c r="K511" s="1085"/>
      <c r="L511" s="1082" t="s">
        <v>1588</v>
      </c>
      <c r="M511" s="1077"/>
      <c r="N511" s="1077"/>
      <c r="O511" s="1077"/>
      <c r="P511" s="1077"/>
      <c r="Q511" s="1088"/>
      <c r="R511" s="1077"/>
    </row>
    <row r="512" spans="1:18" x14ac:dyDescent="0.2">
      <c r="A512" s="1081" t="s">
        <v>303</v>
      </c>
      <c r="B512" s="1093" t="s">
        <v>779</v>
      </c>
      <c r="C512" s="1093" t="s">
        <v>1590</v>
      </c>
      <c r="D512" s="1083" t="s">
        <v>730</v>
      </c>
      <c r="E512" s="1089" t="s">
        <v>732</v>
      </c>
      <c r="F512" s="1085"/>
      <c r="G512" s="1085"/>
      <c r="H512" s="1085" t="s">
        <v>306</v>
      </c>
      <c r="I512" s="1077"/>
      <c r="J512" s="1085"/>
      <c r="K512" s="1085"/>
      <c r="L512" s="1082" t="s">
        <v>1588</v>
      </c>
      <c r="M512" s="1077"/>
      <c r="N512" s="1077"/>
      <c r="O512" s="1077"/>
      <c r="P512" s="1077"/>
      <c r="Q512" s="1088"/>
      <c r="R512" s="1077"/>
    </row>
    <row r="513" spans="1:18" x14ac:dyDescent="0.2">
      <c r="A513" s="1081" t="s">
        <v>303</v>
      </c>
      <c r="B513" s="1093" t="s">
        <v>779</v>
      </c>
      <c r="C513" s="1093" t="s">
        <v>1590</v>
      </c>
      <c r="D513" s="1083" t="s">
        <v>730</v>
      </c>
      <c r="E513" s="1089" t="s">
        <v>735</v>
      </c>
      <c r="F513" s="1085"/>
      <c r="G513" s="1085"/>
      <c r="H513" s="1085" t="s">
        <v>306</v>
      </c>
      <c r="I513" s="1077"/>
      <c r="J513" s="1085"/>
      <c r="K513" s="1085"/>
      <c r="L513" s="1082" t="s">
        <v>1588</v>
      </c>
      <c r="M513" s="1077"/>
      <c r="N513" s="1077"/>
      <c r="O513" s="1077"/>
      <c r="P513" s="1077"/>
      <c r="Q513" s="1088"/>
      <c r="R513" s="1077"/>
    </row>
    <row r="514" spans="1:18" x14ac:dyDescent="0.2">
      <c r="A514" s="1081" t="s">
        <v>303</v>
      </c>
      <c r="B514" s="1093" t="s">
        <v>779</v>
      </c>
      <c r="C514" s="1093" t="s">
        <v>1590</v>
      </c>
      <c r="D514" s="1083" t="s">
        <v>730</v>
      </c>
      <c r="E514" s="1089" t="s">
        <v>733</v>
      </c>
      <c r="F514" s="1085"/>
      <c r="G514" s="1085"/>
      <c r="H514" s="1085" t="s">
        <v>306</v>
      </c>
      <c r="I514" s="1077"/>
      <c r="J514" s="1085"/>
      <c r="K514" s="1085"/>
      <c r="L514" s="1082" t="s">
        <v>1588</v>
      </c>
      <c r="M514" s="1077"/>
      <c r="N514" s="1077"/>
      <c r="O514" s="1077"/>
      <c r="P514" s="1077"/>
      <c r="Q514" s="1088"/>
      <c r="R514" s="1077"/>
    </row>
    <row r="515" spans="1:18" x14ac:dyDescent="0.2">
      <c r="A515" s="1081" t="s">
        <v>303</v>
      </c>
      <c r="B515" s="1093" t="s">
        <v>779</v>
      </c>
      <c r="C515" s="1093" t="s">
        <v>1590</v>
      </c>
      <c r="D515" s="1083" t="s">
        <v>730</v>
      </c>
      <c r="E515" s="1089" t="s">
        <v>756</v>
      </c>
      <c r="F515" s="1085"/>
      <c r="G515" s="1085"/>
      <c r="H515" s="1085" t="s">
        <v>306</v>
      </c>
      <c r="I515" s="1077"/>
      <c r="J515" s="1085"/>
      <c r="K515" s="1085"/>
      <c r="L515" s="1082" t="s">
        <v>1588</v>
      </c>
      <c r="M515" s="1077"/>
      <c r="N515" s="1077"/>
      <c r="O515" s="1077"/>
      <c r="P515" s="1077"/>
      <c r="Q515" s="1088"/>
      <c r="R515" s="1077"/>
    </row>
    <row r="516" spans="1:18" x14ac:dyDescent="0.2">
      <c r="A516" s="1081" t="s">
        <v>303</v>
      </c>
      <c r="B516" s="1093" t="s">
        <v>1583</v>
      </c>
      <c r="C516" s="1093" t="s">
        <v>1590</v>
      </c>
      <c r="D516" s="1083" t="s">
        <v>494</v>
      </c>
      <c r="E516" s="1084" t="s">
        <v>781</v>
      </c>
      <c r="F516" s="1085"/>
      <c r="G516" s="1085"/>
      <c r="H516" s="1085" t="s">
        <v>306</v>
      </c>
      <c r="I516" s="1077"/>
      <c r="J516" s="1085"/>
      <c r="K516" s="1085"/>
      <c r="L516" s="1082" t="s">
        <v>1588</v>
      </c>
      <c r="M516" s="1077"/>
      <c r="N516" s="1077"/>
      <c r="O516" s="1077"/>
      <c r="P516" s="1077"/>
      <c r="Q516" s="1088"/>
      <c r="R516" s="1077"/>
    </row>
    <row r="517" spans="1:18" x14ac:dyDescent="0.2">
      <c r="A517" s="1081" t="s">
        <v>303</v>
      </c>
      <c r="B517" s="1093" t="s">
        <v>1583</v>
      </c>
      <c r="C517" s="1093" t="s">
        <v>1590</v>
      </c>
      <c r="D517" s="1083" t="s">
        <v>494</v>
      </c>
      <c r="E517" s="1084" t="s">
        <v>725</v>
      </c>
      <c r="F517" s="1085"/>
      <c r="G517" s="1085"/>
      <c r="H517" s="1085" t="s">
        <v>306</v>
      </c>
      <c r="I517" s="1077"/>
      <c r="J517" s="1085"/>
      <c r="K517" s="1085"/>
      <c r="L517" s="1082" t="s">
        <v>1588</v>
      </c>
      <c r="M517" s="1077"/>
      <c r="N517" s="1077"/>
      <c r="O517" s="1077"/>
      <c r="P517" s="1077"/>
      <c r="Q517" s="1088"/>
      <c r="R517" s="1077"/>
    </row>
    <row r="518" spans="1:18" x14ac:dyDescent="0.2">
      <c r="A518" s="1081" t="s">
        <v>303</v>
      </c>
      <c r="B518" s="1093" t="s">
        <v>1583</v>
      </c>
      <c r="C518" s="1093" t="s">
        <v>1590</v>
      </c>
      <c r="D518" s="1083" t="s">
        <v>494</v>
      </c>
      <c r="E518" s="1084" t="s">
        <v>726</v>
      </c>
      <c r="F518" s="1085"/>
      <c r="G518" s="1085"/>
      <c r="H518" s="1085" t="s">
        <v>306</v>
      </c>
      <c r="I518" s="1077"/>
      <c r="J518" s="1085"/>
      <c r="K518" s="1085"/>
      <c r="L518" s="1082" t="s">
        <v>1588</v>
      </c>
      <c r="M518" s="1077"/>
      <c r="N518" s="1077"/>
      <c r="O518" s="1077"/>
      <c r="P518" s="1077"/>
      <c r="Q518" s="1088"/>
      <c r="R518" s="1077"/>
    </row>
    <row r="519" spans="1:18" x14ac:dyDescent="0.2">
      <c r="A519" s="1081" t="s">
        <v>303</v>
      </c>
      <c r="B519" s="1093" t="s">
        <v>1583</v>
      </c>
      <c r="C519" s="1093" t="s">
        <v>1590</v>
      </c>
      <c r="D519" s="1083" t="s">
        <v>494</v>
      </c>
      <c r="E519" s="1084" t="s">
        <v>785</v>
      </c>
      <c r="F519" s="1085"/>
      <c r="G519" s="1085"/>
      <c r="H519" s="1085" t="s">
        <v>306</v>
      </c>
      <c r="I519" s="1077"/>
      <c r="J519" s="1085"/>
      <c r="K519" s="1085"/>
      <c r="L519" s="1082" t="s">
        <v>1588</v>
      </c>
      <c r="M519" s="1077"/>
      <c r="N519" s="1077"/>
      <c r="O519" s="1077"/>
      <c r="P519" s="1077"/>
      <c r="Q519" s="1088"/>
      <c r="R519" s="1077"/>
    </row>
    <row r="520" spans="1:18" x14ac:dyDescent="0.2">
      <c r="A520" s="1081" t="s">
        <v>303</v>
      </c>
      <c r="B520" s="1093" t="s">
        <v>1583</v>
      </c>
      <c r="C520" s="1093" t="s">
        <v>1590</v>
      </c>
      <c r="D520" s="1083" t="s">
        <v>494</v>
      </c>
      <c r="E520" s="1084" t="s">
        <v>723</v>
      </c>
      <c r="F520" s="1085"/>
      <c r="G520" s="1085"/>
      <c r="H520" s="1085" t="s">
        <v>306</v>
      </c>
      <c r="I520" s="1077"/>
      <c r="J520" s="1085"/>
      <c r="K520" s="1085"/>
      <c r="L520" s="1082" t="s">
        <v>1588</v>
      </c>
      <c r="M520" s="1077"/>
      <c r="N520" s="1077"/>
      <c r="O520" s="1077"/>
      <c r="P520" s="1077"/>
      <c r="Q520" s="1088"/>
      <c r="R520" s="1077"/>
    </row>
    <row r="521" spans="1:18" x14ac:dyDescent="0.2">
      <c r="A521" s="1081" t="s">
        <v>303</v>
      </c>
      <c r="B521" s="1093" t="s">
        <v>1583</v>
      </c>
      <c r="C521" s="1093" t="s">
        <v>1590</v>
      </c>
      <c r="D521" s="1083" t="s">
        <v>494</v>
      </c>
      <c r="E521" s="1084" t="s">
        <v>786</v>
      </c>
      <c r="F521" s="1085"/>
      <c r="G521" s="1085"/>
      <c r="H521" s="1085" t="s">
        <v>306</v>
      </c>
      <c r="I521" s="1077"/>
      <c r="J521" s="1085"/>
      <c r="K521" s="1085"/>
      <c r="L521" s="1082" t="s">
        <v>1588</v>
      </c>
      <c r="M521" s="1077"/>
      <c r="N521" s="1077"/>
      <c r="O521" s="1077"/>
      <c r="P521" s="1077"/>
      <c r="Q521" s="1088"/>
      <c r="R521" s="1077"/>
    </row>
    <row r="522" spans="1:18" x14ac:dyDescent="0.2">
      <c r="A522" s="1081" t="s">
        <v>303</v>
      </c>
      <c r="B522" s="1093" t="s">
        <v>1583</v>
      </c>
      <c r="C522" s="1093" t="s">
        <v>1590</v>
      </c>
      <c r="D522" s="1083" t="s">
        <v>494</v>
      </c>
      <c r="E522" s="1084" t="s">
        <v>787</v>
      </c>
      <c r="F522" s="1085"/>
      <c r="G522" s="1085"/>
      <c r="H522" s="1085" t="s">
        <v>306</v>
      </c>
      <c r="I522" s="1077"/>
      <c r="J522" s="1085"/>
      <c r="K522" s="1085"/>
      <c r="L522" s="1082" t="s">
        <v>1588</v>
      </c>
      <c r="M522" s="1077"/>
      <c r="N522" s="1077"/>
      <c r="O522" s="1077"/>
      <c r="P522" s="1077"/>
      <c r="Q522" s="1088"/>
      <c r="R522" s="1077"/>
    </row>
    <row r="523" spans="1:18" x14ac:dyDescent="0.2">
      <c r="A523" s="1081" t="s">
        <v>303</v>
      </c>
      <c r="B523" s="1093" t="s">
        <v>1583</v>
      </c>
      <c r="C523" s="1093" t="s">
        <v>1590</v>
      </c>
      <c r="D523" s="1083" t="s">
        <v>494</v>
      </c>
      <c r="E523" s="1084" t="s">
        <v>788</v>
      </c>
      <c r="F523" s="1085"/>
      <c r="G523" s="1085"/>
      <c r="H523" s="1085" t="s">
        <v>306</v>
      </c>
      <c r="I523" s="1077"/>
      <c r="J523" s="1085"/>
      <c r="K523" s="1085"/>
      <c r="L523" s="1082" t="s">
        <v>1588</v>
      </c>
      <c r="M523" s="1077"/>
      <c r="N523" s="1077"/>
      <c r="O523" s="1077"/>
      <c r="P523" s="1077"/>
      <c r="Q523" s="1088"/>
      <c r="R523" s="1077"/>
    </row>
    <row r="524" spans="1:18" x14ac:dyDescent="0.2">
      <c r="A524" s="1081" t="s">
        <v>303</v>
      </c>
      <c r="B524" s="1093" t="s">
        <v>1583</v>
      </c>
      <c r="C524" s="1093" t="s">
        <v>1590</v>
      </c>
      <c r="D524" s="1083" t="s">
        <v>494</v>
      </c>
      <c r="E524" s="1084" t="s">
        <v>789</v>
      </c>
      <c r="F524" s="1085"/>
      <c r="G524" s="1085"/>
      <c r="H524" s="1085" t="s">
        <v>306</v>
      </c>
      <c r="I524" s="1077"/>
      <c r="J524" s="1085"/>
      <c r="K524" s="1085"/>
      <c r="L524" s="1082" t="s">
        <v>1588</v>
      </c>
      <c r="M524" s="1077"/>
      <c r="N524" s="1077"/>
      <c r="O524" s="1077"/>
      <c r="P524" s="1077"/>
      <c r="Q524" s="1088"/>
      <c r="R524" s="1077"/>
    </row>
    <row r="525" spans="1:18" x14ac:dyDescent="0.2">
      <c r="A525" s="1081" t="s">
        <v>303</v>
      </c>
      <c r="B525" s="1093" t="s">
        <v>1583</v>
      </c>
      <c r="C525" s="1093" t="s">
        <v>1590</v>
      </c>
      <c r="D525" s="1083" t="s">
        <v>494</v>
      </c>
      <c r="E525" s="1084" t="s">
        <v>724</v>
      </c>
      <c r="F525" s="1085"/>
      <c r="G525" s="1085"/>
      <c r="H525" s="1085" t="s">
        <v>306</v>
      </c>
      <c r="I525" s="1077"/>
      <c r="J525" s="1085"/>
      <c r="K525" s="1085"/>
      <c r="L525" s="1082" t="s">
        <v>1588</v>
      </c>
      <c r="M525" s="1077"/>
      <c r="N525" s="1077"/>
      <c r="O525" s="1077"/>
      <c r="P525" s="1077"/>
      <c r="Q525" s="1088"/>
      <c r="R525" s="1077"/>
    </row>
    <row r="526" spans="1:18" x14ac:dyDescent="0.2">
      <c r="A526" s="1081" t="s">
        <v>303</v>
      </c>
      <c r="B526" s="1093" t="s">
        <v>1583</v>
      </c>
      <c r="C526" s="1093" t="s">
        <v>1590</v>
      </c>
      <c r="D526" s="1083" t="s">
        <v>494</v>
      </c>
      <c r="E526" s="1084" t="s">
        <v>727</v>
      </c>
      <c r="F526" s="1085"/>
      <c r="G526" s="1085"/>
      <c r="H526" s="1085" t="s">
        <v>306</v>
      </c>
      <c r="I526" s="1077"/>
      <c r="J526" s="1085"/>
      <c r="K526" s="1085"/>
      <c r="L526" s="1082" t="s">
        <v>1588</v>
      </c>
      <c r="M526" s="1077"/>
      <c r="N526" s="1077"/>
      <c r="O526" s="1077"/>
      <c r="P526" s="1077"/>
      <c r="Q526" s="1088"/>
      <c r="R526" s="1077"/>
    </row>
    <row r="527" spans="1:18" x14ac:dyDescent="0.2">
      <c r="A527" s="1081" t="s">
        <v>303</v>
      </c>
      <c r="B527" s="1093" t="s">
        <v>1583</v>
      </c>
      <c r="C527" s="1093" t="s">
        <v>1590</v>
      </c>
      <c r="D527" s="1083" t="s">
        <v>494</v>
      </c>
      <c r="E527" s="1084" t="s">
        <v>721</v>
      </c>
      <c r="F527" s="1085"/>
      <c r="G527" s="1085"/>
      <c r="H527" s="1085" t="s">
        <v>306</v>
      </c>
      <c r="I527" s="1077"/>
      <c r="J527" s="1085"/>
      <c r="K527" s="1085"/>
      <c r="L527" s="1082" t="s">
        <v>1588</v>
      </c>
      <c r="M527" s="1077"/>
      <c r="N527" s="1077"/>
      <c r="O527" s="1077"/>
      <c r="P527" s="1077"/>
      <c r="Q527" s="1088"/>
      <c r="R527" s="1077"/>
    </row>
    <row r="528" spans="1:18" x14ac:dyDescent="0.2">
      <c r="A528" s="1081" t="s">
        <v>303</v>
      </c>
      <c r="B528" s="1093" t="s">
        <v>1583</v>
      </c>
      <c r="C528" s="1093" t="s">
        <v>1590</v>
      </c>
      <c r="D528" s="1083" t="s">
        <v>494</v>
      </c>
      <c r="E528" s="1084" t="s">
        <v>748</v>
      </c>
      <c r="F528" s="1085"/>
      <c r="G528" s="1085"/>
      <c r="H528" s="1085" t="s">
        <v>306</v>
      </c>
      <c r="I528" s="1077"/>
      <c r="J528" s="1085"/>
      <c r="K528" s="1085"/>
      <c r="L528" s="1082" t="s">
        <v>1588</v>
      </c>
      <c r="M528" s="1077"/>
      <c r="N528" s="1077"/>
      <c r="O528" s="1077"/>
      <c r="P528" s="1077"/>
      <c r="Q528" s="1088"/>
      <c r="R528" s="1077"/>
    </row>
    <row r="529" spans="1:18" x14ac:dyDescent="0.2">
      <c r="A529" s="1081" t="s">
        <v>303</v>
      </c>
      <c r="B529" s="1093" t="s">
        <v>1583</v>
      </c>
      <c r="C529" s="1093" t="s">
        <v>1590</v>
      </c>
      <c r="D529" s="1083" t="s">
        <v>494</v>
      </c>
      <c r="E529" s="1084" t="s">
        <v>749</v>
      </c>
      <c r="F529" s="1085"/>
      <c r="G529" s="1085"/>
      <c r="H529" s="1085" t="s">
        <v>306</v>
      </c>
      <c r="I529" s="1077"/>
      <c r="J529" s="1085"/>
      <c r="K529" s="1085"/>
      <c r="L529" s="1082" t="s">
        <v>1588</v>
      </c>
      <c r="M529" s="1077"/>
      <c r="N529" s="1077"/>
      <c r="O529" s="1077"/>
      <c r="P529" s="1077"/>
      <c r="Q529" s="1088"/>
      <c r="R529" s="1077"/>
    </row>
    <row r="530" spans="1:18" x14ac:dyDescent="0.2">
      <c r="A530" s="1081" t="s">
        <v>303</v>
      </c>
      <c r="B530" s="1093" t="s">
        <v>1583</v>
      </c>
      <c r="C530" s="1093" t="s">
        <v>1590</v>
      </c>
      <c r="D530" s="1083" t="s">
        <v>494</v>
      </c>
      <c r="E530" s="1084" t="s">
        <v>750</v>
      </c>
      <c r="F530" s="1085"/>
      <c r="G530" s="1085"/>
      <c r="H530" s="1085" t="s">
        <v>306</v>
      </c>
      <c r="I530" s="1077"/>
      <c r="J530" s="1085"/>
      <c r="K530" s="1085"/>
      <c r="L530" s="1082" t="s">
        <v>1588</v>
      </c>
      <c r="M530" s="1077"/>
      <c r="N530" s="1077"/>
      <c r="O530" s="1077"/>
      <c r="P530" s="1077"/>
      <c r="Q530" s="1088"/>
      <c r="R530" s="1077"/>
    </row>
    <row r="531" spans="1:18" x14ac:dyDescent="0.2">
      <c r="A531" s="1081" t="s">
        <v>303</v>
      </c>
      <c r="B531" s="1093" t="s">
        <v>1583</v>
      </c>
      <c r="C531" s="1093" t="s">
        <v>1590</v>
      </c>
      <c r="D531" s="1083" t="s">
        <v>494</v>
      </c>
      <c r="E531" s="1084" t="s">
        <v>790</v>
      </c>
      <c r="F531" s="1085"/>
      <c r="G531" s="1085"/>
      <c r="H531" s="1085" t="s">
        <v>306</v>
      </c>
      <c r="I531" s="1077"/>
      <c r="J531" s="1085"/>
      <c r="K531" s="1085"/>
      <c r="L531" s="1082" t="s">
        <v>1588</v>
      </c>
      <c r="M531" s="1077"/>
      <c r="N531" s="1077"/>
      <c r="O531" s="1077"/>
      <c r="P531" s="1077"/>
      <c r="Q531" s="1088"/>
      <c r="R531" s="1077"/>
    </row>
    <row r="532" spans="1:18" x14ac:dyDescent="0.2">
      <c r="A532" s="1081" t="s">
        <v>303</v>
      </c>
      <c r="B532" s="1093" t="s">
        <v>1583</v>
      </c>
      <c r="C532" s="1093" t="s">
        <v>1590</v>
      </c>
      <c r="D532" s="1083" t="s">
        <v>494</v>
      </c>
      <c r="E532" s="1084" t="s">
        <v>752</v>
      </c>
      <c r="F532" s="1085"/>
      <c r="G532" s="1085"/>
      <c r="H532" s="1085" t="s">
        <v>306</v>
      </c>
      <c r="I532" s="1077"/>
      <c r="J532" s="1085"/>
      <c r="K532" s="1085"/>
      <c r="L532" s="1082" t="s">
        <v>1588</v>
      </c>
      <c r="M532" s="1077"/>
      <c r="N532" s="1077"/>
      <c r="O532" s="1077"/>
      <c r="P532" s="1077"/>
      <c r="Q532" s="1088"/>
      <c r="R532" s="1077"/>
    </row>
    <row r="533" spans="1:18" x14ac:dyDescent="0.2">
      <c r="A533" s="1081" t="s">
        <v>303</v>
      </c>
      <c r="B533" s="1093" t="s">
        <v>1583</v>
      </c>
      <c r="C533" s="1093" t="s">
        <v>1590</v>
      </c>
      <c r="D533" s="1083" t="s">
        <v>494</v>
      </c>
      <c r="E533" s="1084" t="s">
        <v>791</v>
      </c>
      <c r="F533" s="1085"/>
      <c r="G533" s="1085"/>
      <c r="H533" s="1085" t="s">
        <v>306</v>
      </c>
      <c r="I533" s="1077"/>
      <c r="J533" s="1085"/>
      <c r="K533" s="1085"/>
      <c r="L533" s="1082" t="s">
        <v>1588</v>
      </c>
      <c r="M533" s="1077"/>
      <c r="N533" s="1077"/>
      <c r="O533" s="1077"/>
      <c r="P533" s="1077"/>
      <c r="Q533" s="1088"/>
      <c r="R533" s="1077"/>
    </row>
    <row r="534" spans="1:18" x14ac:dyDescent="0.2">
      <c r="A534" s="1081" t="s">
        <v>303</v>
      </c>
      <c r="B534" s="1093" t="s">
        <v>1583</v>
      </c>
      <c r="C534" s="1093" t="s">
        <v>1590</v>
      </c>
      <c r="D534" s="1083" t="s">
        <v>494</v>
      </c>
      <c r="E534" s="1084" t="s">
        <v>793</v>
      </c>
      <c r="F534" s="1085"/>
      <c r="G534" s="1085"/>
      <c r="H534" s="1085" t="s">
        <v>306</v>
      </c>
      <c r="I534" s="1077"/>
      <c r="J534" s="1085"/>
      <c r="K534" s="1085"/>
      <c r="L534" s="1082" t="s">
        <v>1588</v>
      </c>
      <c r="M534" s="1077"/>
      <c r="N534" s="1077"/>
      <c r="O534" s="1077"/>
      <c r="P534" s="1077"/>
      <c r="Q534" s="1088"/>
      <c r="R534" s="1077"/>
    </row>
    <row r="535" spans="1:18" x14ac:dyDescent="0.2">
      <c r="A535" s="1081" t="s">
        <v>303</v>
      </c>
      <c r="B535" s="1093" t="s">
        <v>1583</v>
      </c>
      <c r="C535" s="1093" t="s">
        <v>1590</v>
      </c>
      <c r="D535" s="1083" t="s">
        <v>494</v>
      </c>
      <c r="E535" s="1084" t="s">
        <v>794</v>
      </c>
      <c r="F535" s="1085"/>
      <c r="G535" s="1085"/>
      <c r="H535" s="1085" t="s">
        <v>306</v>
      </c>
      <c r="I535" s="1077"/>
      <c r="J535" s="1085"/>
      <c r="K535" s="1085"/>
      <c r="L535" s="1082" t="s">
        <v>1588</v>
      </c>
      <c r="M535" s="1077"/>
      <c r="N535" s="1077"/>
      <c r="O535" s="1077"/>
      <c r="P535" s="1077"/>
      <c r="Q535" s="1088"/>
      <c r="R535" s="1077"/>
    </row>
    <row r="536" spans="1:18" x14ac:dyDescent="0.2">
      <c r="A536" s="1081" t="s">
        <v>303</v>
      </c>
      <c r="B536" s="1093" t="s">
        <v>1583</v>
      </c>
      <c r="C536" s="1093" t="s">
        <v>1590</v>
      </c>
      <c r="D536" s="1083" t="s">
        <v>494</v>
      </c>
      <c r="E536" s="1084" t="s">
        <v>795</v>
      </c>
      <c r="F536" s="1085"/>
      <c r="G536" s="1085"/>
      <c r="H536" s="1085" t="s">
        <v>306</v>
      </c>
      <c r="I536" s="1077"/>
      <c r="J536" s="1085"/>
      <c r="K536" s="1085"/>
      <c r="L536" s="1082" t="s">
        <v>1588</v>
      </c>
      <c r="M536" s="1077"/>
      <c r="N536" s="1077"/>
      <c r="O536" s="1077"/>
      <c r="P536" s="1077"/>
      <c r="Q536" s="1088"/>
      <c r="R536" s="1077"/>
    </row>
    <row r="537" spans="1:18" x14ac:dyDescent="0.2">
      <c r="A537" s="1081" t="s">
        <v>303</v>
      </c>
      <c r="B537" s="1093" t="s">
        <v>1583</v>
      </c>
      <c r="C537" s="1093" t="s">
        <v>1590</v>
      </c>
      <c r="D537" s="1083" t="s">
        <v>494</v>
      </c>
      <c r="E537" s="1084" t="s">
        <v>728</v>
      </c>
      <c r="F537" s="1085"/>
      <c r="G537" s="1085"/>
      <c r="H537" s="1085" t="s">
        <v>306</v>
      </c>
      <c r="I537" s="1077"/>
      <c r="J537" s="1085"/>
      <c r="K537" s="1085"/>
      <c r="L537" s="1082" t="s">
        <v>1588</v>
      </c>
      <c r="M537" s="1077"/>
      <c r="N537" s="1077"/>
      <c r="O537" s="1077"/>
      <c r="P537" s="1077"/>
      <c r="Q537" s="1088"/>
      <c r="R537" s="1077"/>
    </row>
    <row r="538" spans="1:18" x14ac:dyDescent="0.2">
      <c r="A538" s="1081" t="s">
        <v>303</v>
      </c>
      <c r="B538" s="1093" t="s">
        <v>1583</v>
      </c>
      <c r="C538" s="1093" t="s">
        <v>1590</v>
      </c>
      <c r="D538" s="1083" t="s">
        <v>494</v>
      </c>
      <c r="E538" s="1084" t="s">
        <v>796</v>
      </c>
      <c r="F538" s="1085"/>
      <c r="G538" s="1085"/>
      <c r="H538" s="1085" t="s">
        <v>306</v>
      </c>
      <c r="I538" s="1077"/>
      <c r="J538" s="1085"/>
      <c r="K538" s="1085"/>
      <c r="L538" s="1082" t="s">
        <v>1588</v>
      </c>
      <c r="M538" s="1077"/>
      <c r="N538" s="1077"/>
      <c r="O538" s="1077"/>
      <c r="P538" s="1077"/>
      <c r="Q538" s="1088"/>
      <c r="R538" s="1077"/>
    </row>
    <row r="539" spans="1:18" x14ac:dyDescent="0.2">
      <c r="A539" s="1081" t="s">
        <v>303</v>
      </c>
      <c r="B539" s="1093" t="s">
        <v>1583</v>
      </c>
      <c r="C539" s="1093" t="s">
        <v>1590</v>
      </c>
      <c r="D539" s="1083" t="s">
        <v>494</v>
      </c>
      <c r="E539" s="1084" t="s">
        <v>797</v>
      </c>
      <c r="F539" s="1085"/>
      <c r="G539" s="1085"/>
      <c r="H539" s="1085" t="s">
        <v>306</v>
      </c>
      <c r="I539" s="1077"/>
      <c r="J539" s="1085"/>
      <c r="K539" s="1085"/>
      <c r="L539" s="1082" t="s">
        <v>1588</v>
      </c>
      <c r="M539" s="1077"/>
      <c r="N539" s="1077"/>
      <c r="O539" s="1077"/>
      <c r="P539" s="1077"/>
      <c r="Q539" s="1088"/>
      <c r="R539" s="1077"/>
    </row>
    <row r="540" spans="1:18" x14ac:dyDescent="0.2">
      <c r="A540" s="1081" t="s">
        <v>303</v>
      </c>
      <c r="B540" s="1093" t="s">
        <v>1583</v>
      </c>
      <c r="C540" s="1093" t="s">
        <v>1590</v>
      </c>
      <c r="D540" s="1083" t="s">
        <v>730</v>
      </c>
      <c r="E540" s="1089" t="s">
        <v>734</v>
      </c>
      <c r="F540" s="1085"/>
      <c r="G540" s="1085"/>
      <c r="H540" s="1085" t="s">
        <v>306</v>
      </c>
      <c r="I540" s="1077"/>
      <c r="J540" s="1085"/>
      <c r="K540" s="1085"/>
      <c r="L540" s="1082" t="s">
        <v>1588</v>
      </c>
      <c r="M540" s="1077"/>
      <c r="N540" s="1077"/>
      <c r="O540" s="1077"/>
      <c r="P540" s="1077"/>
      <c r="Q540" s="1088"/>
      <c r="R540" s="1077"/>
    </row>
    <row r="541" spans="1:18" x14ac:dyDescent="0.2">
      <c r="A541" s="1081" t="s">
        <v>303</v>
      </c>
      <c r="B541" s="1093" t="s">
        <v>1583</v>
      </c>
      <c r="C541" s="1093" t="s">
        <v>1590</v>
      </c>
      <c r="D541" s="1083" t="s">
        <v>730</v>
      </c>
      <c r="E541" s="1089" t="s">
        <v>736</v>
      </c>
      <c r="F541" s="1085"/>
      <c r="G541" s="1085"/>
      <c r="H541" s="1085" t="s">
        <v>306</v>
      </c>
      <c r="I541" s="1077"/>
      <c r="J541" s="1085"/>
      <c r="K541" s="1085"/>
      <c r="L541" s="1082" t="s">
        <v>1588</v>
      </c>
      <c r="M541" s="1077"/>
      <c r="N541" s="1077"/>
      <c r="O541" s="1077"/>
      <c r="P541" s="1077"/>
      <c r="Q541" s="1088"/>
      <c r="R541" s="1077"/>
    </row>
    <row r="542" spans="1:18" x14ac:dyDescent="0.2">
      <c r="A542" s="1081" t="s">
        <v>303</v>
      </c>
      <c r="B542" s="1093" t="s">
        <v>1583</v>
      </c>
      <c r="C542" s="1093" t="s">
        <v>1590</v>
      </c>
      <c r="D542" s="1083" t="s">
        <v>730</v>
      </c>
      <c r="E542" s="1089" t="s">
        <v>737</v>
      </c>
      <c r="F542" s="1085"/>
      <c r="G542" s="1085"/>
      <c r="H542" s="1085" t="s">
        <v>306</v>
      </c>
      <c r="I542" s="1077"/>
      <c r="J542" s="1085"/>
      <c r="K542" s="1085"/>
      <c r="L542" s="1082" t="s">
        <v>1588</v>
      </c>
      <c r="M542" s="1077"/>
      <c r="N542" s="1077"/>
      <c r="O542" s="1077"/>
      <c r="P542" s="1077"/>
      <c r="Q542" s="1088"/>
      <c r="R542" s="1077"/>
    </row>
    <row r="543" spans="1:18" x14ac:dyDescent="0.2">
      <c r="A543" s="1081" t="s">
        <v>303</v>
      </c>
      <c r="B543" s="1093" t="s">
        <v>1583</v>
      </c>
      <c r="C543" s="1093" t="s">
        <v>1590</v>
      </c>
      <c r="D543" s="1083" t="s">
        <v>730</v>
      </c>
      <c r="E543" s="1089" t="s">
        <v>731</v>
      </c>
      <c r="F543" s="1085"/>
      <c r="G543" s="1085"/>
      <c r="H543" s="1085" t="s">
        <v>306</v>
      </c>
      <c r="I543" s="1077"/>
      <c r="J543" s="1085"/>
      <c r="K543" s="1085"/>
      <c r="L543" s="1082" t="s">
        <v>1588</v>
      </c>
      <c r="M543" s="1077"/>
      <c r="N543" s="1077"/>
      <c r="O543" s="1077"/>
      <c r="P543" s="1077"/>
      <c r="Q543" s="1088"/>
      <c r="R543" s="1077"/>
    </row>
    <row r="544" spans="1:18" x14ac:dyDescent="0.2">
      <c r="A544" s="1081" t="s">
        <v>303</v>
      </c>
      <c r="B544" s="1093" t="s">
        <v>1583</v>
      </c>
      <c r="C544" s="1093" t="s">
        <v>1590</v>
      </c>
      <c r="D544" s="1083" t="s">
        <v>730</v>
      </c>
      <c r="E544" s="1089" t="s">
        <v>732</v>
      </c>
      <c r="F544" s="1085"/>
      <c r="G544" s="1085"/>
      <c r="H544" s="1085" t="s">
        <v>306</v>
      </c>
      <c r="I544" s="1077"/>
      <c r="J544" s="1085"/>
      <c r="K544" s="1085"/>
      <c r="L544" s="1082" t="s">
        <v>1588</v>
      </c>
      <c r="M544" s="1077"/>
      <c r="N544" s="1077"/>
      <c r="O544" s="1077"/>
      <c r="P544" s="1077"/>
      <c r="Q544" s="1088"/>
      <c r="R544" s="1077"/>
    </row>
    <row r="545" spans="1:18" x14ac:dyDescent="0.2">
      <c r="A545" s="1081" t="s">
        <v>303</v>
      </c>
      <c r="B545" s="1093" t="s">
        <v>1583</v>
      </c>
      <c r="C545" s="1093" t="s">
        <v>1590</v>
      </c>
      <c r="D545" s="1083" t="s">
        <v>730</v>
      </c>
      <c r="E545" s="1089" t="s">
        <v>735</v>
      </c>
      <c r="F545" s="1085"/>
      <c r="G545" s="1085"/>
      <c r="H545" s="1085" t="s">
        <v>306</v>
      </c>
      <c r="I545" s="1077"/>
      <c r="J545" s="1085"/>
      <c r="K545" s="1085"/>
      <c r="L545" s="1082" t="s">
        <v>1588</v>
      </c>
      <c r="M545" s="1077"/>
      <c r="N545" s="1077"/>
      <c r="O545" s="1077"/>
      <c r="P545" s="1077"/>
      <c r="Q545" s="1088"/>
      <c r="R545" s="1077"/>
    </row>
    <row r="546" spans="1:18" x14ac:dyDescent="0.2">
      <c r="A546" s="1081" t="s">
        <v>303</v>
      </c>
      <c r="B546" s="1093" t="s">
        <v>1583</v>
      </c>
      <c r="C546" s="1093" t="s">
        <v>1590</v>
      </c>
      <c r="D546" s="1083" t="s">
        <v>730</v>
      </c>
      <c r="E546" s="1089" t="s">
        <v>733</v>
      </c>
      <c r="F546" s="1085"/>
      <c r="G546" s="1085"/>
      <c r="H546" s="1085" t="s">
        <v>306</v>
      </c>
      <c r="I546" s="1077"/>
      <c r="J546" s="1085"/>
      <c r="K546" s="1085"/>
      <c r="L546" s="1082" t="s">
        <v>1588</v>
      </c>
      <c r="M546" s="1077"/>
      <c r="N546" s="1077"/>
      <c r="O546" s="1077"/>
      <c r="P546" s="1077"/>
      <c r="Q546" s="1088"/>
      <c r="R546" s="1077"/>
    </row>
    <row r="547" spans="1:18" x14ac:dyDescent="0.2">
      <c r="A547" s="1081" t="s">
        <v>303</v>
      </c>
      <c r="B547" s="1093" t="s">
        <v>1583</v>
      </c>
      <c r="C547" s="1093" t="s">
        <v>1590</v>
      </c>
      <c r="D547" s="1083" t="s">
        <v>730</v>
      </c>
      <c r="E547" s="1089" t="s">
        <v>756</v>
      </c>
      <c r="F547" s="1085"/>
      <c r="G547" s="1085"/>
      <c r="H547" s="1085" t="s">
        <v>306</v>
      </c>
      <c r="I547" s="1077"/>
      <c r="J547" s="1085"/>
      <c r="K547" s="1085"/>
      <c r="L547" s="1082" t="s">
        <v>1588</v>
      </c>
      <c r="M547" s="1077"/>
      <c r="N547" s="1077"/>
      <c r="O547" s="1077"/>
      <c r="P547" s="1077"/>
      <c r="Q547" s="1088"/>
      <c r="R547" s="1077"/>
    </row>
    <row r="548" spans="1:18" x14ac:dyDescent="0.2">
      <c r="A548" s="1081" t="s">
        <v>303</v>
      </c>
      <c r="B548" s="1093" t="s">
        <v>1585</v>
      </c>
      <c r="C548" s="1093" t="s">
        <v>1591</v>
      </c>
      <c r="D548" s="1083" t="s">
        <v>494</v>
      </c>
      <c r="E548" s="1084" t="s">
        <v>781</v>
      </c>
      <c r="F548" s="1085"/>
      <c r="G548" s="1085"/>
      <c r="H548" s="1085" t="s">
        <v>306</v>
      </c>
      <c r="I548" s="1077"/>
      <c r="J548" s="1085"/>
      <c r="K548" s="1085"/>
      <c r="L548" s="1082" t="s">
        <v>1588</v>
      </c>
      <c r="M548" s="1077"/>
      <c r="N548" s="1077"/>
      <c r="O548" s="1077"/>
      <c r="P548" s="1077"/>
      <c r="Q548" s="1088"/>
      <c r="R548" s="1077"/>
    </row>
    <row r="549" spans="1:18" x14ac:dyDescent="0.2">
      <c r="A549" s="1081" t="s">
        <v>303</v>
      </c>
      <c r="B549" s="1093" t="s">
        <v>1585</v>
      </c>
      <c r="C549" s="1093" t="s">
        <v>1591</v>
      </c>
      <c r="D549" s="1083" t="s">
        <v>494</v>
      </c>
      <c r="E549" s="1084" t="s">
        <v>725</v>
      </c>
      <c r="F549" s="1085"/>
      <c r="G549" s="1085"/>
      <c r="H549" s="1085" t="s">
        <v>306</v>
      </c>
      <c r="I549" s="1077"/>
      <c r="J549" s="1085"/>
      <c r="K549" s="1085"/>
      <c r="L549" s="1082" t="s">
        <v>1588</v>
      </c>
      <c r="M549" s="1077"/>
      <c r="N549" s="1077"/>
      <c r="O549" s="1077"/>
      <c r="P549" s="1077"/>
      <c r="Q549" s="1088"/>
      <c r="R549" s="1077"/>
    </row>
    <row r="550" spans="1:18" x14ac:dyDescent="0.2">
      <c r="A550" s="1081" t="s">
        <v>303</v>
      </c>
      <c r="B550" s="1093" t="s">
        <v>1585</v>
      </c>
      <c r="C550" s="1093" t="s">
        <v>1591</v>
      </c>
      <c r="D550" s="1083" t="s">
        <v>494</v>
      </c>
      <c r="E550" s="1084" t="s">
        <v>726</v>
      </c>
      <c r="F550" s="1085"/>
      <c r="G550" s="1085"/>
      <c r="H550" s="1085" t="s">
        <v>306</v>
      </c>
      <c r="I550" s="1077"/>
      <c r="J550" s="1085"/>
      <c r="K550" s="1085"/>
      <c r="L550" s="1082" t="s">
        <v>1588</v>
      </c>
      <c r="M550" s="1077"/>
      <c r="N550" s="1077"/>
      <c r="O550" s="1077"/>
      <c r="P550" s="1077"/>
      <c r="Q550" s="1088"/>
      <c r="R550" s="1077"/>
    </row>
    <row r="551" spans="1:18" x14ac:dyDescent="0.2">
      <c r="A551" s="1081" t="s">
        <v>303</v>
      </c>
      <c r="B551" s="1093" t="s">
        <v>1585</v>
      </c>
      <c r="C551" s="1093" t="s">
        <v>1591</v>
      </c>
      <c r="D551" s="1083" t="s">
        <v>494</v>
      </c>
      <c r="E551" s="1084" t="s">
        <v>785</v>
      </c>
      <c r="F551" s="1085"/>
      <c r="G551" s="1085"/>
      <c r="H551" s="1085" t="s">
        <v>306</v>
      </c>
      <c r="I551" s="1077"/>
      <c r="J551" s="1085"/>
      <c r="K551" s="1085"/>
      <c r="L551" s="1082" t="s">
        <v>1588</v>
      </c>
      <c r="M551" s="1077"/>
      <c r="N551" s="1077"/>
      <c r="O551" s="1077"/>
      <c r="P551" s="1077"/>
      <c r="Q551" s="1088"/>
      <c r="R551" s="1077"/>
    </row>
    <row r="552" spans="1:18" x14ac:dyDescent="0.2">
      <c r="A552" s="1081" t="s">
        <v>303</v>
      </c>
      <c r="B552" s="1093" t="s">
        <v>1585</v>
      </c>
      <c r="C552" s="1093" t="s">
        <v>1591</v>
      </c>
      <c r="D552" s="1083" t="s">
        <v>494</v>
      </c>
      <c r="E552" s="1084" t="s">
        <v>723</v>
      </c>
      <c r="F552" s="1085"/>
      <c r="G552" s="1085"/>
      <c r="H552" s="1085" t="s">
        <v>306</v>
      </c>
      <c r="I552" s="1077"/>
      <c r="J552" s="1085"/>
      <c r="K552" s="1085"/>
      <c r="L552" s="1082" t="s">
        <v>1588</v>
      </c>
      <c r="M552" s="1077"/>
      <c r="N552" s="1077"/>
      <c r="O552" s="1077"/>
      <c r="P552" s="1077"/>
      <c r="Q552" s="1088"/>
      <c r="R552" s="1077"/>
    </row>
    <row r="553" spans="1:18" x14ac:dyDescent="0.2">
      <c r="A553" s="1081" t="s">
        <v>303</v>
      </c>
      <c r="B553" s="1093" t="s">
        <v>1585</v>
      </c>
      <c r="C553" s="1093" t="s">
        <v>1591</v>
      </c>
      <c r="D553" s="1083" t="s">
        <v>494</v>
      </c>
      <c r="E553" s="1084" t="s">
        <v>786</v>
      </c>
      <c r="F553" s="1085"/>
      <c r="G553" s="1085"/>
      <c r="H553" s="1085" t="s">
        <v>306</v>
      </c>
      <c r="I553" s="1077"/>
      <c r="J553" s="1085"/>
      <c r="K553" s="1085"/>
      <c r="L553" s="1082" t="s">
        <v>1588</v>
      </c>
      <c r="M553" s="1077"/>
      <c r="N553" s="1077"/>
      <c r="O553" s="1077"/>
      <c r="P553" s="1077"/>
      <c r="Q553" s="1088"/>
      <c r="R553" s="1077"/>
    </row>
    <row r="554" spans="1:18" x14ac:dyDescent="0.2">
      <c r="A554" s="1081" t="s">
        <v>303</v>
      </c>
      <c r="B554" s="1093" t="s">
        <v>1585</v>
      </c>
      <c r="C554" s="1093" t="s">
        <v>1591</v>
      </c>
      <c r="D554" s="1083" t="s">
        <v>494</v>
      </c>
      <c r="E554" s="1084" t="s">
        <v>787</v>
      </c>
      <c r="F554" s="1085"/>
      <c r="G554" s="1085"/>
      <c r="H554" s="1085" t="s">
        <v>306</v>
      </c>
      <c r="I554" s="1077"/>
      <c r="J554" s="1085"/>
      <c r="K554" s="1085"/>
      <c r="L554" s="1082" t="s">
        <v>1588</v>
      </c>
      <c r="M554" s="1077"/>
      <c r="N554" s="1077"/>
      <c r="O554" s="1077"/>
      <c r="P554" s="1077"/>
      <c r="Q554" s="1088"/>
      <c r="R554" s="1077"/>
    </row>
    <row r="555" spans="1:18" x14ac:dyDescent="0.2">
      <c r="A555" s="1081" t="s">
        <v>303</v>
      </c>
      <c r="B555" s="1093" t="s">
        <v>1585</v>
      </c>
      <c r="C555" s="1093" t="s">
        <v>1591</v>
      </c>
      <c r="D555" s="1083" t="s">
        <v>494</v>
      </c>
      <c r="E555" s="1084" t="s">
        <v>788</v>
      </c>
      <c r="F555" s="1085"/>
      <c r="G555" s="1085"/>
      <c r="H555" s="1085" t="s">
        <v>306</v>
      </c>
      <c r="I555" s="1077"/>
      <c r="J555" s="1085"/>
      <c r="K555" s="1085"/>
      <c r="L555" s="1082" t="s">
        <v>1588</v>
      </c>
      <c r="M555" s="1077"/>
      <c r="N555" s="1077"/>
      <c r="O555" s="1077"/>
      <c r="P555" s="1077"/>
      <c r="Q555" s="1088"/>
      <c r="R555" s="1077"/>
    </row>
    <row r="556" spans="1:18" x14ac:dyDescent="0.2">
      <c r="A556" s="1081" t="s">
        <v>303</v>
      </c>
      <c r="B556" s="1093" t="s">
        <v>1585</v>
      </c>
      <c r="C556" s="1093" t="s">
        <v>1591</v>
      </c>
      <c r="D556" s="1083" t="s">
        <v>494</v>
      </c>
      <c r="E556" s="1084" t="s">
        <v>789</v>
      </c>
      <c r="F556" s="1085"/>
      <c r="G556" s="1085"/>
      <c r="H556" s="1085" t="s">
        <v>306</v>
      </c>
      <c r="I556" s="1077"/>
      <c r="J556" s="1085"/>
      <c r="K556" s="1085"/>
      <c r="L556" s="1082" t="s">
        <v>1588</v>
      </c>
      <c r="M556" s="1077"/>
      <c r="N556" s="1077"/>
      <c r="O556" s="1077"/>
      <c r="P556" s="1077"/>
      <c r="Q556" s="1088"/>
      <c r="R556" s="1077"/>
    </row>
    <row r="557" spans="1:18" x14ac:dyDescent="0.2">
      <c r="A557" s="1081" t="s">
        <v>303</v>
      </c>
      <c r="B557" s="1093" t="s">
        <v>1585</v>
      </c>
      <c r="C557" s="1093" t="s">
        <v>1591</v>
      </c>
      <c r="D557" s="1083" t="s">
        <v>494</v>
      </c>
      <c r="E557" s="1084" t="s">
        <v>724</v>
      </c>
      <c r="F557" s="1085"/>
      <c r="G557" s="1085"/>
      <c r="H557" s="1085" t="s">
        <v>306</v>
      </c>
      <c r="I557" s="1077"/>
      <c r="J557" s="1085"/>
      <c r="K557" s="1085"/>
      <c r="L557" s="1082" t="s">
        <v>1588</v>
      </c>
      <c r="M557" s="1077"/>
      <c r="N557" s="1077"/>
      <c r="O557" s="1077"/>
      <c r="P557" s="1077"/>
      <c r="Q557" s="1088"/>
      <c r="R557" s="1077"/>
    </row>
    <row r="558" spans="1:18" x14ac:dyDescent="0.2">
      <c r="A558" s="1081" t="s">
        <v>303</v>
      </c>
      <c r="B558" s="1093" t="s">
        <v>1585</v>
      </c>
      <c r="C558" s="1093" t="s">
        <v>1591</v>
      </c>
      <c r="D558" s="1083" t="s">
        <v>494</v>
      </c>
      <c r="E558" s="1084" t="s">
        <v>727</v>
      </c>
      <c r="F558" s="1085"/>
      <c r="G558" s="1085"/>
      <c r="H558" s="1085" t="s">
        <v>306</v>
      </c>
      <c r="I558" s="1077"/>
      <c r="J558" s="1085"/>
      <c r="K558" s="1085"/>
      <c r="L558" s="1082" t="s">
        <v>1588</v>
      </c>
      <c r="M558" s="1077"/>
      <c r="N558" s="1077"/>
      <c r="O558" s="1077"/>
      <c r="P558" s="1077"/>
      <c r="Q558" s="1088"/>
      <c r="R558" s="1077"/>
    </row>
    <row r="559" spans="1:18" x14ac:dyDescent="0.2">
      <c r="A559" s="1081" t="s">
        <v>303</v>
      </c>
      <c r="B559" s="1093" t="s">
        <v>1585</v>
      </c>
      <c r="C559" s="1093" t="s">
        <v>1591</v>
      </c>
      <c r="D559" s="1083" t="s">
        <v>494</v>
      </c>
      <c r="E559" s="1084" t="s">
        <v>721</v>
      </c>
      <c r="F559" s="1085"/>
      <c r="G559" s="1085"/>
      <c r="H559" s="1085" t="s">
        <v>306</v>
      </c>
      <c r="I559" s="1077"/>
      <c r="J559" s="1085"/>
      <c r="K559" s="1085"/>
      <c r="L559" s="1082" t="s">
        <v>1588</v>
      </c>
      <c r="M559" s="1077"/>
      <c r="N559" s="1077"/>
      <c r="O559" s="1077"/>
      <c r="P559" s="1077"/>
      <c r="Q559" s="1088"/>
      <c r="R559" s="1077"/>
    </row>
    <row r="560" spans="1:18" x14ac:dyDescent="0.2">
      <c r="A560" s="1081" t="s">
        <v>303</v>
      </c>
      <c r="B560" s="1093" t="s">
        <v>1585</v>
      </c>
      <c r="C560" s="1093" t="s">
        <v>1591</v>
      </c>
      <c r="D560" s="1083" t="s">
        <v>494</v>
      </c>
      <c r="E560" s="1084" t="s">
        <v>748</v>
      </c>
      <c r="F560" s="1085"/>
      <c r="G560" s="1085"/>
      <c r="H560" s="1085" t="s">
        <v>306</v>
      </c>
      <c r="I560" s="1077"/>
      <c r="J560" s="1085"/>
      <c r="K560" s="1085"/>
      <c r="L560" s="1082" t="s">
        <v>1588</v>
      </c>
      <c r="M560" s="1077"/>
      <c r="N560" s="1077"/>
      <c r="O560" s="1077"/>
      <c r="P560" s="1077"/>
      <c r="Q560" s="1088"/>
      <c r="R560" s="1077"/>
    </row>
    <row r="561" spans="1:18" x14ac:dyDescent="0.2">
      <c r="A561" s="1081" t="s">
        <v>303</v>
      </c>
      <c r="B561" s="1093" t="s">
        <v>1585</v>
      </c>
      <c r="C561" s="1093" t="s">
        <v>1591</v>
      </c>
      <c r="D561" s="1083" t="s">
        <v>494</v>
      </c>
      <c r="E561" s="1084" t="s">
        <v>749</v>
      </c>
      <c r="F561" s="1085"/>
      <c r="G561" s="1085"/>
      <c r="H561" s="1085" t="s">
        <v>306</v>
      </c>
      <c r="I561" s="1077"/>
      <c r="J561" s="1085"/>
      <c r="K561" s="1085"/>
      <c r="L561" s="1082" t="s">
        <v>1588</v>
      </c>
      <c r="M561" s="1077"/>
      <c r="N561" s="1077"/>
      <c r="O561" s="1077"/>
      <c r="P561" s="1077"/>
      <c r="Q561" s="1088"/>
      <c r="R561" s="1077"/>
    </row>
    <row r="562" spans="1:18" x14ac:dyDescent="0.2">
      <c r="A562" s="1081" t="s">
        <v>303</v>
      </c>
      <c r="B562" s="1093" t="s">
        <v>1585</v>
      </c>
      <c r="C562" s="1093" t="s">
        <v>1591</v>
      </c>
      <c r="D562" s="1083" t="s">
        <v>494</v>
      </c>
      <c r="E562" s="1084" t="s">
        <v>750</v>
      </c>
      <c r="F562" s="1085"/>
      <c r="G562" s="1085"/>
      <c r="H562" s="1085" t="s">
        <v>306</v>
      </c>
      <c r="I562" s="1077"/>
      <c r="J562" s="1085"/>
      <c r="K562" s="1085"/>
      <c r="L562" s="1082" t="s">
        <v>1588</v>
      </c>
      <c r="M562" s="1077"/>
      <c r="N562" s="1077"/>
      <c r="O562" s="1077"/>
      <c r="P562" s="1077"/>
      <c r="Q562" s="1088"/>
      <c r="R562" s="1077"/>
    </row>
    <row r="563" spans="1:18" x14ac:dyDescent="0.2">
      <c r="A563" s="1081" t="s">
        <v>303</v>
      </c>
      <c r="B563" s="1093" t="s">
        <v>1585</v>
      </c>
      <c r="C563" s="1093" t="s">
        <v>1591</v>
      </c>
      <c r="D563" s="1083" t="s">
        <v>494</v>
      </c>
      <c r="E563" s="1084" t="s">
        <v>790</v>
      </c>
      <c r="F563" s="1085"/>
      <c r="G563" s="1085"/>
      <c r="H563" s="1085" t="s">
        <v>306</v>
      </c>
      <c r="I563" s="1077"/>
      <c r="J563" s="1085"/>
      <c r="K563" s="1085"/>
      <c r="L563" s="1082" t="s">
        <v>1588</v>
      </c>
      <c r="M563" s="1077"/>
      <c r="N563" s="1077"/>
      <c r="O563" s="1077"/>
      <c r="P563" s="1077"/>
      <c r="Q563" s="1088"/>
      <c r="R563" s="1077"/>
    </row>
    <row r="564" spans="1:18" x14ac:dyDescent="0.2">
      <c r="A564" s="1081" t="s">
        <v>303</v>
      </c>
      <c r="B564" s="1093" t="s">
        <v>1585</v>
      </c>
      <c r="C564" s="1093" t="s">
        <v>1591</v>
      </c>
      <c r="D564" s="1083" t="s">
        <v>494</v>
      </c>
      <c r="E564" s="1084" t="s">
        <v>752</v>
      </c>
      <c r="F564" s="1085"/>
      <c r="G564" s="1085"/>
      <c r="H564" s="1085" t="s">
        <v>306</v>
      </c>
      <c r="I564" s="1077"/>
      <c r="J564" s="1085"/>
      <c r="K564" s="1085"/>
      <c r="L564" s="1082" t="s">
        <v>1588</v>
      </c>
      <c r="M564" s="1077"/>
      <c r="N564" s="1077"/>
      <c r="O564" s="1077"/>
      <c r="P564" s="1077"/>
      <c r="Q564" s="1088"/>
      <c r="R564" s="1077"/>
    </row>
    <row r="565" spans="1:18" x14ac:dyDescent="0.2">
      <c r="A565" s="1081" t="s">
        <v>303</v>
      </c>
      <c r="B565" s="1093" t="s">
        <v>1585</v>
      </c>
      <c r="C565" s="1093" t="s">
        <v>1591</v>
      </c>
      <c r="D565" s="1083" t="s">
        <v>494</v>
      </c>
      <c r="E565" s="1084" t="s">
        <v>791</v>
      </c>
      <c r="F565" s="1085"/>
      <c r="G565" s="1085"/>
      <c r="H565" s="1085" t="s">
        <v>306</v>
      </c>
      <c r="I565" s="1077"/>
      <c r="J565" s="1085"/>
      <c r="K565" s="1085"/>
      <c r="L565" s="1082" t="s">
        <v>1588</v>
      </c>
      <c r="M565" s="1077"/>
      <c r="N565" s="1077"/>
      <c r="O565" s="1077"/>
      <c r="P565" s="1077"/>
      <c r="Q565" s="1088"/>
      <c r="R565" s="1077"/>
    </row>
    <row r="566" spans="1:18" x14ac:dyDescent="0.2">
      <c r="A566" s="1081" t="s">
        <v>303</v>
      </c>
      <c r="B566" s="1093" t="s">
        <v>1585</v>
      </c>
      <c r="C566" s="1093" t="s">
        <v>1591</v>
      </c>
      <c r="D566" s="1083" t="s">
        <v>494</v>
      </c>
      <c r="E566" s="1084" t="s">
        <v>793</v>
      </c>
      <c r="F566" s="1085"/>
      <c r="G566" s="1085"/>
      <c r="H566" s="1085" t="s">
        <v>306</v>
      </c>
      <c r="I566" s="1077"/>
      <c r="J566" s="1085"/>
      <c r="K566" s="1085"/>
      <c r="L566" s="1082" t="s">
        <v>1588</v>
      </c>
      <c r="M566" s="1077"/>
      <c r="N566" s="1077"/>
      <c r="O566" s="1077"/>
      <c r="P566" s="1077"/>
      <c r="Q566" s="1088"/>
      <c r="R566" s="1077"/>
    </row>
    <row r="567" spans="1:18" x14ac:dyDescent="0.2">
      <c r="A567" s="1081" t="s">
        <v>303</v>
      </c>
      <c r="B567" s="1093" t="s">
        <v>1585</v>
      </c>
      <c r="C567" s="1093" t="s">
        <v>1591</v>
      </c>
      <c r="D567" s="1083" t="s">
        <v>494</v>
      </c>
      <c r="E567" s="1084" t="s">
        <v>794</v>
      </c>
      <c r="F567" s="1085"/>
      <c r="G567" s="1085"/>
      <c r="H567" s="1085" t="s">
        <v>306</v>
      </c>
      <c r="I567" s="1077"/>
      <c r="J567" s="1085"/>
      <c r="K567" s="1085"/>
      <c r="L567" s="1082" t="s">
        <v>1588</v>
      </c>
      <c r="M567" s="1077"/>
      <c r="N567" s="1077"/>
      <c r="O567" s="1077"/>
      <c r="P567" s="1077"/>
      <c r="Q567" s="1088"/>
      <c r="R567" s="1077"/>
    </row>
    <row r="568" spans="1:18" x14ac:dyDescent="0.2">
      <c r="A568" s="1081" t="s">
        <v>303</v>
      </c>
      <c r="B568" s="1093" t="s">
        <v>1585</v>
      </c>
      <c r="C568" s="1093" t="s">
        <v>1591</v>
      </c>
      <c r="D568" s="1083" t="s">
        <v>494</v>
      </c>
      <c r="E568" s="1084" t="s">
        <v>795</v>
      </c>
      <c r="F568" s="1085"/>
      <c r="G568" s="1085"/>
      <c r="H568" s="1085" t="s">
        <v>306</v>
      </c>
      <c r="I568" s="1077"/>
      <c r="J568" s="1085"/>
      <c r="K568" s="1085"/>
      <c r="L568" s="1082" t="s">
        <v>1588</v>
      </c>
      <c r="M568" s="1077"/>
      <c r="N568" s="1077"/>
      <c r="O568" s="1077"/>
      <c r="P568" s="1077"/>
      <c r="Q568" s="1088"/>
      <c r="R568" s="1077"/>
    </row>
    <row r="569" spans="1:18" x14ac:dyDescent="0.2">
      <c r="A569" s="1081" t="s">
        <v>303</v>
      </c>
      <c r="B569" s="1093" t="s">
        <v>1585</v>
      </c>
      <c r="C569" s="1093" t="s">
        <v>1591</v>
      </c>
      <c r="D569" s="1083" t="s">
        <v>494</v>
      </c>
      <c r="E569" s="1084" t="s">
        <v>728</v>
      </c>
      <c r="F569" s="1085"/>
      <c r="G569" s="1085"/>
      <c r="H569" s="1085" t="s">
        <v>306</v>
      </c>
      <c r="I569" s="1077"/>
      <c r="J569" s="1085"/>
      <c r="K569" s="1085"/>
      <c r="L569" s="1082" t="s">
        <v>1588</v>
      </c>
      <c r="M569" s="1077"/>
      <c r="N569" s="1077"/>
      <c r="O569" s="1077"/>
      <c r="P569" s="1077"/>
      <c r="Q569" s="1088"/>
      <c r="R569" s="1077"/>
    </row>
    <row r="570" spans="1:18" x14ac:dyDescent="0.2">
      <c r="A570" s="1081" t="s">
        <v>303</v>
      </c>
      <c r="B570" s="1093" t="s">
        <v>1585</v>
      </c>
      <c r="C570" s="1093" t="s">
        <v>1591</v>
      </c>
      <c r="D570" s="1083" t="s">
        <v>494</v>
      </c>
      <c r="E570" s="1084" t="s">
        <v>796</v>
      </c>
      <c r="F570" s="1085"/>
      <c r="G570" s="1085"/>
      <c r="H570" s="1085" t="s">
        <v>306</v>
      </c>
      <c r="I570" s="1077"/>
      <c r="J570" s="1085"/>
      <c r="K570" s="1085"/>
      <c r="L570" s="1082" t="s">
        <v>1588</v>
      </c>
      <c r="M570" s="1077"/>
      <c r="N570" s="1077"/>
      <c r="O570" s="1077"/>
      <c r="P570" s="1077"/>
      <c r="Q570" s="1088"/>
      <c r="R570" s="1077"/>
    </row>
    <row r="571" spans="1:18" x14ac:dyDescent="0.2">
      <c r="A571" s="1081" t="s">
        <v>303</v>
      </c>
      <c r="B571" s="1093" t="s">
        <v>1585</v>
      </c>
      <c r="C571" s="1093" t="s">
        <v>1591</v>
      </c>
      <c r="D571" s="1083" t="s">
        <v>494</v>
      </c>
      <c r="E571" s="1084" t="s">
        <v>797</v>
      </c>
      <c r="F571" s="1085"/>
      <c r="G571" s="1085"/>
      <c r="H571" s="1085" t="s">
        <v>306</v>
      </c>
      <c r="I571" s="1077"/>
      <c r="J571" s="1085"/>
      <c r="K571" s="1085"/>
      <c r="L571" s="1082" t="s">
        <v>1588</v>
      </c>
      <c r="M571" s="1077"/>
      <c r="N571" s="1077"/>
      <c r="O571" s="1077"/>
      <c r="P571" s="1077"/>
      <c r="Q571" s="1088"/>
      <c r="R571" s="1077"/>
    </row>
    <row r="572" spans="1:18" x14ac:dyDescent="0.2">
      <c r="A572" s="1081" t="s">
        <v>303</v>
      </c>
      <c r="B572" s="1093" t="s">
        <v>1585</v>
      </c>
      <c r="C572" s="1093" t="s">
        <v>1591</v>
      </c>
      <c r="D572" s="1083" t="s">
        <v>730</v>
      </c>
      <c r="E572" s="1089" t="s">
        <v>734</v>
      </c>
      <c r="F572" s="1085"/>
      <c r="G572" s="1085"/>
      <c r="H572" s="1085" t="s">
        <v>306</v>
      </c>
      <c r="I572" s="1077"/>
      <c r="J572" s="1085"/>
      <c r="K572" s="1085"/>
      <c r="L572" s="1082" t="s">
        <v>1588</v>
      </c>
      <c r="M572" s="1077"/>
      <c r="N572" s="1077"/>
      <c r="O572" s="1077"/>
      <c r="P572" s="1077"/>
      <c r="Q572" s="1088"/>
      <c r="R572" s="1077"/>
    </row>
    <row r="573" spans="1:18" x14ac:dyDescent="0.2">
      <c r="A573" s="1081" t="s">
        <v>303</v>
      </c>
      <c r="B573" s="1093" t="s">
        <v>1585</v>
      </c>
      <c r="C573" s="1093" t="s">
        <v>1591</v>
      </c>
      <c r="D573" s="1083" t="s">
        <v>730</v>
      </c>
      <c r="E573" s="1089" t="s">
        <v>736</v>
      </c>
      <c r="F573" s="1085"/>
      <c r="G573" s="1085"/>
      <c r="H573" s="1085" t="s">
        <v>306</v>
      </c>
      <c r="I573" s="1077"/>
      <c r="J573" s="1085"/>
      <c r="K573" s="1085"/>
      <c r="L573" s="1082" t="s">
        <v>1588</v>
      </c>
      <c r="M573" s="1077"/>
      <c r="N573" s="1077"/>
      <c r="O573" s="1077"/>
      <c r="P573" s="1077"/>
      <c r="Q573" s="1088"/>
      <c r="R573" s="1077"/>
    </row>
    <row r="574" spans="1:18" x14ac:dyDescent="0.2">
      <c r="A574" s="1081" t="s">
        <v>303</v>
      </c>
      <c r="B574" s="1093" t="s">
        <v>1585</v>
      </c>
      <c r="C574" s="1093" t="s">
        <v>1591</v>
      </c>
      <c r="D574" s="1083" t="s">
        <v>730</v>
      </c>
      <c r="E574" s="1089" t="s">
        <v>737</v>
      </c>
      <c r="F574" s="1085"/>
      <c r="G574" s="1085"/>
      <c r="H574" s="1085" t="s">
        <v>306</v>
      </c>
      <c r="I574" s="1077"/>
      <c r="J574" s="1085"/>
      <c r="K574" s="1085"/>
      <c r="L574" s="1082" t="s">
        <v>1588</v>
      </c>
      <c r="M574" s="1077"/>
      <c r="N574" s="1077"/>
      <c r="O574" s="1077"/>
      <c r="P574" s="1077"/>
      <c r="Q574" s="1088"/>
      <c r="R574" s="1077"/>
    </row>
    <row r="575" spans="1:18" x14ac:dyDescent="0.2">
      <c r="A575" s="1081" t="s">
        <v>303</v>
      </c>
      <c r="B575" s="1093" t="s">
        <v>1585</v>
      </c>
      <c r="C575" s="1093" t="s">
        <v>1591</v>
      </c>
      <c r="D575" s="1083" t="s">
        <v>730</v>
      </c>
      <c r="E575" s="1089" t="s">
        <v>731</v>
      </c>
      <c r="F575" s="1085"/>
      <c r="G575" s="1085"/>
      <c r="H575" s="1085" t="s">
        <v>306</v>
      </c>
      <c r="I575" s="1077"/>
      <c r="J575" s="1085"/>
      <c r="K575" s="1085"/>
      <c r="L575" s="1082" t="s">
        <v>1588</v>
      </c>
      <c r="M575" s="1077"/>
      <c r="N575" s="1077"/>
      <c r="O575" s="1077"/>
      <c r="P575" s="1077"/>
      <c r="Q575" s="1088"/>
      <c r="R575" s="1077"/>
    </row>
    <row r="576" spans="1:18" x14ac:dyDescent="0.2">
      <c r="A576" s="1081" t="s">
        <v>303</v>
      </c>
      <c r="B576" s="1093" t="s">
        <v>1585</v>
      </c>
      <c r="C576" s="1093" t="s">
        <v>1591</v>
      </c>
      <c r="D576" s="1083" t="s">
        <v>730</v>
      </c>
      <c r="E576" s="1089" t="s">
        <v>732</v>
      </c>
      <c r="F576" s="1085"/>
      <c r="G576" s="1085"/>
      <c r="H576" s="1085" t="s">
        <v>306</v>
      </c>
      <c r="I576" s="1077"/>
      <c r="J576" s="1085"/>
      <c r="K576" s="1085"/>
      <c r="L576" s="1082" t="s">
        <v>1588</v>
      </c>
      <c r="M576" s="1077"/>
      <c r="N576" s="1077"/>
      <c r="O576" s="1077"/>
      <c r="P576" s="1077"/>
      <c r="Q576" s="1088"/>
      <c r="R576" s="1077"/>
    </row>
    <row r="577" spans="1:18" x14ac:dyDescent="0.2">
      <c r="A577" s="1081" t="s">
        <v>303</v>
      </c>
      <c r="B577" s="1093" t="s">
        <v>1585</v>
      </c>
      <c r="C577" s="1093" t="s">
        <v>1591</v>
      </c>
      <c r="D577" s="1083" t="s">
        <v>730</v>
      </c>
      <c r="E577" s="1089" t="s">
        <v>735</v>
      </c>
      <c r="F577" s="1085"/>
      <c r="G577" s="1085"/>
      <c r="H577" s="1085" t="s">
        <v>306</v>
      </c>
      <c r="I577" s="1077"/>
      <c r="J577" s="1085"/>
      <c r="K577" s="1085"/>
      <c r="L577" s="1082" t="s">
        <v>1588</v>
      </c>
      <c r="M577" s="1077"/>
      <c r="N577" s="1077"/>
      <c r="O577" s="1077"/>
      <c r="P577" s="1077"/>
      <c r="Q577" s="1088"/>
      <c r="R577" s="1077"/>
    </row>
    <row r="578" spans="1:18" x14ac:dyDescent="0.2">
      <c r="A578" s="1081" t="s">
        <v>303</v>
      </c>
      <c r="B578" s="1093" t="s">
        <v>1585</v>
      </c>
      <c r="C578" s="1093" t="s">
        <v>1591</v>
      </c>
      <c r="D578" s="1083" t="s">
        <v>730</v>
      </c>
      <c r="E578" s="1089" t="s">
        <v>733</v>
      </c>
      <c r="F578" s="1085"/>
      <c r="G578" s="1085"/>
      <c r="H578" s="1085" t="s">
        <v>306</v>
      </c>
      <c r="I578" s="1077"/>
      <c r="J578" s="1085"/>
      <c r="K578" s="1085"/>
      <c r="L578" s="1082" t="s">
        <v>1588</v>
      </c>
      <c r="M578" s="1077"/>
      <c r="N578" s="1077"/>
      <c r="O578" s="1077"/>
      <c r="P578" s="1077"/>
      <c r="Q578" s="1088"/>
      <c r="R578" s="1077"/>
    </row>
    <row r="579" spans="1:18" x14ac:dyDescent="0.2">
      <c r="A579" s="1081" t="s">
        <v>303</v>
      </c>
      <c r="B579" s="1093" t="s">
        <v>1585</v>
      </c>
      <c r="C579" s="1093" t="s">
        <v>1591</v>
      </c>
      <c r="D579" s="1083" t="s">
        <v>730</v>
      </c>
      <c r="E579" s="1089" t="s">
        <v>756</v>
      </c>
      <c r="F579" s="1085"/>
      <c r="G579" s="1085"/>
      <c r="H579" s="1085" t="s">
        <v>306</v>
      </c>
      <c r="I579" s="1077"/>
      <c r="J579" s="1085"/>
      <c r="K579" s="1085"/>
      <c r="L579" s="1082" t="s">
        <v>1588</v>
      </c>
      <c r="M579" s="1077"/>
      <c r="N579" s="1077"/>
      <c r="O579" s="1077"/>
      <c r="P579" s="1077"/>
      <c r="Q579" s="1088"/>
      <c r="R579" s="1077"/>
    </row>
    <row r="580" spans="1:18" x14ac:dyDescent="0.2">
      <c r="A580" s="1081" t="s">
        <v>303</v>
      </c>
      <c r="B580" s="1093" t="s">
        <v>779</v>
      </c>
      <c r="C580" s="1093" t="s">
        <v>1591</v>
      </c>
      <c r="D580" s="1083" t="s">
        <v>494</v>
      </c>
      <c r="E580" s="1084" t="s">
        <v>781</v>
      </c>
      <c r="F580" s="1085"/>
      <c r="G580" s="1085"/>
      <c r="H580" s="1085" t="s">
        <v>306</v>
      </c>
      <c r="I580" s="1077"/>
      <c r="J580" s="1085"/>
      <c r="K580" s="1085"/>
      <c r="L580" s="1082" t="s">
        <v>1588</v>
      </c>
      <c r="M580" s="1077"/>
      <c r="N580" s="1077"/>
      <c r="O580" s="1077"/>
      <c r="P580" s="1077"/>
      <c r="Q580" s="1088"/>
      <c r="R580" s="1077"/>
    </row>
    <row r="581" spans="1:18" x14ac:dyDescent="0.2">
      <c r="A581" s="1081" t="s">
        <v>303</v>
      </c>
      <c r="B581" s="1093" t="s">
        <v>779</v>
      </c>
      <c r="C581" s="1093" t="s">
        <v>1591</v>
      </c>
      <c r="D581" s="1083" t="s">
        <v>494</v>
      </c>
      <c r="E581" s="1084" t="s">
        <v>725</v>
      </c>
      <c r="F581" s="1085"/>
      <c r="G581" s="1085"/>
      <c r="H581" s="1085" t="s">
        <v>306</v>
      </c>
      <c r="I581" s="1077"/>
      <c r="J581" s="1085"/>
      <c r="K581" s="1085"/>
      <c r="L581" s="1082" t="s">
        <v>1588</v>
      </c>
      <c r="M581" s="1077"/>
      <c r="N581" s="1077"/>
      <c r="O581" s="1077"/>
      <c r="P581" s="1077"/>
      <c r="Q581" s="1088"/>
      <c r="R581" s="1077"/>
    </row>
    <row r="582" spans="1:18" x14ac:dyDescent="0.2">
      <c r="A582" s="1081" t="s">
        <v>303</v>
      </c>
      <c r="B582" s="1093" t="s">
        <v>779</v>
      </c>
      <c r="C582" s="1093" t="s">
        <v>1591</v>
      </c>
      <c r="D582" s="1083" t="s">
        <v>494</v>
      </c>
      <c r="E582" s="1084" t="s">
        <v>726</v>
      </c>
      <c r="F582" s="1085"/>
      <c r="G582" s="1085"/>
      <c r="H582" s="1085" t="s">
        <v>306</v>
      </c>
      <c r="I582" s="1077"/>
      <c r="J582" s="1085"/>
      <c r="K582" s="1085"/>
      <c r="L582" s="1082" t="s">
        <v>1588</v>
      </c>
      <c r="M582" s="1077"/>
      <c r="N582" s="1077"/>
      <c r="O582" s="1077"/>
      <c r="P582" s="1077"/>
      <c r="Q582" s="1088"/>
      <c r="R582" s="1077"/>
    </row>
    <row r="583" spans="1:18" x14ac:dyDescent="0.2">
      <c r="A583" s="1081" t="s">
        <v>303</v>
      </c>
      <c r="B583" s="1093" t="s">
        <v>779</v>
      </c>
      <c r="C583" s="1093" t="s">
        <v>1591</v>
      </c>
      <c r="D583" s="1083" t="s">
        <v>494</v>
      </c>
      <c r="E583" s="1084" t="s">
        <v>785</v>
      </c>
      <c r="F583" s="1085"/>
      <c r="G583" s="1085"/>
      <c r="H583" s="1085" t="s">
        <v>306</v>
      </c>
      <c r="I583" s="1077"/>
      <c r="J583" s="1085"/>
      <c r="K583" s="1085"/>
      <c r="L583" s="1082" t="s">
        <v>1588</v>
      </c>
      <c r="M583" s="1077"/>
      <c r="N583" s="1077"/>
      <c r="O583" s="1077"/>
      <c r="P583" s="1077"/>
      <c r="Q583" s="1088"/>
      <c r="R583" s="1077"/>
    </row>
    <row r="584" spans="1:18" x14ac:dyDescent="0.2">
      <c r="A584" s="1081" t="s">
        <v>303</v>
      </c>
      <c r="B584" s="1093" t="s">
        <v>779</v>
      </c>
      <c r="C584" s="1093" t="s">
        <v>1591</v>
      </c>
      <c r="D584" s="1083" t="s">
        <v>494</v>
      </c>
      <c r="E584" s="1084" t="s">
        <v>723</v>
      </c>
      <c r="F584" s="1085"/>
      <c r="G584" s="1085"/>
      <c r="H584" s="1085" t="s">
        <v>306</v>
      </c>
      <c r="I584" s="1077"/>
      <c r="J584" s="1085"/>
      <c r="K584" s="1085"/>
      <c r="L584" s="1082" t="s">
        <v>1588</v>
      </c>
      <c r="M584" s="1077"/>
      <c r="N584" s="1077"/>
      <c r="O584" s="1077"/>
      <c r="P584" s="1077"/>
      <c r="Q584" s="1088"/>
      <c r="R584" s="1077"/>
    </row>
    <row r="585" spans="1:18" x14ac:dyDescent="0.2">
      <c r="A585" s="1081" t="s">
        <v>303</v>
      </c>
      <c r="B585" s="1093" t="s">
        <v>779</v>
      </c>
      <c r="C585" s="1093" t="s">
        <v>1591</v>
      </c>
      <c r="D585" s="1083" t="s">
        <v>494</v>
      </c>
      <c r="E585" s="1084" t="s">
        <v>786</v>
      </c>
      <c r="F585" s="1085"/>
      <c r="G585" s="1085"/>
      <c r="H585" s="1085" t="s">
        <v>306</v>
      </c>
      <c r="I585" s="1077"/>
      <c r="J585" s="1085"/>
      <c r="K585" s="1085"/>
      <c r="L585" s="1082" t="s">
        <v>1588</v>
      </c>
      <c r="M585" s="1077"/>
      <c r="N585" s="1077"/>
      <c r="O585" s="1077"/>
      <c r="P585" s="1077"/>
      <c r="Q585" s="1088"/>
      <c r="R585" s="1077"/>
    </row>
    <row r="586" spans="1:18" x14ac:dyDescent="0.2">
      <c r="A586" s="1081" t="s">
        <v>303</v>
      </c>
      <c r="B586" s="1093" t="s">
        <v>779</v>
      </c>
      <c r="C586" s="1093" t="s">
        <v>1591</v>
      </c>
      <c r="D586" s="1083" t="s">
        <v>494</v>
      </c>
      <c r="E586" s="1084" t="s">
        <v>787</v>
      </c>
      <c r="F586" s="1085"/>
      <c r="G586" s="1085"/>
      <c r="H586" s="1085" t="s">
        <v>306</v>
      </c>
      <c r="I586" s="1077"/>
      <c r="J586" s="1085"/>
      <c r="K586" s="1085"/>
      <c r="L586" s="1082" t="s">
        <v>1588</v>
      </c>
      <c r="M586" s="1077"/>
      <c r="N586" s="1077"/>
      <c r="O586" s="1077"/>
      <c r="P586" s="1077"/>
      <c r="Q586" s="1088"/>
      <c r="R586" s="1077"/>
    </row>
    <row r="587" spans="1:18" x14ac:dyDescent="0.2">
      <c r="A587" s="1081" t="s">
        <v>303</v>
      </c>
      <c r="B587" s="1093" t="s">
        <v>779</v>
      </c>
      <c r="C587" s="1093" t="s">
        <v>1591</v>
      </c>
      <c r="D587" s="1083" t="s">
        <v>494</v>
      </c>
      <c r="E587" s="1084" t="s">
        <v>788</v>
      </c>
      <c r="F587" s="1085"/>
      <c r="G587" s="1085"/>
      <c r="H587" s="1085" t="s">
        <v>306</v>
      </c>
      <c r="I587" s="1077"/>
      <c r="J587" s="1085"/>
      <c r="K587" s="1085"/>
      <c r="L587" s="1082" t="s">
        <v>1588</v>
      </c>
      <c r="M587" s="1077"/>
      <c r="N587" s="1077"/>
      <c r="O587" s="1077"/>
      <c r="P587" s="1077"/>
      <c r="Q587" s="1088"/>
      <c r="R587" s="1077"/>
    </row>
    <row r="588" spans="1:18" x14ac:dyDescent="0.2">
      <c r="A588" s="1081" t="s">
        <v>303</v>
      </c>
      <c r="B588" s="1093" t="s">
        <v>779</v>
      </c>
      <c r="C588" s="1093" t="s">
        <v>1591</v>
      </c>
      <c r="D588" s="1083" t="s">
        <v>494</v>
      </c>
      <c r="E588" s="1084" t="s">
        <v>789</v>
      </c>
      <c r="F588" s="1085"/>
      <c r="G588" s="1085"/>
      <c r="H588" s="1085" t="s">
        <v>306</v>
      </c>
      <c r="I588" s="1077"/>
      <c r="J588" s="1085"/>
      <c r="K588" s="1085"/>
      <c r="L588" s="1082" t="s">
        <v>1588</v>
      </c>
      <c r="M588" s="1077"/>
      <c r="N588" s="1077"/>
      <c r="O588" s="1077"/>
      <c r="P588" s="1077"/>
      <c r="Q588" s="1088"/>
      <c r="R588" s="1077"/>
    </row>
    <row r="589" spans="1:18" x14ac:dyDescent="0.2">
      <c r="A589" s="1081" t="s">
        <v>303</v>
      </c>
      <c r="B589" s="1093" t="s">
        <v>779</v>
      </c>
      <c r="C589" s="1093" t="s">
        <v>1591</v>
      </c>
      <c r="D589" s="1083" t="s">
        <v>494</v>
      </c>
      <c r="E589" s="1084" t="s">
        <v>724</v>
      </c>
      <c r="F589" s="1085"/>
      <c r="G589" s="1085"/>
      <c r="H589" s="1085" t="s">
        <v>306</v>
      </c>
      <c r="I589" s="1077"/>
      <c r="J589" s="1085"/>
      <c r="K589" s="1085"/>
      <c r="L589" s="1082" t="s">
        <v>1588</v>
      </c>
      <c r="M589" s="1077"/>
      <c r="N589" s="1077"/>
      <c r="O589" s="1077"/>
      <c r="P589" s="1077"/>
      <c r="Q589" s="1088"/>
      <c r="R589" s="1077"/>
    </row>
    <row r="590" spans="1:18" x14ac:dyDescent="0.2">
      <c r="A590" s="1081" t="s">
        <v>303</v>
      </c>
      <c r="B590" s="1093" t="s">
        <v>779</v>
      </c>
      <c r="C590" s="1093" t="s">
        <v>1591</v>
      </c>
      <c r="D590" s="1083" t="s">
        <v>494</v>
      </c>
      <c r="E590" s="1084" t="s">
        <v>727</v>
      </c>
      <c r="F590" s="1085"/>
      <c r="G590" s="1085"/>
      <c r="H590" s="1085" t="s">
        <v>306</v>
      </c>
      <c r="I590" s="1077"/>
      <c r="J590" s="1085"/>
      <c r="K590" s="1085"/>
      <c r="L590" s="1082" t="s">
        <v>1588</v>
      </c>
      <c r="M590" s="1077"/>
      <c r="N590" s="1077"/>
      <c r="O590" s="1077"/>
      <c r="P590" s="1077"/>
      <c r="Q590" s="1088"/>
      <c r="R590" s="1077"/>
    </row>
    <row r="591" spans="1:18" x14ac:dyDescent="0.2">
      <c r="A591" s="1081" t="s">
        <v>303</v>
      </c>
      <c r="B591" s="1093" t="s">
        <v>779</v>
      </c>
      <c r="C591" s="1093" t="s">
        <v>1591</v>
      </c>
      <c r="D591" s="1083" t="s">
        <v>494</v>
      </c>
      <c r="E591" s="1084" t="s">
        <v>721</v>
      </c>
      <c r="F591" s="1085"/>
      <c r="G591" s="1085"/>
      <c r="H591" s="1085" t="s">
        <v>306</v>
      </c>
      <c r="I591" s="1077"/>
      <c r="J591" s="1085"/>
      <c r="K591" s="1085"/>
      <c r="L591" s="1082" t="s">
        <v>1588</v>
      </c>
      <c r="M591" s="1077"/>
      <c r="N591" s="1077"/>
      <c r="O591" s="1077"/>
      <c r="P591" s="1077"/>
      <c r="Q591" s="1088"/>
      <c r="R591" s="1077"/>
    </row>
    <row r="592" spans="1:18" x14ac:dyDescent="0.2">
      <c r="A592" s="1081" t="s">
        <v>303</v>
      </c>
      <c r="B592" s="1093" t="s">
        <v>779</v>
      </c>
      <c r="C592" s="1093" t="s">
        <v>1591</v>
      </c>
      <c r="D592" s="1083" t="s">
        <v>494</v>
      </c>
      <c r="E592" s="1084" t="s">
        <v>748</v>
      </c>
      <c r="F592" s="1085"/>
      <c r="G592" s="1085"/>
      <c r="H592" s="1085" t="s">
        <v>306</v>
      </c>
      <c r="I592" s="1077"/>
      <c r="J592" s="1085"/>
      <c r="K592" s="1085"/>
      <c r="L592" s="1082" t="s">
        <v>1588</v>
      </c>
      <c r="M592" s="1077"/>
      <c r="N592" s="1077"/>
      <c r="O592" s="1077"/>
      <c r="P592" s="1077"/>
      <c r="Q592" s="1088"/>
      <c r="R592" s="1077"/>
    </row>
    <row r="593" spans="1:18" x14ac:dyDescent="0.2">
      <c r="A593" s="1081" t="s">
        <v>303</v>
      </c>
      <c r="B593" s="1093" t="s">
        <v>779</v>
      </c>
      <c r="C593" s="1093" t="s">
        <v>1591</v>
      </c>
      <c r="D593" s="1083" t="s">
        <v>494</v>
      </c>
      <c r="E593" s="1084" t="s">
        <v>749</v>
      </c>
      <c r="F593" s="1085"/>
      <c r="G593" s="1085"/>
      <c r="H593" s="1085" t="s">
        <v>306</v>
      </c>
      <c r="I593" s="1077"/>
      <c r="J593" s="1085"/>
      <c r="K593" s="1085"/>
      <c r="L593" s="1082" t="s">
        <v>1588</v>
      </c>
      <c r="M593" s="1077"/>
      <c r="N593" s="1077"/>
      <c r="O593" s="1077"/>
      <c r="P593" s="1077"/>
      <c r="Q593" s="1088"/>
      <c r="R593" s="1077"/>
    </row>
    <row r="594" spans="1:18" x14ac:dyDescent="0.2">
      <c r="A594" s="1081" t="s">
        <v>303</v>
      </c>
      <c r="B594" s="1093" t="s">
        <v>779</v>
      </c>
      <c r="C594" s="1093" t="s">
        <v>1591</v>
      </c>
      <c r="D594" s="1083" t="s">
        <v>494</v>
      </c>
      <c r="E594" s="1084" t="s">
        <v>750</v>
      </c>
      <c r="F594" s="1085"/>
      <c r="G594" s="1085"/>
      <c r="H594" s="1085" t="s">
        <v>306</v>
      </c>
      <c r="I594" s="1077"/>
      <c r="J594" s="1085"/>
      <c r="K594" s="1085"/>
      <c r="L594" s="1082" t="s">
        <v>1588</v>
      </c>
      <c r="M594" s="1077"/>
      <c r="N594" s="1077"/>
      <c r="O594" s="1077"/>
      <c r="P594" s="1077"/>
      <c r="Q594" s="1088"/>
      <c r="R594" s="1077"/>
    </row>
    <row r="595" spans="1:18" x14ac:dyDescent="0.2">
      <c r="A595" s="1081" t="s">
        <v>303</v>
      </c>
      <c r="B595" s="1093" t="s">
        <v>779</v>
      </c>
      <c r="C595" s="1093" t="s">
        <v>1591</v>
      </c>
      <c r="D595" s="1083" t="s">
        <v>494</v>
      </c>
      <c r="E595" s="1084" t="s">
        <v>790</v>
      </c>
      <c r="F595" s="1085"/>
      <c r="G595" s="1085"/>
      <c r="H595" s="1085" t="s">
        <v>306</v>
      </c>
      <c r="I595" s="1077"/>
      <c r="J595" s="1085"/>
      <c r="K595" s="1085"/>
      <c r="L595" s="1082" t="s">
        <v>1588</v>
      </c>
      <c r="M595" s="1077"/>
      <c r="N595" s="1077"/>
      <c r="O595" s="1077"/>
      <c r="P595" s="1077"/>
      <c r="Q595" s="1088"/>
      <c r="R595" s="1077"/>
    </row>
    <row r="596" spans="1:18" x14ac:dyDescent="0.2">
      <c r="A596" s="1081" t="s">
        <v>303</v>
      </c>
      <c r="B596" s="1093" t="s">
        <v>779</v>
      </c>
      <c r="C596" s="1093" t="s">
        <v>1591</v>
      </c>
      <c r="D596" s="1083" t="s">
        <v>494</v>
      </c>
      <c r="E596" s="1084" t="s">
        <v>752</v>
      </c>
      <c r="F596" s="1085"/>
      <c r="G596" s="1085"/>
      <c r="H596" s="1085" t="s">
        <v>306</v>
      </c>
      <c r="I596" s="1077"/>
      <c r="J596" s="1085"/>
      <c r="K596" s="1085"/>
      <c r="L596" s="1082" t="s">
        <v>1588</v>
      </c>
      <c r="M596" s="1077"/>
      <c r="N596" s="1077"/>
      <c r="O596" s="1077"/>
      <c r="P596" s="1077"/>
      <c r="Q596" s="1088"/>
      <c r="R596" s="1077"/>
    </row>
    <row r="597" spans="1:18" x14ac:dyDescent="0.2">
      <c r="A597" s="1081" t="s">
        <v>303</v>
      </c>
      <c r="B597" s="1093" t="s">
        <v>779</v>
      </c>
      <c r="C597" s="1093" t="s">
        <v>1591</v>
      </c>
      <c r="D597" s="1083" t="s">
        <v>494</v>
      </c>
      <c r="E597" s="1084" t="s">
        <v>791</v>
      </c>
      <c r="F597" s="1085"/>
      <c r="G597" s="1085"/>
      <c r="H597" s="1085" t="s">
        <v>306</v>
      </c>
      <c r="I597" s="1077"/>
      <c r="J597" s="1085"/>
      <c r="K597" s="1085"/>
      <c r="L597" s="1082" t="s">
        <v>1588</v>
      </c>
      <c r="M597" s="1077"/>
      <c r="N597" s="1077"/>
      <c r="O597" s="1077"/>
      <c r="P597" s="1077"/>
      <c r="Q597" s="1088"/>
      <c r="R597" s="1077"/>
    </row>
    <row r="598" spans="1:18" x14ac:dyDescent="0.2">
      <c r="A598" s="1081" t="s">
        <v>303</v>
      </c>
      <c r="B598" s="1093" t="s">
        <v>779</v>
      </c>
      <c r="C598" s="1093" t="s">
        <v>1591</v>
      </c>
      <c r="D598" s="1083" t="s">
        <v>494</v>
      </c>
      <c r="E598" s="1084" t="s">
        <v>793</v>
      </c>
      <c r="F598" s="1085"/>
      <c r="G598" s="1085"/>
      <c r="H598" s="1085" t="s">
        <v>306</v>
      </c>
      <c r="I598" s="1077"/>
      <c r="J598" s="1085"/>
      <c r="K598" s="1085"/>
      <c r="L598" s="1082" t="s">
        <v>1588</v>
      </c>
      <c r="M598" s="1077"/>
      <c r="N598" s="1077"/>
      <c r="O598" s="1077"/>
      <c r="P598" s="1077"/>
      <c r="Q598" s="1088"/>
      <c r="R598" s="1077"/>
    </row>
    <row r="599" spans="1:18" x14ac:dyDescent="0.2">
      <c r="A599" s="1081" t="s">
        <v>303</v>
      </c>
      <c r="B599" s="1093" t="s">
        <v>779</v>
      </c>
      <c r="C599" s="1093" t="s">
        <v>1591</v>
      </c>
      <c r="D599" s="1083" t="s">
        <v>494</v>
      </c>
      <c r="E599" s="1084" t="s">
        <v>794</v>
      </c>
      <c r="F599" s="1085"/>
      <c r="G599" s="1085"/>
      <c r="H599" s="1085" t="s">
        <v>306</v>
      </c>
      <c r="I599" s="1077"/>
      <c r="J599" s="1085"/>
      <c r="K599" s="1085"/>
      <c r="L599" s="1082" t="s">
        <v>1588</v>
      </c>
      <c r="M599" s="1077"/>
      <c r="N599" s="1077"/>
      <c r="O599" s="1077"/>
      <c r="P599" s="1077"/>
      <c r="Q599" s="1088"/>
      <c r="R599" s="1077"/>
    </row>
    <row r="600" spans="1:18" x14ac:dyDescent="0.2">
      <c r="A600" s="1081" t="s">
        <v>303</v>
      </c>
      <c r="B600" s="1093" t="s">
        <v>779</v>
      </c>
      <c r="C600" s="1093" t="s">
        <v>1591</v>
      </c>
      <c r="D600" s="1083" t="s">
        <v>494</v>
      </c>
      <c r="E600" s="1084" t="s">
        <v>795</v>
      </c>
      <c r="F600" s="1085"/>
      <c r="G600" s="1085"/>
      <c r="H600" s="1085" t="s">
        <v>306</v>
      </c>
      <c r="I600" s="1077"/>
      <c r="J600" s="1085"/>
      <c r="K600" s="1085"/>
      <c r="L600" s="1082" t="s">
        <v>1588</v>
      </c>
      <c r="M600" s="1077"/>
      <c r="N600" s="1077"/>
      <c r="O600" s="1077"/>
      <c r="P600" s="1077"/>
      <c r="Q600" s="1088"/>
      <c r="R600" s="1077"/>
    </row>
    <row r="601" spans="1:18" x14ac:dyDescent="0.2">
      <c r="A601" s="1081" t="s">
        <v>303</v>
      </c>
      <c r="B601" s="1093" t="s">
        <v>779</v>
      </c>
      <c r="C601" s="1093" t="s">
        <v>1591</v>
      </c>
      <c r="D601" s="1083" t="s">
        <v>494</v>
      </c>
      <c r="E601" s="1084" t="s">
        <v>728</v>
      </c>
      <c r="F601" s="1085"/>
      <c r="G601" s="1085"/>
      <c r="H601" s="1085" t="s">
        <v>306</v>
      </c>
      <c r="I601" s="1077"/>
      <c r="J601" s="1085"/>
      <c r="K601" s="1085"/>
      <c r="L601" s="1082" t="s">
        <v>1588</v>
      </c>
      <c r="M601" s="1077"/>
      <c r="N601" s="1077"/>
      <c r="O601" s="1077"/>
      <c r="P601" s="1077"/>
      <c r="Q601" s="1088"/>
      <c r="R601" s="1077"/>
    </row>
    <row r="602" spans="1:18" x14ac:dyDescent="0.2">
      <c r="A602" s="1081" t="s">
        <v>303</v>
      </c>
      <c r="B602" s="1093" t="s">
        <v>779</v>
      </c>
      <c r="C602" s="1093" t="s">
        <v>1591</v>
      </c>
      <c r="D602" s="1083" t="s">
        <v>494</v>
      </c>
      <c r="E602" s="1084" t="s">
        <v>796</v>
      </c>
      <c r="F602" s="1085"/>
      <c r="G602" s="1085"/>
      <c r="H602" s="1085" t="s">
        <v>306</v>
      </c>
      <c r="I602" s="1077"/>
      <c r="J602" s="1085"/>
      <c r="K602" s="1085"/>
      <c r="L602" s="1082" t="s">
        <v>1588</v>
      </c>
      <c r="M602" s="1077"/>
      <c r="N602" s="1077"/>
      <c r="O602" s="1077"/>
      <c r="P602" s="1077"/>
      <c r="Q602" s="1088"/>
      <c r="R602" s="1077"/>
    </row>
    <row r="603" spans="1:18" x14ac:dyDescent="0.2">
      <c r="A603" s="1081" t="s">
        <v>303</v>
      </c>
      <c r="B603" s="1093" t="s">
        <v>779</v>
      </c>
      <c r="C603" s="1093" t="s">
        <v>1591</v>
      </c>
      <c r="D603" s="1083" t="s">
        <v>494</v>
      </c>
      <c r="E603" s="1084" t="s">
        <v>797</v>
      </c>
      <c r="F603" s="1085"/>
      <c r="G603" s="1085"/>
      <c r="H603" s="1085" t="s">
        <v>306</v>
      </c>
      <c r="I603" s="1077"/>
      <c r="J603" s="1085"/>
      <c r="K603" s="1085"/>
      <c r="L603" s="1082" t="s">
        <v>1588</v>
      </c>
      <c r="M603" s="1077"/>
      <c r="N603" s="1077"/>
      <c r="O603" s="1077"/>
      <c r="P603" s="1077"/>
      <c r="Q603" s="1088"/>
      <c r="R603" s="1077"/>
    </row>
    <row r="604" spans="1:18" x14ac:dyDescent="0.2">
      <c r="A604" s="1081" t="s">
        <v>303</v>
      </c>
      <c r="B604" s="1093" t="s">
        <v>779</v>
      </c>
      <c r="C604" s="1093" t="s">
        <v>1591</v>
      </c>
      <c r="D604" s="1083" t="s">
        <v>730</v>
      </c>
      <c r="E604" s="1089" t="s">
        <v>734</v>
      </c>
      <c r="F604" s="1085"/>
      <c r="G604" s="1085"/>
      <c r="H604" s="1085" t="s">
        <v>306</v>
      </c>
      <c r="I604" s="1077"/>
      <c r="J604" s="1085"/>
      <c r="K604" s="1085"/>
      <c r="L604" s="1082" t="s">
        <v>1588</v>
      </c>
      <c r="M604" s="1077"/>
      <c r="N604" s="1077"/>
      <c r="O604" s="1077"/>
      <c r="P604" s="1077"/>
      <c r="Q604" s="1088"/>
      <c r="R604" s="1077"/>
    </row>
    <row r="605" spans="1:18" x14ac:dyDescent="0.2">
      <c r="A605" s="1081" t="s">
        <v>303</v>
      </c>
      <c r="B605" s="1093" t="s">
        <v>779</v>
      </c>
      <c r="C605" s="1093" t="s">
        <v>1591</v>
      </c>
      <c r="D605" s="1083" t="s">
        <v>730</v>
      </c>
      <c r="E605" s="1089" t="s">
        <v>736</v>
      </c>
      <c r="F605" s="1085"/>
      <c r="G605" s="1085"/>
      <c r="H605" s="1085" t="s">
        <v>306</v>
      </c>
      <c r="I605" s="1077"/>
      <c r="J605" s="1085"/>
      <c r="K605" s="1085"/>
      <c r="L605" s="1082" t="s">
        <v>1588</v>
      </c>
      <c r="M605" s="1077"/>
      <c r="N605" s="1077"/>
      <c r="O605" s="1077"/>
      <c r="P605" s="1077"/>
      <c r="Q605" s="1088"/>
      <c r="R605" s="1077"/>
    </row>
    <row r="606" spans="1:18" x14ac:dyDescent="0.2">
      <c r="A606" s="1081" t="s">
        <v>303</v>
      </c>
      <c r="B606" s="1093" t="s">
        <v>779</v>
      </c>
      <c r="C606" s="1093" t="s">
        <v>1591</v>
      </c>
      <c r="D606" s="1083" t="s">
        <v>730</v>
      </c>
      <c r="E606" s="1089" t="s">
        <v>737</v>
      </c>
      <c r="F606" s="1085"/>
      <c r="G606" s="1085"/>
      <c r="H606" s="1085" t="s">
        <v>306</v>
      </c>
      <c r="I606" s="1077"/>
      <c r="J606" s="1085"/>
      <c r="K606" s="1085"/>
      <c r="L606" s="1082" t="s">
        <v>1588</v>
      </c>
      <c r="M606" s="1077"/>
      <c r="N606" s="1077"/>
      <c r="O606" s="1077"/>
      <c r="P606" s="1077"/>
      <c r="Q606" s="1088"/>
      <c r="R606" s="1077"/>
    </row>
    <row r="607" spans="1:18" x14ac:dyDescent="0.2">
      <c r="A607" s="1081" t="s">
        <v>303</v>
      </c>
      <c r="B607" s="1093" t="s">
        <v>779</v>
      </c>
      <c r="C607" s="1093" t="s">
        <v>1591</v>
      </c>
      <c r="D607" s="1083" t="s">
        <v>730</v>
      </c>
      <c r="E607" s="1089" t="s">
        <v>731</v>
      </c>
      <c r="F607" s="1085"/>
      <c r="G607" s="1085"/>
      <c r="H607" s="1085" t="s">
        <v>306</v>
      </c>
      <c r="I607" s="1077"/>
      <c r="J607" s="1085"/>
      <c r="K607" s="1085"/>
      <c r="L607" s="1082" t="s">
        <v>1588</v>
      </c>
      <c r="M607" s="1077"/>
      <c r="N607" s="1077"/>
      <c r="O607" s="1077"/>
      <c r="P607" s="1077"/>
      <c r="Q607" s="1088"/>
      <c r="R607" s="1077"/>
    </row>
    <row r="608" spans="1:18" x14ac:dyDescent="0.2">
      <c r="A608" s="1081" t="s">
        <v>303</v>
      </c>
      <c r="B608" s="1093" t="s">
        <v>779</v>
      </c>
      <c r="C608" s="1093" t="s">
        <v>1591</v>
      </c>
      <c r="D608" s="1083" t="s">
        <v>730</v>
      </c>
      <c r="E608" s="1089" t="s">
        <v>732</v>
      </c>
      <c r="F608" s="1085"/>
      <c r="G608" s="1085"/>
      <c r="H608" s="1085" t="s">
        <v>306</v>
      </c>
      <c r="I608" s="1077"/>
      <c r="J608" s="1085"/>
      <c r="K608" s="1085"/>
      <c r="L608" s="1082" t="s">
        <v>1588</v>
      </c>
      <c r="M608" s="1077"/>
      <c r="N608" s="1077"/>
      <c r="O608" s="1077"/>
      <c r="P608" s="1077"/>
      <c r="Q608" s="1088"/>
      <c r="R608" s="1077"/>
    </row>
    <row r="609" spans="1:18" x14ac:dyDescent="0.2">
      <c r="A609" s="1081" t="s">
        <v>303</v>
      </c>
      <c r="B609" s="1093" t="s">
        <v>779</v>
      </c>
      <c r="C609" s="1093" t="s">
        <v>1591</v>
      </c>
      <c r="D609" s="1083" t="s">
        <v>730</v>
      </c>
      <c r="E609" s="1089" t="s">
        <v>735</v>
      </c>
      <c r="F609" s="1085"/>
      <c r="G609" s="1085"/>
      <c r="H609" s="1085" t="s">
        <v>306</v>
      </c>
      <c r="I609" s="1077"/>
      <c r="J609" s="1085"/>
      <c r="K609" s="1085"/>
      <c r="L609" s="1082" t="s">
        <v>1588</v>
      </c>
      <c r="M609" s="1077"/>
      <c r="N609" s="1077"/>
      <c r="O609" s="1077"/>
      <c r="P609" s="1077"/>
      <c r="Q609" s="1088"/>
      <c r="R609" s="1077"/>
    </row>
    <row r="610" spans="1:18" x14ac:dyDescent="0.2">
      <c r="A610" s="1081" t="s">
        <v>303</v>
      </c>
      <c r="B610" s="1093" t="s">
        <v>779</v>
      </c>
      <c r="C610" s="1093" t="s">
        <v>1591</v>
      </c>
      <c r="D610" s="1083" t="s">
        <v>730</v>
      </c>
      <c r="E610" s="1089" t="s">
        <v>733</v>
      </c>
      <c r="F610" s="1085"/>
      <c r="G610" s="1085"/>
      <c r="H610" s="1085" t="s">
        <v>306</v>
      </c>
      <c r="I610" s="1077"/>
      <c r="J610" s="1085"/>
      <c r="K610" s="1085"/>
      <c r="L610" s="1082" t="s">
        <v>1588</v>
      </c>
      <c r="M610" s="1077"/>
      <c r="N610" s="1077"/>
      <c r="O610" s="1077"/>
      <c r="P610" s="1077"/>
      <c r="Q610" s="1088"/>
      <c r="R610" s="1077"/>
    </row>
    <row r="611" spans="1:18" x14ac:dyDescent="0.2">
      <c r="A611" s="1081" t="s">
        <v>303</v>
      </c>
      <c r="B611" s="1093" t="s">
        <v>779</v>
      </c>
      <c r="C611" s="1093" t="s">
        <v>1591</v>
      </c>
      <c r="D611" s="1083" t="s">
        <v>730</v>
      </c>
      <c r="E611" s="1089" t="s">
        <v>756</v>
      </c>
      <c r="F611" s="1085"/>
      <c r="G611" s="1085"/>
      <c r="H611" s="1085" t="s">
        <v>306</v>
      </c>
      <c r="I611" s="1077"/>
      <c r="J611" s="1085"/>
      <c r="K611" s="1085"/>
      <c r="L611" s="1082" t="s">
        <v>1588</v>
      </c>
      <c r="M611" s="1077"/>
      <c r="N611" s="1077"/>
      <c r="O611" s="1077"/>
      <c r="P611" s="1077"/>
      <c r="Q611" s="1088"/>
      <c r="R611" s="1077"/>
    </row>
    <row r="612" spans="1:18" x14ac:dyDescent="0.2">
      <c r="A612" s="1081" t="s">
        <v>303</v>
      </c>
      <c r="B612" s="1093" t="s">
        <v>1583</v>
      </c>
      <c r="C612" s="1093" t="s">
        <v>1591</v>
      </c>
      <c r="D612" s="1083" t="s">
        <v>494</v>
      </c>
      <c r="E612" s="1084" t="s">
        <v>781</v>
      </c>
      <c r="F612" s="1085"/>
      <c r="G612" s="1085"/>
      <c r="H612" s="1085" t="s">
        <v>306</v>
      </c>
      <c r="I612" s="1077"/>
      <c r="J612" s="1085"/>
      <c r="K612" s="1085"/>
      <c r="L612" s="1082" t="s">
        <v>1588</v>
      </c>
      <c r="M612" s="1077"/>
      <c r="N612" s="1077"/>
      <c r="O612" s="1077"/>
      <c r="P612" s="1077"/>
      <c r="Q612" s="1088"/>
      <c r="R612" s="1077"/>
    </row>
    <row r="613" spans="1:18" x14ac:dyDescent="0.2">
      <c r="A613" s="1081" t="s">
        <v>303</v>
      </c>
      <c r="B613" s="1093" t="s">
        <v>1583</v>
      </c>
      <c r="C613" s="1093" t="s">
        <v>1591</v>
      </c>
      <c r="D613" s="1083" t="s">
        <v>494</v>
      </c>
      <c r="E613" s="1084" t="s">
        <v>725</v>
      </c>
      <c r="F613" s="1085"/>
      <c r="G613" s="1085"/>
      <c r="H613" s="1085" t="s">
        <v>306</v>
      </c>
      <c r="I613" s="1077"/>
      <c r="J613" s="1085"/>
      <c r="K613" s="1085"/>
      <c r="L613" s="1082" t="s">
        <v>1588</v>
      </c>
      <c r="M613" s="1077"/>
      <c r="N613" s="1077"/>
      <c r="O613" s="1077"/>
      <c r="P613" s="1077"/>
      <c r="Q613" s="1088"/>
      <c r="R613" s="1077"/>
    </row>
    <row r="614" spans="1:18" x14ac:dyDescent="0.2">
      <c r="A614" s="1081" t="s">
        <v>303</v>
      </c>
      <c r="B614" s="1093" t="s">
        <v>1583</v>
      </c>
      <c r="C614" s="1093" t="s">
        <v>1591</v>
      </c>
      <c r="D614" s="1083" t="s">
        <v>494</v>
      </c>
      <c r="E614" s="1084" t="s">
        <v>726</v>
      </c>
      <c r="F614" s="1085"/>
      <c r="G614" s="1085"/>
      <c r="H614" s="1085" t="s">
        <v>306</v>
      </c>
      <c r="I614" s="1077"/>
      <c r="J614" s="1085"/>
      <c r="K614" s="1085"/>
      <c r="L614" s="1082" t="s">
        <v>1588</v>
      </c>
      <c r="M614" s="1077"/>
      <c r="N614" s="1077"/>
      <c r="O614" s="1077"/>
      <c r="P614" s="1077"/>
      <c r="Q614" s="1088"/>
      <c r="R614" s="1077"/>
    </row>
    <row r="615" spans="1:18" x14ac:dyDescent="0.2">
      <c r="A615" s="1081" t="s">
        <v>303</v>
      </c>
      <c r="B615" s="1093" t="s">
        <v>1583</v>
      </c>
      <c r="C615" s="1093" t="s">
        <v>1591</v>
      </c>
      <c r="D615" s="1083" t="s">
        <v>494</v>
      </c>
      <c r="E615" s="1084" t="s">
        <v>785</v>
      </c>
      <c r="F615" s="1085"/>
      <c r="G615" s="1085"/>
      <c r="H615" s="1085" t="s">
        <v>306</v>
      </c>
      <c r="I615" s="1077"/>
      <c r="J615" s="1085"/>
      <c r="K615" s="1085"/>
      <c r="L615" s="1082" t="s">
        <v>1588</v>
      </c>
      <c r="M615" s="1077"/>
      <c r="N615" s="1077"/>
      <c r="O615" s="1077"/>
      <c r="P615" s="1077"/>
      <c r="Q615" s="1088"/>
      <c r="R615" s="1077"/>
    </row>
    <row r="616" spans="1:18" x14ac:dyDescent="0.2">
      <c r="A616" s="1081" t="s">
        <v>303</v>
      </c>
      <c r="B616" s="1093" t="s">
        <v>1583</v>
      </c>
      <c r="C616" s="1093" t="s">
        <v>1591</v>
      </c>
      <c r="D616" s="1083" t="s">
        <v>494</v>
      </c>
      <c r="E616" s="1084" t="s">
        <v>723</v>
      </c>
      <c r="F616" s="1085"/>
      <c r="G616" s="1085"/>
      <c r="H616" s="1085" t="s">
        <v>306</v>
      </c>
      <c r="I616" s="1077"/>
      <c r="J616" s="1085"/>
      <c r="K616" s="1085"/>
      <c r="L616" s="1082" t="s">
        <v>1588</v>
      </c>
      <c r="M616" s="1077"/>
      <c r="N616" s="1077"/>
      <c r="O616" s="1077"/>
      <c r="P616" s="1077"/>
      <c r="Q616" s="1088"/>
      <c r="R616" s="1077"/>
    </row>
    <row r="617" spans="1:18" x14ac:dyDescent="0.2">
      <c r="A617" s="1081" t="s">
        <v>303</v>
      </c>
      <c r="B617" s="1093" t="s">
        <v>1583</v>
      </c>
      <c r="C617" s="1093" t="s">
        <v>1591</v>
      </c>
      <c r="D617" s="1083" t="s">
        <v>494</v>
      </c>
      <c r="E617" s="1084" t="s">
        <v>786</v>
      </c>
      <c r="F617" s="1085"/>
      <c r="G617" s="1085"/>
      <c r="H617" s="1085" t="s">
        <v>306</v>
      </c>
      <c r="I617" s="1077"/>
      <c r="J617" s="1085"/>
      <c r="K617" s="1085"/>
      <c r="L617" s="1082" t="s">
        <v>1588</v>
      </c>
      <c r="M617" s="1077"/>
      <c r="N617" s="1077"/>
      <c r="O617" s="1077"/>
      <c r="P617" s="1077"/>
      <c r="Q617" s="1088"/>
      <c r="R617" s="1077"/>
    </row>
    <row r="618" spans="1:18" x14ac:dyDescent="0.2">
      <c r="A618" s="1081" t="s">
        <v>303</v>
      </c>
      <c r="B618" s="1093" t="s">
        <v>1583</v>
      </c>
      <c r="C618" s="1093" t="s">
        <v>1591</v>
      </c>
      <c r="D618" s="1083" t="s">
        <v>494</v>
      </c>
      <c r="E618" s="1084" t="s">
        <v>787</v>
      </c>
      <c r="F618" s="1085"/>
      <c r="G618" s="1085"/>
      <c r="H618" s="1085" t="s">
        <v>306</v>
      </c>
      <c r="I618" s="1077"/>
      <c r="J618" s="1085"/>
      <c r="K618" s="1085"/>
      <c r="L618" s="1082" t="s">
        <v>1588</v>
      </c>
      <c r="M618" s="1077"/>
      <c r="N618" s="1077"/>
      <c r="O618" s="1077"/>
      <c r="P618" s="1077"/>
      <c r="Q618" s="1088"/>
      <c r="R618" s="1077"/>
    </row>
    <row r="619" spans="1:18" x14ac:dyDescent="0.2">
      <c r="A619" s="1081" t="s">
        <v>303</v>
      </c>
      <c r="B619" s="1093" t="s">
        <v>1583</v>
      </c>
      <c r="C619" s="1093" t="s">
        <v>1591</v>
      </c>
      <c r="D619" s="1083" t="s">
        <v>494</v>
      </c>
      <c r="E619" s="1084" t="s">
        <v>788</v>
      </c>
      <c r="F619" s="1085"/>
      <c r="G619" s="1085"/>
      <c r="H619" s="1085" t="s">
        <v>306</v>
      </c>
      <c r="I619" s="1077"/>
      <c r="J619" s="1085"/>
      <c r="K619" s="1085"/>
      <c r="L619" s="1082" t="s">
        <v>1588</v>
      </c>
      <c r="M619" s="1077"/>
      <c r="N619" s="1077"/>
      <c r="O619" s="1077"/>
      <c r="P619" s="1077"/>
      <c r="Q619" s="1088"/>
      <c r="R619" s="1077"/>
    </row>
    <row r="620" spans="1:18" x14ac:dyDescent="0.2">
      <c r="A620" s="1081" t="s">
        <v>303</v>
      </c>
      <c r="B620" s="1093" t="s">
        <v>1583</v>
      </c>
      <c r="C620" s="1093" t="s">
        <v>1591</v>
      </c>
      <c r="D620" s="1083" t="s">
        <v>494</v>
      </c>
      <c r="E620" s="1084" t="s">
        <v>789</v>
      </c>
      <c r="F620" s="1085"/>
      <c r="G620" s="1085"/>
      <c r="H620" s="1085" t="s">
        <v>306</v>
      </c>
      <c r="I620" s="1077"/>
      <c r="J620" s="1085"/>
      <c r="K620" s="1085"/>
      <c r="L620" s="1082" t="s">
        <v>1588</v>
      </c>
      <c r="M620" s="1077"/>
      <c r="N620" s="1077"/>
      <c r="O620" s="1077"/>
      <c r="P620" s="1077"/>
      <c r="Q620" s="1088"/>
      <c r="R620" s="1077"/>
    </row>
    <row r="621" spans="1:18" x14ac:dyDescent="0.2">
      <c r="A621" s="1081" t="s">
        <v>303</v>
      </c>
      <c r="B621" s="1093" t="s">
        <v>1583</v>
      </c>
      <c r="C621" s="1093" t="s">
        <v>1591</v>
      </c>
      <c r="D621" s="1083" t="s">
        <v>494</v>
      </c>
      <c r="E621" s="1084" t="s">
        <v>724</v>
      </c>
      <c r="F621" s="1085"/>
      <c r="G621" s="1085"/>
      <c r="H621" s="1085" t="s">
        <v>306</v>
      </c>
      <c r="I621" s="1077"/>
      <c r="J621" s="1085"/>
      <c r="K621" s="1085"/>
      <c r="L621" s="1082" t="s">
        <v>1588</v>
      </c>
      <c r="M621" s="1077"/>
      <c r="N621" s="1077"/>
      <c r="O621" s="1077"/>
      <c r="P621" s="1077"/>
      <c r="Q621" s="1088"/>
      <c r="R621" s="1077"/>
    </row>
    <row r="622" spans="1:18" x14ac:dyDescent="0.2">
      <c r="A622" s="1081" t="s">
        <v>303</v>
      </c>
      <c r="B622" s="1093" t="s">
        <v>1583</v>
      </c>
      <c r="C622" s="1093" t="s">
        <v>1591</v>
      </c>
      <c r="D622" s="1083" t="s">
        <v>494</v>
      </c>
      <c r="E622" s="1084" t="s">
        <v>727</v>
      </c>
      <c r="F622" s="1085"/>
      <c r="G622" s="1085"/>
      <c r="H622" s="1085" t="s">
        <v>306</v>
      </c>
      <c r="I622" s="1077"/>
      <c r="J622" s="1085"/>
      <c r="K622" s="1085"/>
      <c r="L622" s="1082" t="s">
        <v>1588</v>
      </c>
      <c r="M622" s="1077"/>
      <c r="N622" s="1077"/>
      <c r="O622" s="1077"/>
      <c r="P622" s="1077"/>
      <c r="Q622" s="1088"/>
      <c r="R622" s="1077"/>
    </row>
    <row r="623" spans="1:18" x14ac:dyDescent="0.2">
      <c r="A623" s="1081" t="s">
        <v>303</v>
      </c>
      <c r="B623" s="1093" t="s">
        <v>1583</v>
      </c>
      <c r="C623" s="1093" t="s">
        <v>1591</v>
      </c>
      <c r="D623" s="1083" t="s">
        <v>494</v>
      </c>
      <c r="E623" s="1084" t="s">
        <v>721</v>
      </c>
      <c r="F623" s="1085"/>
      <c r="G623" s="1085"/>
      <c r="H623" s="1085" t="s">
        <v>306</v>
      </c>
      <c r="I623" s="1077"/>
      <c r="J623" s="1085"/>
      <c r="K623" s="1085"/>
      <c r="L623" s="1082" t="s">
        <v>1588</v>
      </c>
      <c r="M623" s="1077"/>
      <c r="N623" s="1077"/>
      <c r="O623" s="1077"/>
      <c r="P623" s="1077"/>
      <c r="Q623" s="1088"/>
      <c r="R623" s="1077"/>
    </row>
    <row r="624" spans="1:18" x14ac:dyDescent="0.2">
      <c r="A624" s="1081" t="s">
        <v>303</v>
      </c>
      <c r="B624" s="1093" t="s">
        <v>1583</v>
      </c>
      <c r="C624" s="1093" t="s">
        <v>1591</v>
      </c>
      <c r="D624" s="1083" t="s">
        <v>494</v>
      </c>
      <c r="E624" s="1084" t="s">
        <v>748</v>
      </c>
      <c r="F624" s="1085"/>
      <c r="G624" s="1085"/>
      <c r="H624" s="1085" t="s">
        <v>306</v>
      </c>
      <c r="I624" s="1077"/>
      <c r="J624" s="1085"/>
      <c r="K624" s="1085"/>
      <c r="L624" s="1082" t="s">
        <v>1588</v>
      </c>
      <c r="M624" s="1077"/>
      <c r="N624" s="1077"/>
      <c r="O624" s="1077"/>
      <c r="P624" s="1077"/>
      <c r="Q624" s="1088"/>
      <c r="R624" s="1077"/>
    </row>
    <row r="625" spans="1:18" x14ac:dyDescent="0.2">
      <c r="A625" s="1081" t="s">
        <v>303</v>
      </c>
      <c r="B625" s="1093" t="s">
        <v>1583</v>
      </c>
      <c r="C625" s="1093" t="s">
        <v>1591</v>
      </c>
      <c r="D625" s="1083" t="s">
        <v>494</v>
      </c>
      <c r="E625" s="1084" t="s">
        <v>749</v>
      </c>
      <c r="F625" s="1085"/>
      <c r="G625" s="1085"/>
      <c r="H625" s="1085" t="s">
        <v>306</v>
      </c>
      <c r="I625" s="1077"/>
      <c r="J625" s="1085"/>
      <c r="K625" s="1085"/>
      <c r="L625" s="1082" t="s">
        <v>1588</v>
      </c>
      <c r="M625" s="1077"/>
      <c r="N625" s="1077"/>
      <c r="O625" s="1077"/>
      <c r="P625" s="1077"/>
      <c r="Q625" s="1088"/>
      <c r="R625" s="1077"/>
    </row>
    <row r="626" spans="1:18" x14ac:dyDescent="0.2">
      <c r="A626" s="1081" t="s">
        <v>303</v>
      </c>
      <c r="B626" s="1093" t="s">
        <v>1583</v>
      </c>
      <c r="C626" s="1093" t="s">
        <v>1591</v>
      </c>
      <c r="D626" s="1083" t="s">
        <v>494</v>
      </c>
      <c r="E626" s="1084" t="s">
        <v>750</v>
      </c>
      <c r="F626" s="1085"/>
      <c r="G626" s="1085"/>
      <c r="H626" s="1085" t="s">
        <v>306</v>
      </c>
      <c r="I626" s="1077"/>
      <c r="J626" s="1085"/>
      <c r="K626" s="1085"/>
      <c r="L626" s="1082" t="s">
        <v>1588</v>
      </c>
      <c r="M626" s="1077"/>
      <c r="N626" s="1077"/>
      <c r="O626" s="1077"/>
      <c r="P626" s="1077"/>
      <c r="Q626" s="1088"/>
      <c r="R626" s="1077"/>
    </row>
    <row r="627" spans="1:18" x14ac:dyDescent="0.2">
      <c r="A627" s="1081" t="s">
        <v>303</v>
      </c>
      <c r="B627" s="1093" t="s">
        <v>1583</v>
      </c>
      <c r="C627" s="1093" t="s">
        <v>1591</v>
      </c>
      <c r="D627" s="1083" t="s">
        <v>494</v>
      </c>
      <c r="E627" s="1084" t="s">
        <v>790</v>
      </c>
      <c r="F627" s="1085"/>
      <c r="G627" s="1085"/>
      <c r="H627" s="1085" t="s">
        <v>306</v>
      </c>
      <c r="I627" s="1077"/>
      <c r="J627" s="1085"/>
      <c r="K627" s="1085"/>
      <c r="L627" s="1082" t="s">
        <v>1588</v>
      </c>
      <c r="M627" s="1077"/>
      <c r="N627" s="1077"/>
      <c r="O627" s="1077"/>
      <c r="P627" s="1077"/>
      <c r="Q627" s="1088"/>
      <c r="R627" s="1077"/>
    </row>
    <row r="628" spans="1:18" x14ac:dyDescent="0.2">
      <c r="A628" s="1081" t="s">
        <v>303</v>
      </c>
      <c r="B628" s="1093" t="s">
        <v>1583</v>
      </c>
      <c r="C628" s="1093" t="s">
        <v>1591</v>
      </c>
      <c r="D628" s="1083" t="s">
        <v>494</v>
      </c>
      <c r="E628" s="1084" t="s">
        <v>752</v>
      </c>
      <c r="F628" s="1085"/>
      <c r="G628" s="1085"/>
      <c r="H628" s="1085" t="s">
        <v>306</v>
      </c>
      <c r="I628" s="1077"/>
      <c r="J628" s="1085"/>
      <c r="K628" s="1085"/>
      <c r="L628" s="1082" t="s">
        <v>1588</v>
      </c>
      <c r="M628" s="1077"/>
      <c r="N628" s="1077"/>
      <c r="O628" s="1077"/>
      <c r="P628" s="1077"/>
      <c r="Q628" s="1088"/>
      <c r="R628" s="1077"/>
    </row>
    <row r="629" spans="1:18" x14ac:dyDescent="0.2">
      <c r="A629" s="1081" t="s">
        <v>303</v>
      </c>
      <c r="B629" s="1093" t="s">
        <v>1583</v>
      </c>
      <c r="C629" s="1093" t="s">
        <v>1591</v>
      </c>
      <c r="D629" s="1083" t="s">
        <v>494</v>
      </c>
      <c r="E629" s="1084" t="s">
        <v>791</v>
      </c>
      <c r="F629" s="1085"/>
      <c r="G629" s="1085"/>
      <c r="H629" s="1085" t="s">
        <v>306</v>
      </c>
      <c r="I629" s="1077"/>
      <c r="J629" s="1085"/>
      <c r="K629" s="1085"/>
      <c r="L629" s="1082" t="s">
        <v>1588</v>
      </c>
      <c r="M629" s="1077"/>
      <c r="N629" s="1077"/>
      <c r="O629" s="1077"/>
      <c r="P629" s="1077"/>
      <c r="Q629" s="1088"/>
      <c r="R629" s="1077"/>
    </row>
    <row r="630" spans="1:18" x14ac:dyDescent="0.2">
      <c r="A630" s="1081" t="s">
        <v>303</v>
      </c>
      <c r="B630" s="1093" t="s">
        <v>1583</v>
      </c>
      <c r="C630" s="1093" t="s">
        <v>1591</v>
      </c>
      <c r="D630" s="1083" t="s">
        <v>494</v>
      </c>
      <c r="E630" s="1084" t="s">
        <v>793</v>
      </c>
      <c r="F630" s="1085"/>
      <c r="G630" s="1085"/>
      <c r="H630" s="1085" t="s">
        <v>306</v>
      </c>
      <c r="I630" s="1077"/>
      <c r="J630" s="1085"/>
      <c r="K630" s="1085"/>
      <c r="L630" s="1082" t="s">
        <v>1588</v>
      </c>
      <c r="M630" s="1077"/>
      <c r="N630" s="1077"/>
      <c r="O630" s="1077"/>
      <c r="P630" s="1077"/>
      <c r="Q630" s="1088"/>
      <c r="R630" s="1077"/>
    </row>
    <row r="631" spans="1:18" x14ac:dyDescent="0.2">
      <c r="A631" s="1081" t="s">
        <v>303</v>
      </c>
      <c r="B631" s="1093" t="s">
        <v>1583</v>
      </c>
      <c r="C631" s="1093" t="s">
        <v>1591</v>
      </c>
      <c r="D631" s="1083" t="s">
        <v>494</v>
      </c>
      <c r="E631" s="1084" t="s">
        <v>794</v>
      </c>
      <c r="F631" s="1085"/>
      <c r="G631" s="1085"/>
      <c r="H631" s="1085" t="s">
        <v>306</v>
      </c>
      <c r="I631" s="1077"/>
      <c r="J631" s="1085"/>
      <c r="K631" s="1085"/>
      <c r="L631" s="1082" t="s">
        <v>1588</v>
      </c>
      <c r="M631" s="1077"/>
      <c r="N631" s="1077"/>
      <c r="O631" s="1077"/>
      <c r="P631" s="1077"/>
      <c r="Q631" s="1088"/>
      <c r="R631" s="1077"/>
    </row>
    <row r="632" spans="1:18" x14ac:dyDescent="0.2">
      <c r="A632" s="1081" t="s">
        <v>303</v>
      </c>
      <c r="B632" s="1093" t="s">
        <v>1583</v>
      </c>
      <c r="C632" s="1093" t="s">
        <v>1591</v>
      </c>
      <c r="D632" s="1083" t="s">
        <v>494</v>
      </c>
      <c r="E632" s="1084" t="s">
        <v>795</v>
      </c>
      <c r="F632" s="1085"/>
      <c r="G632" s="1085"/>
      <c r="H632" s="1085" t="s">
        <v>306</v>
      </c>
      <c r="I632" s="1077"/>
      <c r="J632" s="1085"/>
      <c r="K632" s="1085"/>
      <c r="L632" s="1082" t="s">
        <v>1588</v>
      </c>
      <c r="M632" s="1077"/>
      <c r="N632" s="1077"/>
      <c r="O632" s="1077"/>
      <c r="P632" s="1077"/>
      <c r="Q632" s="1088"/>
      <c r="R632" s="1077"/>
    </row>
    <row r="633" spans="1:18" x14ac:dyDescent="0.2">
      <c r="A633" s="1081" t="s">
        <v>303</v>
      </c>
      <c r="B633" s="1093" t="s">
        <v>1583</v>
      </c>
      <c r="C633" s="1093" t="s">
        <v>1591</v>
      </c>
      <c r="D633" s="1083" t="s">
        <v>494</v>
      </c>
      <c r="E633" s="1084" t="s">
        <v>728</v>
      </c>
      <c r="F633" s="1085"/>
      <c r="G633" s="1085"/>
      <c r="H633" s="1085" t="s">
        <v>306</v>
      </c>
      <c r="I633" s="1077"/>
      <c r="J633" s="1085"/>
      <c r="K633" s="1085"/>
      <c r="L633" s="1082" t="s">
        <v>1588</v>
      </c>
      <c r="M633" s="1077"/>
      <c r="N633" s="1077"/>
      <c r="O633" s="1077"/>
      <c r="P633" s="1077"/>
      <c r="Q633" s="1088"/>
      <c r="R633" s="1077"/>
    </row>
    <row r="634" spans="1:18" x14ac:dyDescent="0.2">
      <c r="A634" s="1081" t="s">
        <v>303</v>
      </c>
      <c r="B634" s="1093" t="s">
        <v>1583</v>
      </c>
      <c r="C634" s="1093" t="s">
        <v>1591</v>
      </c>
      <c r="D634" s="1083" t="s">
        <v>494</v>
      </c>
      <c r="E634" s="1084" t="s">
        <v>796</v>
      </c>
      <c r="F634" s="1085"/>
      <c r="G634" s="1085"/>
      <c r="H634" s="1085" t="s">
        <v>306</v>
      </c>
      <c r="I634" s="1077"/>
      <c r="J634" s="1085"/>
      <c r="K634" s="1085"/>
      <c r="L634" s="1082" t="s">
        <v>1588</v>
      </c>
      <c r="M634" s="1077"/>
      <c r="N634" s="1077"/>
      <c r="O634" s="1077"/>
      <c r="P634" s="1077"/>
      <c r="Q634" s="1088"/>
      <c r="R634" s="1077"/>
    </row>
    <row r="635" spans="1:18" x14ac:dyDescent="0.2">
      <c r="A635" s="1081" t="s">
        <v>303</v>
      </c>
      <c r="B635" s="1093" t="s">
        <v>1583</v>
      </c>
      <c r="C635" s="1093" t="s">
        <v>1591</v>
      </c>
      <c r="D635" s="1083" t="s">
        <v>494</v>
      </c>
      <c r="E635" s="1084" t="s">
        <v>797</v>
      </c>
      <c r="F635" s="1085"/>
      <c r="G635" s="1085"/>
      <c r="H635" s="1085" t="s">
        <v>306</v>
      </c>
      <c r="I635" s="1077"/>
      <c r="J635" s="1085"/>
      <c r="K635" s="1085"/>
      <c r="L635" s="1082" t="s">
        <v>1588</v>
      </c>
      <c r="M635" s="1077"/>
      <c r="N635" s="1077"/>
      <c r="O635" s="1077"/>
      <c r="P635" s="1077"/>
      <c r="Q635" s="1088"/>
      <c r="R635" s="1077"/>
    </row>
    <row r="636" spans="1:18" x14ac:dyDescent="0.2">
      <c r="A636" s="1081" t="s">
        <v>303</v>
      </c>
      <c r="B636" s="1093" t="s">
        <v>1583</v>
      </c>
      <c r="C636" s="1093" t="s">
        <v>1591</v>
      </c>
      <c r="D636" s="1083" t="s">
        <v>730</v>
      </c>
      <c r="E636" s="1089" t="s">
        <v>734</v>
      </c>
      <c r="F636" s="1085"/>
      <c r="G636" s="1085"/>
      <c r="H636" s="1085" t="s">
        <v>306</v>
      </c>
      <c r="I636" s="1077"/>
      <c r="J636" s="1085"/>
      <c r="K636" s="1085"/>
      <c r="L636" s="1082" t="s">
        <v>1588</v>
      </c>
      <c r="M636" s="1077"/>
      <c r="N636" s="1077"/>
      <c r="O636" s="1077"/>
      <c r="P636" s="1077"/>
      <c r="Q636" s="1088"/>
      <c r="R636" s="1077"/>
    </row>
    <row r="637" spans="1:18" x14ac:dyDescent="0.2">
      <c r="A637" s="1081" t="s">
        <v>303</v>
      </c>
      <c r="B637" s="1093" t="s">
        <v>1583</v>
      </c>
      <c r="C637" s="1093" t="s">
        <v>1591</v>
      </c>
      <c r="D637" s="1083" t="s">
        <v>730</v>
      </c>
      <c r="E637" s="1089" t="s">
        <v>736</v>
      </c>
      <c r="F637" s="1085"/>
      <c r="G637" s="1085"/>
      <c r="H637" s="1085" t="s">
        <v>306</v>
      </c>
      <c r="I637" s="1077"/>
      <c r="J637" s="1085"/>
      <c r="K637" s="1085"/>
      <c r="L637" s="1082" t="s">
        <v>1588</v>
      </c>
      <c r="M637" s="1077"/>
      <c r="N637" s="1077"/>
      <c r="O637" s="1077"/>
      <c r="P637" s="1077"/>
      <c r="Q637" s="1088"/>
      <c r="R637" s="1077"/>
    </row>
    <row r="638" spans="1:18" x14ac:dyDescent="0.2">
      <c r="A638" s="1081" t="s">
        <v>303</v>
      </c>
      <c r="B638" s="1093" t="s">
        <v>1583</v>
      </c>
      <c r="C638" s="1093" t="s">
        <v>1591</v>
      </c>
      <c r="D638" s="1083" t="s">
        <v>730</v>
      </c>
      <c r="E638" s="1089" t="s">
        <v>737</v>
      </c>
      <c r="F638" s="1085"/>
      <c r="G638" s="1085"/>
      <c r="H638" s="1085" t="s">
        <v>306</v>
      </c>
      <c r="I638" s="1077"/>
      <c r="J638" s="1085"/>
      <c r="K638" s="1085"/>
      <c r="L638" s="1082" t="s">
        <v>1588</v>
      </c>
      <c r="M638" s="1077"/>
      <c r="N638" s="1077"/>
      <c r="O638" s="1077"/>
      <c r="P638" s="1077"/>
      <c r="Q638" s="1088"/>
      <c r="R638" s="1077"/>
    </row>
    <row r="639" spans="1:18" x14ac:dyDescent="0.2">
      <c r="A639" s="1081" t="s">
        <v>303</v>
      </c>
      <c r="B639" s="1093" t="s">
        <v>1583</v>
      </c>
      <c r="C639" s="1093" t="s">
        <v>1591</v>
      </c>
      <c r="D639" s="1083" t="s">
        <v>730</v>
      </c>
      <c r="E639" s="1089" t="s">
        <v>731</v>
      </c>
      <c r="F639" s="1085"/>
      <c r="G639" s="1085"/>
      <c r="H639" s="1085" t="s">
        <v>306</v>
      </c>
      <c r="I639" s="1077"/>
      <c r="J639" s="1085"/>
      <c r="K639" s="1085"/>
      <c r="L639" s="1082" t="s">
        <v>1588</v>
      </c>
      <c r="M639" s="1077"/>
      <c r="N639" s="1077"/>
      <c r="O639" s="1077"/>
      <c r="P639" s="1077"/>
      <c r="Q639" s="1088"/>
      <c r="R639" s="1077"/>
    </row>
    <row r="640" spans="1:18" x14ac:dyDescent="0.2">
      <c r="A640" s="1081" t="s">
        <v>303</v>
      </c>
      <c r="B640" s="1093" t="s">
        <v>1583</v>
      </c>
      <c r="C640" s="1093" t="s">
        <v>1591</v>
      </c>
      <c r="D640" s="1083" t="s">
        <v>730</v>
      </c>
      <c r="E640" s="1089" t="s">
        <v>732</v>
      </c>
      <c r="F640" s="1085"/>
      <c r="G640" s="1085"/>
      <c r="H640" s="1085" t="s">
        <v>306</v>
      </c>
      <c r="I640" s="1077"/>
      <c r="J640" s="1085"/>
      <c r="K640" s="1085"/>
      <c r="L640" s="1082" t="s">
        <v>1588</v>
      </c>
      <c r="M640" s="1077"/>
      <c r="N640" s="1077"/>
      <c r="O640" s="1077"/>
      <c r="P640" s="1077"/>
      <c r="Q640" s="1088"/>
      <c r="R640" s="1077"/>
    </row>
    <row r="641" spans="1:18" x14ac:dyDescent="0.2">
      <c r="A641" s="1081" t="s">
        <v>303</v>
      </c>
      <c r="B641" s="1093" t="s">
        <v>1583</v>
      </c>
      <c r="C641" s="1093" t="s">
        <v>1591</v>
      </c>
      <c r="D641" s="1083" t="s">
        <v>730</v>
      </c>
      <c r="E641" s="1089" t="s">
        <v>735</v>
      </c>
      <c r="F641" s="1085"/>
      <c r="G641" s="1085"/>
      <c r="H641" s="1085" t="s">
        <v>306</v>
      </c>
      <c r="I641" s="1077"/>
      <c r="J641" s="1085"/>
      <c r="K641" s="1085"/>
      <c r="L641" s="1082" t="s">
        <v>1588</v>
      </c>
      <c r="M641" s="1077"/>
      <c r="N641" s="1077"/>
      <c r="O641" s="1077"/>
      <c r="P641" s="1077"/>
      <c r="Q641" s="1088"/>
      <c r="R641" s="1077"/>
    </row>
    <row r="642" spans="1:18" x14ac:dyDescent="0.2">
      <c r="A642" s="1081" t="s">
        <v>303</v>
      </c>
      <c r="B642" s="1093" t="s">
        <v>1583</v>
      </c>
      <c r="C642" s="1093" t="s">
        <v>1591</v>
      </c>
      <c r="D642" s="1083" t="s">
        <v>730</v>
      </c>
      <c r="E642" s="1089" t="s">
        <v>733</v>
      </c>
      <c r="F642" s="1085"/>
      <c r="G642" s="1085"/>
      <c r="H642" s="1085" t="s">
        <v>306</v>
      </c>
      <c r="I642" s="1077"/>
      <c r="J642" s="1085"/>
      <c r="K642" s="1085"/>
      <c r="L642" s="1082" t="s">
        <v>1588</v>
      </c>
      <c r="M642" s="1077"/>
      <c r="N642" s="1077"/>
      <c r="O642" s="1077"/>
      <c r="P642" s="1077"/>
      <c r="Q642" s="1088"/>
      <c r="R642" s="1077"/>
    </row>
    <row r="643" spans="1:18" x14ac:dyDescent="0.2">
      <c r="A643" s="1081" t="s">
        <v>303</v>
      </c>
      <c r="B643" s="1093" t="s">
        <v>1583</v>
      </c>
      <c r="C643" s="1093" t="s">
        <v>1591</v>
      </c>
      <c r="D643" s="1083" t="s">
        <v>730</v>
      </c>
      <c r="E643" s="1089" t="s">
        <v>756</v>
      </c>
      <c r="F643" s="1085"/>
      <c r="G643" s="1085"/>
      <c r="H643" s="1085" t="s">
        <v>306</v>
      </c>
      <c r="I643" s="1077"/>
      <c r="J643" s="1085"/>
      <c r="K643" s="1085"/>
      <c r="L643" s="1082" t="s">
        <v>1588</v>
      </c>
      <c r="M643" s="1077"/>
      <c r="N643" s="1077"/>
      <c r="O643" s="1077"/>
      <c r="P643" s="1077"/>
      <c r="Q643" s="1088"/>
      <c r="R643" s="1077"/>
    </row>
    <row r="644" spans="1:18" x14ac:dyDescent="0.2">
      <c r="A644" s="1081" t="s">
        <v>303</v>
      </c>
      <c r="B644" s="1093" t="s">
        <v>1585</v>
      </c>
      <c r="C644" s="1093" t="s">
        <v>1592</v>
      </c>
      <c r="D644" s="1083" t="s">
        <v>494</v>
      </c>
      <c r="E644" s="1084" t="s">
        <v>781</v>
      </c>
      <c r="F644" s="1085"/>
      <c r="G644" s="1085"/>
      <c r="H644" s="1085" t="s">
        <v>306</v>
      </c>
      <c r="I644" s="1077"/>
      <c r="J644" s="1085"/>
      <c r="K644" s="1085"/>
      <c r="L644" s="1082" t="s">
        <v>1588</v>
      </c>
      <c r="M644" s="1077"/>
      <c r="N644" s="1077"/>
      <c r="O644" s="1077"/>
      <c r="P644" s="1077"/>
      <c r="Q644" s="1088"/>
      <c r="R644" s="1077"/>
    </row>
    <row r="645" spans="1:18" x14ac:dyDescent="0.2">
      <c r="A645" s="1081" t="s">
        <v>303</v>
      </c>
      <c r="B645" s="1093" t="s">
        <v>1585</v>
      </c>
      <c r="C645" s="1093" t="s">
        <v>1592</v>
      </c>
      <c r="D645" s="1083" t="s">
        <v>494</v>
      </c>
      <c r="E645" s="1084" t="s">
        <v>725</v>
      </c>
      <c r="F645" s="1085"/>
      <c r="G645" s="1085"/>
      <c r="H645" s="1085" t="s">
        <v>306</v>
      </c>
      <c r="I645" s="1077"/>
      <c r="J645" s="1085"/>
      <c r="K645" s="1085"/>
      <c r="L645" s="1082" t="s">
        <v>1588</v>
      </c>
      <c r="M645" s="1077"/>
      <c r="N645" s="1077"/>
      <c r="O645" s="1077"/>
      <c r="P645" s="1077"/>
      <c r="Q645" s="1088"/>
      <c r="R645" s="1077"/>
    </row>
    <row r="646" spans="1:18" x14ac:dyDescent="0.2">
      <c r="A646" s="1081" t="s">
        <v>303</v>
      </c>
      <c r="B646" s="1093" t="s">
        <v>1585</v>
      </c>
      <c r="C646" s="1093" t="s">
        <v>1592</v>
      </c>
      <c r="D646" s="1083" t="s">
        <v>494</v>
      </c>
      <c r="E646" s="1084" t="s">
        <v>726</v>
      </c>
      <c r="F646" s="1085"/>
      <c r="G646" s="1085"/>
      <c r="H646" s="1085" t="s">
        <v>306</v>
      </c>
      <c r="I646" s="1077"/>
      <c r="J646" s="1085"/>
      <c r="K646" s="1085"/>
      <c r="L646" s="1082" t="s">
        <v>1588</v>
      </c>
      <c r="M646" s="1077"/>
      <c r="N646" s="1077"/>
      <c r="O646" s="1077"/>
      <c r="P646" s="1077"/>
      <c r="Q646" s="1088"/>
      <c r="R646" s="1077"/>
    </row>
    <row r="647" spans="1:18" x14ac:dyDescent="0.2">
      <c r="A647" s="1081" t="s">
        <v>303</v>
      </c>
      <c r="B647" s="1093" t="s">
        <v>1585</v>
      </c>
      <c r="C647" s="1093" t="s">
        <v>1592</v>
      </c>
      <c r="D647" s="1083" t="s">
        <v>494</v>
      </c>
      <c r="E647" s="1084" t="s">
        <v>785</v>
      </c>
      <c r="F647" s="1085"/>
      <c r="G647" s="1085"/>
      <c r="H647" s="1085" t="s">
        <v>306</v>
      </c>
      <c r="I647" s="1077"/>
      <c r="J647" s="1085"/>
      <c r="K647" s="1085"/>
      <c r="L647" s="1082" t="s">
        <v>1588</v>
      </c>
      <c r="M647" s="1077"/>
      <c r="N647" s="1077"/>
      <c r="O647" s="1077"/>
      <c r="P647" s="1077"/>
      <c r="Q647" s="1088"/>
      <c r="R647" s="1077"/>
    </row>
    <row r="648" spans="1:18" x14ac:dyDescent="0.2">
      <c r="A648" s="1081" t="s">
        <v>303</v>
      </c>
      <c r="B648" s="1093" t="s">
        <v>1585</v>
      </c>
      <c r="C648" s="1093" t="s">
        <v>1592</v>
      </c>
      <c r="D648" s="1083" t="s">
        <v>494</v>
      </c>
      <c r="E648" s="1084" t="s">
        <v>723</v>
      </c>
      <c r="F648" s="1085"/>
      <c r="G648" s="1085"/>
      <c r="H648" s="1085" t="s">
        <v>306</v>
      </c>
      <c r="I648" s="1077"/>
      <c r="J648" s="1085"/>
      <c r="K648" s="1085"/>
      <c r="L648" s="1082" t="s">
        <v>1588</v>
      </c>
      <c r="M648" s="1077"/>
      <c r="N648" s="1077"/>
      <c r="O648" s="1077"/>
      <c r="P648" s="1077"/>
      <c r="Q648" s="1088"/>
      <c r="R648" s="1077"/>
    </row>
    <row r="649" spans="1:18" x14ac:dyDescent="0.2">
      <c r="A649" s="1081" t="s">
        <v>303</v>
      </c>
      <c r="B649" s="1093" t="s">
        <v>1585</v>
      </c>
      <c r="C649" s="1093" t="s">
        <v>1592</v>
      </c>
      <c r="D649" s="1083" t="s">
        <v>494</v>
      </c>
      <c r="E649" s="1084" t="s">
        <v>786</v>
      </c>
      <c r="F649" s="1085"/>
      <c r="G649" s="1085"/>
      <c r="H649" s="1085" t="s">
        <v>306</v>
      </c>
      <c r="I649" s="1077"/>
      <c r="J649" s="1085"/>
      <c r="K649" s="1085"/>
      <c r="L649" s="1082" t="s">
        <v>1588</v>
      </c>
      <c r="M649" s="1077"/>
      <c r="N649" s="1077"/>
      <c r="O649" s="1077"/>
      <c r="P649" s="1077"/>
      <c r="Q649" s="1088"/>
      <c r="R649" s="1077"/>
    </row>
    <row r="650" spans="1:18" x14ac:dyDescent="0.2">
      <c r="A650" s="1081" t="s">
        <v>303</v>
      </c>
      <c r="B650" s="1093" t="s">
        <v>1585</v>
      </c>
      <c r="C650" s="1093" t="s">
        <v>1592</v>
      </c>
      <c r="D650" s="1083" t="s">
        <v>494</v>
      </c>
      <c r="E650" s="1084" t="s">
        <v>787</v>
      </c>
      <c r="F650" s="1085"/>
      <c r="G650" s="1085"/>
      <c r="H650" s="1085" t="s">
        <v>306</v>
      </c>
      <c r="I650" s="1077"/>
      <c r="J650" s="1085"/>
      <c r="K650" s="1085"/>
      <c r="L650" s="1082" t="s">
        <v>1588</v>
      </c>
      <c r="M650" s="1077"/>
      <c r="N650" s="1077"/>
      <c r="O650" s="1077"/>
      <c r="P650" s="1077"/>
      <c r="Q650" s="1088"/>
      <c r="R650" s="1077"/>
    </row>
    <row r="651" spans="1:18" x14ac:dyDescent="0.2">
      <c r="A651" s="1081" t="s">
        <v>303</v>
      </c>
      <c r="B651" s="1093" t="s">
        <v>1585</v>
      </c>
      <c r="C651" s="1093" t="s">
        <v>1592</v>
      </c>
      <c r="D651" s="1083" t="s">
        <v>494</v>
      </c>
      <c r="E651" s="1084" t="s">
        <v>788</v>
      </c>
      <c r="F651" s="1085"/>
      <c r="G651" s="1085"/>
      <c r="H651" s="1085" t="s">
        <v>306</v>
      </c>
      <c r="I651" s="1077"/>
      <c r="J651" s="1085"/>
      <c r="K651" s="1085"/>
      <c r="L651" s="1082" t="s">
        <v>1588</v>
      </c>
      <c r="M651" s="1077"/>
      <c r="N651" s="1077"/>
      <c r="O651" s="1077"/>
      <c r="P651" s="1077"/>
      <c r="Q651" s="1088"/>
      <c r="R651" s="1077"/>
    </row>
    <row r="652" spans="1:18" x14ac:dyDescent="0.2">
      <c r="A652" s="1081" t="s">
        <v>303</v>
      </c>
      <c r="B652" s="1093" t="s">
        <v>1585</v>
      </c>
      <c r="C652" s="1093" t="s">
        <v>1592</v>
      </c>
      <c r="D652" s="1083" t="s">
        <v>494</v>
      </c>
      <c r="E652" s="1084" t="s">
        <v>789</v>
      </c>
      <c r="F652" s="1085"/>
      <c r="G652" s="1085"/>
      <c r="H652" s="1085" t="s">
        <v>306</v>
      </c>
      <c r="I652" s="1077"/>
      <c r="J652" s="1085"/>
      <c r="K652" s="1085"/>
      <c r="L652" s="1082" t="s">
        <v>1588</v>
      </c>
      <c r="M652" s="1077"/>
      <c r="N652" s="1077"/>
      <c r="O652" s="1077"/>
      <c r="P652" s="1077"/>
      <c r="Q652" s="1088"/>
      <c r="R652" s="1077"/>
    </row>
    <row r="653" spans="1:18" x14ac:dyDescent="0.2">
      <c r="A653" s="1081" t="s">
        <v>303</v>
      </c>
      <c r="B653" s="1093" t="s">
        <v>1585</v>
      </c>
      <c r="C653" s="1093" t="s">
        <v>1592</v>
      </c>
      <c r="D653" s="1083" t="s">
        <v>494</v>
      </c>
      <c r="E653" s="1084" t="s">
        <v>724</v>
      </c>
      <c r="F653" s="1085"/>
      <c r="G653" s="1085"/>
      <c r="H653" s="1085" t="s">
        <v>306</v>
      </c>
      <c r="I653" s="1077"/>
      <c r="J653" s="1085"/>
      <c r="K653" s="1085"/>
      <c r="L653" s="1082" t="s">
        <v>1588</v>
      </c>
      <c r="M653" s="1077"/>
      <c r="N653" s="1077"/>
      <c r="O653" s="1077"/>
      <c r="P653" s="1077"/>
      <c r="Q653" s="1088"/>
      <c r="R653" s="1077"/>
    </row>
    <row r="654" spans="1:18" x14ac:dyDescent="0.2">
      <c r="A654" s="1081" t="s">
        <v>303</v>
      </c>
      <c r="B654" s="1093" t="s">
        <v>1585</v>
      </c>
      <c r="C654" s="1093" t="s">
        <v>1592</v>
      </c>
      <c r="D654" s="1083" t="s">
        <v>494</v>
      </c>
      <c r="E654" s="1084" t="s">
        <v>727</v>
      </c>
      <c r="F654" s="1085"/>
      <c r="G654" s="1085"/>
      <c r="H654" s="1085" t="s">
        <v>306</v>
      </c>
      <c r="I654" s="1077"/>
      <c r="J654" s="1085"/>
      <c r="K654" s="1085"/>
      <c r="L654" s="1082" t="s">
        <v>1588</v>
      </c>
      <c r="M654" s="1077"/>
      <c r="N654" s="1077"/>
      <c r="O654" s="1077"/>
      <c r="P654" s="1077"/>
      <c r="Q654" s="1088"/>
      <c r="R654" s="1077"/>
    </row>
    <row r="655" spans="1:18" x14ac:dyDescent="0.2">
      <c r="A655" s="1081" t="s">
        <v>303</v>
      </c>
      <c r="B655" s="1093" t="s">
        <v>1585</v>
      </c>
      <c r="C655" s="1093" t="s">
        <v>1592</v>
      </c>
      <c r="D655" s="1083" t="s">
        <v>494</v>
      </c>
      <c r="E655" s="1084" t="s">
        <v>721</v>
      </c>
      <c r="F655" s="1085"/>
      <c r="G655" s="1085"/>
      <c r="H655" s="1085" t="s">
        <v>306</v>
      </c>
      <c r="I655" s="1077"/>
      <c r="J655" s="1085"/>
      <c r="K655" s="1085"/>
      <c r="L655" s="1082" t="s">
        <v>1588</v>
      </c>
      <c r="M655" s="1077"/>
      <c r="N655" s="1077"/>
      <c r="O655" s="1077"/>
      <c r="P655" s="1077"/>
      <c r="Q655" s="1088"/>
      <c r="R655" s="1077"/>
    </row>
    <row r="656" spans="1:18" x14ac:dyDescent="0.2">
      <c r="A656" s="1081" t="s">
        <v>303</v>
      </c>
      <c r="B656" s="1093" t="s">
        <v>1585</v>
      </c>
      <c r="C656" s="1093" t="s">
        <v>1592</v>
      </c>
      <c r="D656" s="1083" t="s">
        <v>494</v>
      </c>
      <c r="E656" s="1084" t="s">
        <v>748</v>
      </c>
      <c r="F656" s="1085"/>
      <c r="G656" s="1085"/>
      <c r="H656" s="1085" t="s">
        <v>306</v>
      </c>
      <c r="I656" s="1077"/>
      <c r="J656" s="1085"/>
      <c r="K656" s="1085"/>
      <c r="L656" s="1082" t="s">
        <v>1588</v>
      </c>
      <c r="M656" s="1077"/>
      <c r="N656" s="1077"/>
      <c r="O656" s="1077"/>
      <c r="P656" s="1077"/>
      <c r="Q656" s="1088"/>
      <c r="R656" s="1077"/>
    </row>
    <row r="657" spans="1:18" x14ac:dyDescent="0.2">
      <c r="A657" s="1081" t="s">
        <v>303</v>
      </c>
      <c r="B657" s="1093" t="s">
        <v>1585</v>
      </c>
      <c r="C657" s="1093" t="s">
        <v>1592</v>
      </c>
      <c r="D657" s="1083" t="s">
        <v>494</v>
      </c>
      <c r="E657" s="1084" t="s">
        <v>749</v>
      </c>
      <c r="F657" s="1085"/>
      <c r="G657" s="1085"/>
      <c r="H657" s="1085" t="s">
        <v>306</v>
      </c>
      <c r="I657" s="1077"/>
      <c r="J657" s="1085"/>
      <c r="K657" s="1085"/>
      <c r="L657" s="1082" t="s">
        <v>1588</v>
      </c>
      <c r="M657" s="1077"/>
      <c r="N657" s="1077"/>
      <c r="O657" s="1077"/>
      <c r="P657" s="1077"/>
      <c r="Q657" s="1088"/>
      <c r="R657" s="1077"/>
    </row>
    <row r="658" spans="1:18" x14ac:dyDescent="0.2">
      <c r="A658" s="1081" t="s">
        <v>303</v>
      </c>
      <c r="B658" s="1093" t="s">
        <v>1585</v>
      </c>
      <c r="C658" s="1093" t="s">
        <v>1592</v>
      </c>
      <c r="D658" s="1083" t="s">
        <v>494</v>
      </c>
      <c r="E658" s="1084" t="s">
        <v>750</v>
      </c>
      <c r="F658" s="1085"/>
      <c r="G658" s="1085"/>
      <c r="H658" s="1085" t="s">
        <v>306</v>
      </c>
      <c r="I658" s="1077"/>
      <c r="J658" s="1085"/>
      <c r="K658" s="1085"/>
      <c r="L658" s="1082" t="s">
        <v>1588</v>
      </c>
      <c r="M658" s="1077"/>
      <c r="N658" s="1077"/>
      <c r="O658" s="1077"/>
      <c r="P658" s="1077"/>
      <c r="Q658" s="1088"/>
      <c r="R658" s="1077"/>
    </row>
    <row r="659" spans="1:18" x14ac:dyDescent="0.2">
      <c r="A659" s="1081" t="s">
        <v>303</v>
      </c>
      <c r="B659" s="1093" t="s">
        <v>1585</v>
      </c>
      <c r="C659" s="1093" t="s">
        <v>1592</v>
      </c>
      <c r="D659" s="1083" t="s">
        <v>494</v>
      </c>
      <c r="E659" s="1084" t="s">
        <v>790</v>
      </c>
      <c r="F659" s="1085"/>
      <c r="G659" s="1085"/>
      <c r="H659" s="1085" t="s">
        <v>306</v>
      </c>
      <c r="I659" s="1077"/>
      <c r="J659" s="1085"/>
      <c r="K659" s="1085"/>
      <c r="L659" s="1082" t="s">
        <v>1588</v>
      </c>
      <c r="M659" s="1077"/>
      <c r="N659" s="1077"/>
      <c r="O659" s="1077"/>
      <c r="P659" s="1077"/>
      <c r="Q659" s="1088"/>
      <c r="R659" s="1077"/>
    </row>
    <row r="660" spans="1:18" x14ac:dyDescent="0.2">
      <c r="A660" s="1081" t="s">
        <v>303</v>
      </c>
      <c r="B660" s="1093" t="s">
        <v>1585</v>
      </c>
      <c r="C660" s="1093" t="s">
        <v>1592</v>
      </c>
      <c r="D660" s="1083" t="s">
        <v>494</v>
      </c>
      <c r="E660" s="1084" t="s">
        <v>752</v>
      </c>
      <c r="F660" s="1085"/>
      <c r="G660" s="1085"/>
      <c r="H660" s="1085" t="s">
        <v>306</v>
      </c>
      <c r="I660" s="1077"/>
      <c r="J660" s="1085"/>
      <c r="K660" s="1085"/>
      <c r="L660" s="1082" t="s">
        <v>1588</v>
      </c>
      <c r="M660" s="1077"/>
      <c r="N660" s="1077"/>
      <c r="O660" s="1077"/>
      <c r="P660" s="1077"/>
      <c r="Q660" s="1088"/>
      <c r="R660" s="1077"/>
    </row>
    <row r="661" spans="1:18" x14ac:dyDescent="0.2">
      <c r="A661" s="1081" t="s">
        <v>303</v>
      </c>
      <c r="B661" s="1093" t="s">
        <v>1585</v>
      </c>
      <c r="C661" s="1093" t="s">
        <v>1592</v>
      </c>
      <c r="D661" s="1083" t="s">
        <v>494</v>
      </c>
      <c r="E661" s="1084" t="s">
        <v>791</v>
      </c>
      <c r="F661" s="1085"/>
      <c r="G661" s="1085"/>
      <c r="H661" s="1085" t="s">
        <v>306</v>
      </c>
      <c r="I661" s="1077"/>
      <c r="J661" s="1085"/>
      <c r="K661" s="1085"/>
      <c r="L661" s="1082" t="s">
        <v>1588</v>
      </c>
      <c r="M661" s="1077"/>
      <c r="N661" s="1077"/>
      <c r="O661" s="1077"/>
      <c r="P661" s="1077"/>
      <c r="Q661" s="1088"/>
      <c r="R661" s="1077"/>
    </row>
    <row r="662" spans="1:18" x14ac:dyDescent="0.2">
      <c r="A662" s="1081" t="s">
        <v>303</v>
      </c>
      <c r="B662" s="1093" t="s">
        <v>1585</v>
      </c>
      <c r="C662" s="1093" t="s">
        <v>1592</v>
      </c>
      <c r="D662" s="1083" t="s">
        <v>494</v>
      </c>
      <c r="E662" s="1084" t="s">
        <v>793</v>
      </c>
      <c r="F662" s="1085"/>
      <c r="G662" s="1085"/>
      <c r="H662" s="1085" t="s">
        <v>306</v>
      </c>
      <c r="I662" s="1077"/>
      <c r="J662" s="1085"/>
      <c r="K662" s="1085"/>
      <c r="L662" s="1082" t="s">
        <v>1588</v>
      </c>
      <c r="M662" s="1077"/>
      <c r="N662" s="1077"/>
      <c r="O662" s="1077"/>
      <c r="P662" s="1077"/>
      <c r="Q662" s="1088"/>
      <c r="R662" s="1077"/>
    </row>
    <row r="663" spans="1:18" x14ac:dyDescent="0.2">
      <c r="A663" s="1081" t="s">
        <v>303</v>
      </c>
      <c r="B663" s="1093" t="s">
        <v>1585</v>
      </c>
      <c r="C663" s="1093" t="s">
        <v>1592</v>
      </c>
      <c r="D663" s="1083" t="s">
        <v>494</v>
      </c>
      <c r="E663" s="1084" t="s">
        <v>794</v>
      </c>
      <c r="F663" s="1085"/>
      <c r="G663" s="1085"/>
      <c r="H663" s="1085" t="s">
        <v>306</v>
      </c>
      <c r="I663" s="1077"/>
      <c r="J663" s="1085"/>
      <c r="K663" s="1085"/>
      <c r="L663" s="1082" t="s">
        <v>1588</v>
      </c>
      <c r="M663" s="1077"/>
      <c r="N663" s="1077"/>
      <c r="O663" s="1077"/>
      <c r="P663" s="1077"/>
      <c r="Q663" s="1088"/>
      <c r="R663" s="1077"/>
    </row>
    <row r="664" spans="1:18" x14ac:dyDescent="0.2">
      <c r="A664" s="1081" t="s">
        <v>303</v>
      </c>
      <c r="B664" s="1093" t="s">
        <v>1585</v>
      </c>
      <c r="C664" s="1093" t="s">
        <v>1592</v>
      </c>
      <c r="D664" s="1083" t="s">
        <v>494</v>
      </c>
      <c r="E664" s="1084" t="s">
        <v>795</v>
      </c>
      <c r="F664" s="1085"/>
      <c r="G664" s="1085"/>
      <c r="H664" s="1085" t="s">
        <v>306</v>
      </c>
      <c r="I664" s="1077"/>
      <c r="J664" s="1085"/>
      <c r="K664" s="1085"/>
      <c r="L664" s="1082" t="s">
        <v>1588</v>
      </c>
      <c r="M664" s="1077"/>
      <c r="N664" s="1077"/>
      <c r="O664" s="1077"/>
      <c r="P664" s="1077"/>
      <c r="Q664" s="1088"/>
      <c r="R664" s="1077"/>
    </row>
    <row r="665" spans="1:18" x14ac:dyDescent="0.2">
      <c r="A665" s="1081" t="s">
        <v>303</v>
      </c>
      <c r="B665" s="1093" t="s">
        <v>1585</v>
      </c>
      <c r="C665" s="1093" t="s">
        <v>1592</v>
      </c>
      <c r="D665" s="1083" t="s">
        <v>494</v>
      </c>
      <c r="E665" s="1084" t="s">
        <v>728</v>
      </c>
      <c r="F665" s="1085"/>
      <c r="G665" s="1085"/>
      <c r="H665" s="1085" t="s">
        <v>306</v>
      </c>
      <c r="I665" s="1077"/>
      <c r="J665" s="1085"/>
      <c r="K665" s="1085"/>
      <c r="L665" s="1082" t="s">
        <v>1588</v>
      </c>
      <c r="M665" s="1077"/>
      <c r="N665" s="1077"/>
      <c r="O665" s="1077"/>
      <c r="P665" s="1077"/>
      <c r="Q665" s="1088"/>
      <c r="R665" s="1077"/>
    </row>
    <row r="666" spans="1:18" x14ac:dyDescent="0.2">
      <c r="A666" s="1081" t="s">
        <v>303</v>
      </c>
      <c r="B666" s="1093" t="s">
        <v>1585</v>
      </c>
      <c r="C666" s="1093" t="s">
        <v>1592</v>
      </c>
      <c r="D666" s="1083" t="s">
        <v>494</v>
      </c>
      <c r="E666" s="1084" t="s">
        <v>796</v>
      </c>
      <c r="F666" s="1085"/>
      <c r="G666" s="1085"/>
      <c r="H666" s="1085" t="s">
        <v>306</v>
      </c>
      <c r="I666" s="1077"/>
      <c r="J666" s="1085"/>
      <c r="K666" s="1085"/>
      <c r="L666" s="1082" t="s">
        <v>1588</v>
      </c>
      <c r="M666" s="1077"/>
      <c r="N666" s="1077"/>
      <c r="O666" s="1077"/>
      <c r="P666" s="1077"/>
      <c r="Q666" s="1088"/>
      <c r="R666" s="1077"/>
    </row>
    <row r="667" spans="1:18" x14ac:dyDescent="0.2">
      <c r="A667" s="1081" t="s">
        <v>303</v>
      </c>
      <c r="B667" s="1093" t="s">
        <v>1585</v>
      </c>
      <c r="C667" s="1093" t="s">
        <v>1592</v>
      </c>
      <c r="D667" s="1083" t="s">
        <v>494</v>
      </c>
      <c r="E667" s="1084" t="s">
        <v>797</v>
      </c>
      <c r="F667" s="1085"/>
      <c r="G667" s="1085"/>
      <c r="H667" s="1085" t="s">
        <v>306</v>
      </c>
      <c r="I667" s="1077"/>
      <c r="J667" s="1085"/>
      <c r="K667" s="1085"/>
      <c r="L667" s="1082" t="s">
        <v>1588</v>
      </c>
      <c r="M667" s="1077"/>
      <c r="N667" s="1077"/>
      <c r="O667" s="1077"/>
      <c r="P667" s="1077"/>
      <c r="Q667" s="1088"/>
      <c r="R667" s="1077"/>
    </row>
    <row r="668" spans="1:18" x14ac:dyDescent="0.2">
      <c r="A668" s="1081" t="s">
        <v>303</v>
      </c>
      <c r="B668" s="1093" t="s">
        <v>1585</v>
      </c>
      <c r="C668" s="1093" t="s">
        <v>1592</v>
      </c>
      <c r="D668" s="1083" t="s">
        <v>730</v>
      </c>
      <c r="E668" s="1089" t="s">
        <v>734</v>
      </c>
      <c r="F668" s="1085"/>
      <c r="G668" s="1085"/>
      <c r="H668" s="1085" t="s">
        <v>306</v>
      </c>
      <c r="I668" s="1077"/>
      <c r="J668" s="1085"/>
      <c r="K668" s="1085"/>
      <c r="L668" s="1082" t="s">
        <v>1588</v>
      </c>
      <c r="M668" s="1077"/>
      <c r="N668" s="1077"/>
      <c r="O668" s="1077"/>
      <c r="P668" s="1077"/>
      <c r="Q668" s="1088"/>
      <c r="R668" s="1077"/>
    </row>
    <row r="669" spans="1:18" x14ac:dyDescent="0.2">
      <c r="A669" s="1081" t="s">
        <v>303</v>
      </c>
      <c r="B669" s="1093" t="s">
        <v>1585</v>
      </c>
      <c r="C669" s="1093" t="s">
        <v>1592</v>
      </c>
      <c r="D669" s="1083" t="s">
        <v>730</v>
      </c>
      <c r="E669" s="1089" t="s">
        <v>736</v>
      </c>
      <c r="F669" s="1085"/>
      <c r="G669" s="1085"/>
      <c r="H669" s="1085" t="s">
        <v>306</v>
      </c>
      <c r="I669" s="1077"/>
      <c r="J669" s="1085"/>
      <c r="K669" s="1085"/>
      <c r="L669" s="1082" t="s">
        <v>1588</v>
      </c>
      <c r="M669" s="1077"/>
      <c r="N669" s="1077"/>
      <c r="O669" s="1077"/>
      <c r="P669" s="1077"/>
      <c r="Q669" s="1088"/>
      <c r="R669" s="1077"/>
    </row>
    <row r="670" spans="1:18" x14ac:dyDescent="0.2">
      <c r="A670" s="1081" t="s">
        <v>303</v>
      </c>
      <c r="B670" s="1093" t="s">
        <v>1585</v>
      </c>
      <c r="C670" s="1093" t="s">
        <v>1592</v>
      </c>
      <c r="D670" s="1083" t="s">
        <v>730</v>
      </c>
      <c r="E670" s="1089" t="s">
        <v>737</v>
      </c>
      <c r="F670" s="1085"/>
      <c r="G670" s="1085"/>
      <c r="H670" s="1085" t="s">
        <v>306</v>
      </c>
      <c r="I670" s="1077"/>
      <c r="J670" s="1085"/>
      <c r="K670" s="1085"/>
      <c r="L670" s="1082" t="s">
        <v>1588</v>
      </c>
      <c r="M670" s="1077"/>
      <c r="N670" s="1077"/>
      <c r="O670" s="1077"/>
      <c r="P670" s="1077"/>
      <c r="Q670" s="1088"/>
      <c r="R670" s="1077"/>
    </row>
    <row r="671" spans="1:18" x14ac:dyDescent="0.2">
      <c r="A671" s="1081" t="s">
        <v>303</v>
      </c>
      <c r="B671" s="1093" t="s">
        <v>1585</v>
      </c>
      <c r="C671" s="1093" t="s">
        <v>1592</v>
      </c>
      <c r="D671" s="1083" t="s">
        <v>730</v>
      </c>
      <c r="E671" s="1089" t="s">
        <v>731</v>
      </c>
      <c r="F671" s="1085"/>
      <c r="G671" s="1085"/>
      <c r="H671" s="1085" t="s">
        <v>306</v>
      </c>
      <c r="I671" s="1077"/>
      <c r="J671" s="1085"/>
      <c r="K671" s="1085"/>
      <c r="L671" s="1082" t="s">
        <v>1588</v>
      </c>
      <c r="M671" s="1077"/>
      <c r="N671" s="1077"/>
      <c r="O671" s="1077"/>
      <c r="P671" s="1077"/>
      <c r="Q671" s="1088"/>
      <c r="R671" s="1077"/>
    </row>
    <row r="672" spans="1:18" x14ac:dyDescent="0.2">
      <c r="A672" s="1081" t="s">
        <v>303</v>
      </c>
      <c r="B672" s="1093" t="s">
        <v>1585</v>
      </c>
      <c r="C672" s="1093" t="s">
        <v>1592</v>
      </c>
      <c r="D672" s="1083" t="s">
        <v>730</v>
      </c>
      <c r="E672" s="1089" t="s">
        <v>732</v>
      </c>
      <c r="F672" s="1085"/>
      <c r="G672" s="1085"/>
      <c r="H672" s="1085" t="s">
        <v>306</v>
      </c>
      <c r="I672" s="1077"/>
      <c r="J672" s="1085"/>
      <c r="K672" s="1085"/>
      <c r="L672" s="1082" t="s">
        <v>1588</v>
      </c>
      <c r="M672" s="1077"/>
      <c r="N672" s="1077"/>
      <c r="O672" s="1077"/>
      <c r="P672" s="1077"/>
      <c r="Q672" s="1088"/>
      <c r="R672" s="1077"/>
    </row>
    <row r="673" spans="1:18" x14ac:dyDescent="0.2">
      <c r="A673" s="1081" t="s">
        <v>303</v>
      </c>
      <c r="B673" s="1093" t="s">
        <v>1585</v>
      </c>
      <c r="C673" s="1093" t="s">
        <v>1592</v>
      </c>
      <c r="D673" s="1083" t="s">
        <v>730</v>
      </c>
      <c r="E673" s="1089" t="s">
        <v>735</v>
      </c>
      <c r="F673" s="1085"/>
      <c r="G673" s="1085"/>
      <c r="H673" s="1085" t="s">
        <v>306</v>
      </c>
      <c r="I673" s="1077"/>
      <c r="J673" s="1085"/>
      <c r="K673" s="1085"/>
      <c r="L673" s="1082" t="s">
        <v>1588</v>
      </c>
      <c r="M673" s="1077"/>
      <c r="N673" s="1077"/>
      <c r="O673" s="1077"/>
      <c r="P673" s="1077"/>
      <c r="Q673" s="1088"/>
      <c r="R673" s="1077"/>
    </row>
    <row r="674" spans="1:18" x14ac:dyDescent="0.2">
      <c r="A674" s="1081" t="s">
        <v>303</v>
      </c>
      <c r="B674" s="1093" t="s">
        <v>1585</v>
      </c>
      <c r="C674" s="1093" t="s">
        <v>1592</v>
      </c>
      <c r="D674" s="1083" t="s">
        <v>730</v>
      </c>
      <c r="E674" s="1089" t="s">
        <v>733</v>
      </c>
      <c r="F674" s="1085"/>
      <c r="G674" s="1085"/>
      <c r="H674" s="1085" t="s">
        <v>306</v>
      </c>
      <c r="I674" s="1077"/>
      <c r="J674" s="1085"/>
      <c r="K674" s="1085"/>
      <c r="L674" s="1082" t="s">
        <v>1588</v>
      </c>
      <c r="M674" s="1077"/>
      <c r="N674" s="1077"/>
      <c r="O674" s="1077"/>
      <c r="P674" s="1077"/>
      <c r="Q674" s="1088"/>
      <c r="R674" s="1077"/>
    </row>
    <row r="675" spans="1:18" x14ac:dyDescent="0.2">
      <c r="A675" s="1081" t="s">
        <v>303</v>
      </c>
      <c r="B675" s="1093" t="s">
        <v>1585</v>
      </c>
      <c r="C675" s="1093" t="s">
        <v>1592</v>
      </c>
      <c r="D675" s="1083" t="s">
        <v>730</v>
      </c>
      <c r="E675" s="1089" t="s">
        <v>756</v>
      </c>
      <c r="F675" s="1085"/>
      <c r="G675" s="1085"/>
      <c r="H675" s="1085" t="s">
        <v>306</v>
      </c>
      <c r="I675" s="1077"/>
      <c r="J675" s="1085"/>
      <c r="K675" s="1085"/>
      <c r="L675" s="1082" t="s">
        <v>1588</v>
      </c>
      <c r="M675" s="1077"/>
      <c r="N675" s="1077"/>
      <c r="O675" s="1077"/>
      <c r="P675" s="1077"/>
      <c r="Q675" s="1088"/>
      <c r="R675" s="1077"/>
    </row>
    <row r="676" spans="1:18" x14ac:dyDescent="0.2">
      <c r="A676" s="1081" t="s">
        <v>303</v>
      </c>
      <c r="B676" s="1093" t="s">
        <v>1593</v>
      </c>
      <c r="C676" s="1093" t="s">
        <v>1592</v>
      </c>
      <c r="D676" s="1083" t="s">
        <v>494</v>
      </c>
      <c r="E676" s="1084" t="s">
        <v>781</v>
      </c>
      <c r="F676" s="1085"/>
      <c r="G676" s="1085"/>
      <c r="H676" s="1085" t="s">
        <v>306</v>
      </c>
      <c r="I676" s="1077"/>
      <c r="J676" s="1085"/>
      <c r="K676" s="1085"/>
      <c r="L676" s="1082" t="s">
        <v>1588</v>
      </c>
      <c r="M676" s="1077"/>
      <c r="N676" s="1077"/>
      <c r="O676" s="1077"/>
      <c r="P676" s="1077"/>
      <c r="Q676" s="1088"/>
      <c r="R676" s="1077"/>
    </row>
    <row r="677" spans="1:18" x14ac:dyDescent="0.2">
      <c r="A677" s="1081" t="s">
        <v>303</v>
      </c>
      <c r="B677" s="1093" t="s">
        <v>1593</v>
      </c>
      <c r="C677" s="1093" t="s">
        <v>1592</v>
      </c>
      <c r="D677" s="1083" t="s">
        <v>494</v>
      </c>
      <c r="E677" s="1084" t="s">
        <v>725</v>
      </c>
      <c r="F677" s="1085"/>
      <c r="G677" s="1085"/>
      <c r="H677" s="1085" t="s">
        <v>306</v>
      </c>
      <c r="I677" s="1077"/>
      <c r="J677" s="1085"/>
      <c r="K677" s="1085"/>
      <c r="L677" s="1082" t="s">
        <v>1588</v>
      </c>
      <c r="M677" s="1077"/>
      <c r="N677" s="1077"/>
      <c r="O677" s="1077"/>
      <c r="P677" s="1077"/>
      <c r="Q677" s="1088"/>
      <c r="R677" s="1077"/>
    </row>
    <row r="678" spans="1:18" x14ac:dyDescent="0.2">
      <c r="A678" s="1081" t="s">
        <v>303</v>
      </c>
      <c r="B678" s="1093" t="s">
        <v>1593</v>
      </c>
      <c r="C678" s="1093" t="s">
        <v>1592</v>
      </c>
      <c r="D678" s="1083" t="s">
        <v>494</v>
      </c>
      <c r="E678" s="1084" t="s">
        <v>726</v>
      </c>
      <c r="F678" s="1085"/>
      <c r="G678" s="1085"/>
      <c r="H678" s="1085" t="s">
        <v>306</v>
      </c>
      <c r="I678" s="1077"/>
      <c r="J678" s="1085"/>
      <c r="K678" s="1085"/>
      <c r="L678" s="1082" t="s">
        <v>1588</v>
      </c>
      <c r="M678" s="1077"/>
      <c r="N678" s="1077"/>
      <c r="O678" s="1077"/>
      <c r="P678" s="1077"/>
      <c r="Q678" s="1088"/>
      <c r="R678" s="1077"/>
    </row>
    <row r="679" spans="1:18" x14ac:dyDescent="0.2">
      <c r="A679" s="1081" t="s">
        <v>303</v>
      </c>
      <c r="B679" s="1093" t="s">
        <v>1593</v>
      </c>
      <c r="C679" s="1093" t="s">
        <v>1592</v>
      </c>
      <c r="D679" s="1083" t="s">
        <v>494</v>
      </c>
      <c r="E679" s="1084" t="s">
        <v>785</v>
      </c>
      <c r="F679" s="1085"/>
      <c r="G679" s="1085"/>
      <c r="H679" s="1085" t="s">
        <v>306</v>
      </c>
      <c r="I679" s="1077"/>
      <c r="J679" s="1085"/>
      <c r="K679" s="1085"/>
      <c r="L679" s="1082" t="s">
        <v>1588</v>
      </c>
      <c r="M679" s="1077"/>
      <c r="N679" s="1077"/>
      <c r="O679" s="1077"/>
      <c r="P679" s="1077"/>
      <c r="Q679" s="1088"/>
      <c r="R679" s="1077"/>
    </row>
    <row r="680" spans="1:18" x14ac:dyDescent="0.2">
      <c r="A680" s="1081" t="s">
        <v>303</v>
      </c>
      <c r="B680" s="1093" t="s">
        <v>1593</v>
      </c>
      <c r="C680" s="1093" t="s">
        <v>1592</v>
      </c>
      <c r="D680" s="1083" t="s">
        <v>494</v>
      </c>
      <c r="E680" s="1084" t="s">
        <v>723</v>
      </c>
      <c r="F680" s="1085"/>
      <c r="G680" s="1085"/>
      <c r="H680" s="1085" t="s">
        <v>306</v>
      </c>
      <c r="I680" s="1077"/>
      <c r="J680" s="1085"/>
      <c r="K680" s="1085"/>
      <c r="L680" s="1082" t="s">
        <v>1588</v>
      </c>
      <c r="M680" s="1077"/>
      <c r="N680" s="1077"/>
      <c r="O680" s="1077"/>
      <c r="P680" s="1077"/>
      <c r="Q680" s="1088"/>
      <c r="R680" s="1077"/>
    </row>
    <row r="681" spans="1:18" x14ac:dyDescent="0.2">
      <c r="A681" s="1081" t="s">
        <v>303</v>
      </c>
      <c r="B681" s="1093" t="s">
        <v>1593</v>
      </c>
      <c r="C681" s="1093" t="s">
        <v>1592</v>
      </c>
      <c r="D681" s="1083" t="s">
        <v>494</v>
      </c>
      <c r="E681" s="1084" t="s">
        <v>786</v>
      </c>
      <c r="F681" s="1085"/>
      <c r="G681" s="1085"/>
      <c r="H681" s="1085" t="s">
        <v>306</v>
      </c>
      <c r="I681" s="1077"/>
      <c r="J681" s="1085"/>
      <c r="K681" s="1085"/>
      <c r="L681" s="1082" t="s">
        <v>1588</v>
      </c>
      <c r="M681" s="1077"/>
      <c r="N681" s="1077"/>
      <c r="O681" s="1077"/>
      <c r="P681" s="1077"/>
      <c r="Q681" s="1088"/>
      <c r="R681" s="1077"/>
    </row>
    <row r="682" spans="1:18" x14ac:dyDescent="0.2">
      <c r="A682" s="1081" t="s">
        <v>303</v>
      </c>
      <c r="B682" s="1093" t="s">
        <v>1593</v>
      </c>
      <c r="C682" s="1093" t="s">
        <v>1592</v>
      </c>
      <c r="D682" s="1083" t="s">
        <v>494</v>
      </c>
      <c r="E682" s="1084" t="s">
        <v>787</v>
      </c>
      <c r="F682" s="1085"/>
      <c r="G682" s="1085"/>
      <c r="H682" s="1085" t="s">
        <v>306</v>
      </c>
      <c r="I682" s="1077"/>
      <c r="J682" s="1085"/>
      <c r="K682" s="1085"/>
      <c r="L682" s="1082" t="s">
        <v>1588</v>
      </c>
      <c r="M682" s="1077"/>
      <c r="N682" s="1077"/>
      <c r="O682" s="1077"/>
      <c r="P682" s="1077"/>
      <c r="Q682" s="1088"/>
      <c r="R682" s="1077"/>
    </row>
    <row r="683" spans="1:18" x14ac:dyDescent="0.2">
      <c r="A683" s="1081" t="s">
        <v>303</v>
      </c>
      <c r="B683" s="1093" t="s">
        <v>1593</v>
      </c>
      <c r="C683" s="1093" t="s">
        <v>1592</v>
      </c>
      <c r="D683" s="1083" t="s">
        <v>494</v>
      </c>
      <c r="E683" s="1084" t="s">
        <v>788</v>
      </c>
      <c r="F683" s="1085"/>
      <c r="G683" s="1085"/>
      <c r="H683" s="1085" t="s">
        <v>306</v>
      </c>
      <c r="I683" s="1077"/>
      <c r="J683" s="1085"/>
      <c r="K683" s="1085"/>
      <c r="L683" s="1082" t="s">
        <v>1588</v>
      </c>
      <c r="M683" s="1077"/>
      <c r="N683" s="1077"/>
      <c r="O683" s="1077"/>
      <c r="P683" s="1077"/>
      <c r="Q683" s="1088"/>
      <c r="R683" s="1077"/>
    </row>
    <row r="684" spans="1:18" x14ac:dyDescent="0.2">
      <c r="A684" s="1081" t="s">
        <v>303</v>
      </c>
      <c r="B684" s="1093" t="s">
        <v>1593</v>
      </c>
      <c r="C684" s="1093" t="s">
        <v>1592</v>
      </c>
      <c r="D684" s="1083" t="s">
        <v>494</v>
      </c>
      <c r="E684" s="1084" t="s">
        <v>789</v>
      </c>
      <c r="F684" s="1085"/>
      <c r="G684" s="1085"/>
      <c r="H684" s="1085" t="s">
        <v>306</v>
      </c>
      <c r="I684" s="1077"/>
      <c r="J684" s="1085"/>
      <c r="K684" s="1085"/>
      <c r="L684" s="1082" t="s">
        <v>1588</v>
      </c>
      <c r="M684" s="1077"/>
      <c r="N684" s="1077"/>
      <c r="O684" s="1077"/>
      <c r="P684" s="1077"/>
      <c r="Q684" s="1088"/>
      <c r="R684" s="1077"/>
    </row>
    <row r="685" spans="1:18" x14ac:dyDescent="0.2">
      <c r="A685" s="1081" t="s">
        <v>303</v>
      </c>
      <c r="B685" s="1093" t="s">
        <v>1593</v>
      </c>
      <c r="C685" s="1093" t="s">
        <v>1592</v>
      </c>
      <c r="D685" s="1083" t="s">
        <v>494</v>
      </c>
      <c r="E685" s="1084" t="s">
        <v>724</v>
      </c>
      <c r="F685" s="1085"/>
      <c r="G685" s="1085"/>
      <c r="H685" s="1085" t="s">
        <v>306</v>
      </c>
      <c r="I685" s="1077"/>
      <c r="J685" s="1085"/>
      <c r="K685" s="1085"/>
      <c r="L685" s="1082" t="s">
        <v>1588</v>
      </c>
      <c r="M685" s="1077"/>
      <c r="N685" s="1077"/>
      <c r="O685" s="1077"/>
      <c r="P685" s="1077"/>
      <c r="Q685" s="1088"/>
      <c r="R685" s="1077"/>
    </row>
    <row r="686" spans="1:18" x14ac:dyDescent="0.2">
      <c r="A686" s="1081" t="s">
        <v>303</v>
      </c>
      <c r="B686" s="1093" t="s">
        <v>1593</v>
      </c>
      <c r="C686" s="1093" t="s">
        <v>1592</v>
      </c>
      <c r="D686" s="1083" t="s">
        <v>494</v>
      </c>
      <c r="E686" s="1084" t="s">
        <v>727</v>
      </c>
      <c r="F686" s="1085"/>
      <c r="G686" s="1085"/>
      <c r="H686" s="1085" t="s">
        <v>306</v>
      </c>
      <c r="I686" s="1077"/>
      <c r="J686" s="1085"/>
      <c r="K686" s="1085"/>
      <c r="L686" s="1082" t="s">
        <v>1588</v>
      </c>
      <c r="M686" s="1077"/>
      <c r="N686" s="1077"/>
      <c r="O686" s="1077"/>
      <c r="P686" s="1077"/>
      <c r="Q686" s="1088"/>
      <c r="R686" s="1077"/>
    </row>
    <row r="687" spans="1:18" x14ac:dyDescent="0.2">
      <c r="A687" s="1081" t="s">
        <v>303</v>
      </c>
      <c r="B687" s="1093" t="s">
        <v>1593</v>
      </c>
      <c r="C687" s="1093" t="s">
        <v>1592</v>
      </c>
      <c r="D687" s="1083" t="s">
        <v>494</v>
      </c>
      <c r="E687" s="1084" t="s">
        <v>721</v>
      </c>
      <c r="F687" s="1085"/>
      <c r="G687" s="1085"/>
      <c r="H687" s="1085" t="s">
        <v>306</v>
      </c>
      <c r="I687" s="1077"/>
      <c r="J687" s="1085"/>
      <c r="K687" s="1085"/>
      <c r="L687" s="1082" t="s">
        <v>1588</v>
      </c>
      <c r="M687" s="1077"/>
      <c r="N687" s="1077"/>
      <c r="O687" s="1077"/>
      <c r="P687" s="1077"/>
      <c r="Q687" s="1088"/>
      <c r="R687" s="1077"/>
    </row>
    <row r="688" spans="1:18" x14ac:dyDescent="0.2">
      <c r="A688" s="1081" t="s">
        <v>303</v>
      </c>
      <c r="B688" s="1093" t="s">
        <v>1593</v>
      </c>
      <c r="C688" s="1093" t="s">
        <v>1592</v>
      </c>
      <c r="D688" s="1083" t="s">
        <v>494</v>
      </c>
      <c r="E688" s="1084" t="s">
        <v>748</v>
      </c>
      <c r="F688" s="1085"/>
      <c r="G688" s="1085"/>
      <c r="H688" s="1085" t="s">
        <v>306</v>
      </c>
      <c r="I688" s="1077"/>
      <c r="J688" s="1085"/>
      <c r="K688" s="1085"/>
      <c r="L688" s="1082" t="s">
        <v>1588</v>
      </c>
      <c r="M688" s="1077"/>
      <c r="N688" s="1077"/>
      <c r="O688" s="1077"/>
      <c r="P688" s="1077"/>
      <c r="Q688" s="1088"/>
      <c r="R688" s="1077"/>
    </row>
    <row r="689" spans="1:18" x14ac:dyDescent="0.2">
      <c r="A689" s="1081" t="s">
        <v>303</v>
      </c>
      <c r="B689" s="1093" t="s">
        <v>1593</v>
      </c>
      <c r="C689" s="1093" t="s">
        <v>1592</v>
      </c>
      <c r="D689" s="1083" t="s">
        <v>494</v>
      </c>
      <c r="E689" s="1084" t="s">
        <v>749</v>
      </c>
      <c r="F689" s="1085"/>
      <c r="G689" s="1085"/>
      <c r="H689" s="1085" t="s">
        <v>306</v>
      </c>
      <c r="I689" s="1077"/>
      <c r="J689" s="1085"/>
      <c r="K689" s="1085"/>
      <c r="L689" s="1082" t="s">
        <v>1588</v>
      </c>
      <c r="M689" s="1077"/>
      <c r="N689" s="1077"/>
      <c r="O689" s="1077"/>
      <c r="P689" s="1077"/>
      <c r="Q689" s="1088"/>
      <c r="R689" s="1077"/>
    </row>
    <row r="690" spans="1:18" x14ac:dyDescent="0.2">
      <c r="A690" s="1081" t="s">
        <v>303</v>
      </c>
      <c r="B690" s="1093" t="s">
        <v>1593</v>
      </c>
      <c r="C690" s="1093" t="s">
        <v>1592</v>
      </c>
      <c r="D690" s="1083" t="s">
        <v>494</v>
      </c>
      <c r="E690" s="1084" t="s">
        <v>750</v>
      </c>
      <c r="F690" s="1085"/>
      <c r="G690" s="1085"/>
      <c r="H690" s="1085" t="s">
        <v>306</v>
      </c>
      <c r="I690" s="1077"/>
      <c r="J690" s="1085"/>
      <c r="K690" s="1085"/>
      <c r="L690" s="1082" t="s">
        <v>1588</v>
      </c>
      <c r="M690" s="1077"/>
      <c r="N690" s="1077"/>
      <c r="O690" s="1077"/>
      <c r="P690" s="1077"/>
      <c r="Q690" s="1088"/>
      <c r="R690" s="1077"/>
    </row>
    <row r="691" spans="1:18" x14ac:dyDescent="0.2">
      <c r="A691" s="1081" t="s">
        <v>303</v>
      </c>
      <c r="B691" s="1093" t="s">
        <v>1593</v>
      </c>
      <c r="C691" s="1093" t="s">
        <v>1592</v>
      </c>
      <c r="D691" s="1083" t="s">
        <v>494</v>
      </c>
      <c r="E691" s="1084" t="s">
        <v>790</v>
      </c>
      <c r="F691" s="1085"/>
      <c r="G691" s="1085"/>
      <c r="H691" s="1085" t="s">
        <v>306</v>
      </c>
      <c r="I691" s="1077"/>
      <c r="J691" s="1085"/>
      <c r="K691" s="1085"/>
      <c r="L691" s="1082" t="s">
        <v>1588</v>
      </c>
      <c r="M691" s="1077"/>
      <c r="N691" s="1077"/>
      <c r="O691" s="1077"/>
      <c r="P691" s="1077"/>
      <c r="Q691" s="1088"/>
      <c r="R691" s="1077"/>
    </row>
    <row r="692" spans="1:18" x14ac:dyDescent="0.2">
      <c r="A692" s="1081" t="s">
        <v>303</v>
      </c>
      <c r="B692" s="1093" t="s">
        <v>1593</v>
      </c>
      <c r="C692" s="1093" t="s">
        <v>1592</v>
      </c>
      <c r="D692" s="1083" t="s">
        <v>494</v>
      </c>
      <c r="E692" s="1084" t="s">
        <v>752</v>
      </c>
      <c r="F692" s="1085"/>
      <c r="G692" s="1085"/>
      <c r="H692" s="1085" t="s">
        <v>306</v>
      </c>
      <c r="I692" s="1077"/>
      <c r="J692" s="1085"/>
      <c r="K692" s="1085"/>
      <c r="L692" s="1082" t="s">
        <v>1588</v>
      </c>
      <c r="M692" s="1077"/>
      <c r="N692" s="1077"/>
      <c r="O692" s="1077"/>
      <c r="P692" s="1077"/>
      <c r="Q692" s="1088"/>
      <c r="R692" s="1077"/>
    </row>
    <row r="693" spans="1:18" x14ac:dyDescent="0.2">
      <c r="A693" s="1081" t="s">
        <v>303</v>
      </c>
      <c r="B693" s="1093" t="s">
        <v>1593</v>
      </c>
      <c r="C693" s="1093" t="s">
        <v>1592</v>
      </c>
      <c r="D693" s="1083" t="s">
        <v>494</v>
      </c>
      <c r="E693" s="1084" t="s">
        <v>791</v>
      </c>
      <c r="F693" s="1085"/>
      <c r="G693" s="1085"/>
      <c r="H693" s="1085" t="s">
        <v>306</v>
      </c>
      <c r="I693" s="1077"/>
      <c r="J693" s="1085"/>
      <c r="K693" s="1085"/>
      <c r="L693" s="1082" t="s">
        <v>1588</v>
      </c>
      <c r="M693" s="1077"/>
      <c r="N693" s="1077"/>
      <c r="O693" s="1077"/>
      <c r="P693" s="1077"/>
      <c r="Q693" s="1088"/>
      <c r="R693" s="1077"/>
    </row>
    <row r="694" spans="1:18" x14ac:dyDescent="0.2">
      <c r="A694" s="1081" t="s">
        <v>303</v>
      </c>
      <c r="B694" s="1093" t="s">
        <v>1593</v>
      </c>
      <c r="C694" s="1093" t="s">
        <v>1592</v>
      </c>
      <c r="D694" s="1083" t="s">
        <v>494</v>
      </c>
      <c r="E694" s="1084" t="s">
        <v>793</v>
      </c>
      <c r="F694" s="1085"/>
      <c r="G694" s="1085"/>
      <c r="H694" s="1085" t="s">
        <v>306</v>
      </c>
      <c r="I694" s="1077"/>
      <c r="J694" s="1085"/>
      <c r="K694" s="1085"/>
      <c r="L694" s="1082" t="s">
        <v>1588</v>
      </c>
      <c r="M694" s="1077"/>
      <c r="N694" s="1077"/>
      <c r="O694" s="1077"/>
      <c r="P694" s="1077"/>
      <c r="Q694" s="1088"/>
      <c r="R694" s="1077"/>
    </row>
    <row r="695" spans="1:18" x14ac:dyDescent="0.2">
      <c r="A695" s="1081" t="s">
        <v>303</v>
      </c>
      <c r="B695" s="1093" t="s">
        <v>1593</v>
      </c>
      <c r="C695" s="1093" t="s">
        <v>1592</v>
      </c>
      <c r="D695" s="1083" t="s">
        <v>494</v>
      </c>
      <c r="E695" s="1084" t="s">
        <v>794</v>
      </c>
      <c r="F695" s="1085"/>
      <c r="G695" s="1085"/>
      <c r="H695" s="1085" t="s">
        <v>306</v>
      </c>
      <c r="I695" s="1077"/>
      <c r="J695" s="1085"/>
      <c r="K695" s="1085"/>
      <c r="L695" s="1082" t="s">
        <v>1588</v>
      </c>
      <c r="M695" s="1077"/>
      <c r="N695" s="1077"/>
      <c r="O695" s="1077"/>
      <c r="P695" s="1077"/>
      <c r="Q695" s="1088"/>
      <c r="R695" s="1077"/>
    </row>
    <row r="696" spans="1:18" x14ac:dyDescent="0.2">
      <c r="A696" s="1081" t="s">
        <v>303</v>
      </c>
      <c r="B696" s="1093" t="s">
        <v>1593</v>
      </c>
      <c r="C696" s="1093" t="s">
        <v>1592</v>
      </c>
      <c r="D696" s="1083" t="s">
        <v>494</v>
      </c>
      <c r="E696" s="1084" t="s">
        <v>795</v>
      </c>
      <c r="F696" s="1085"/>
      <c r="G696" s="1085"/>
      <c r="H696" s="1085" t="s">
        <v>306</v>
      </c>
      <c r="I696" s="1077"/>
      <c r="J696" s="1085"/>
      <c r="K696" s="1085"/>
      <c r="L696" s="1082" t="s">
        <v>1588</v>
      </c>
      <c r="M696" s="1077"/>
      <c r="N696" s="1077"/>
      <c r="O696" s="1077"/>
      <c r="P696" s="1077"/>
      <c r="Q696" s="1088"/>
      <c r="R696" s="1077"/>
    </row>
    <row r="697" spans="1:18" x14ac:dyDescent="0.2">
      <c r="A697" s="1081" t="s">
        <v>303</v>
      </c>
      <c r="B697" s="1093" t="s">
        <v>1593</v>
      </c>
      <c r="C697" s="1093" t="s">
        <v>1592</v>
      </c>
      <c r="D697" s="1083" t="s">
        <v>494</v>
      </c>
      <c r="E697" s="1084" t="s">
        <v>728</v>
      </c>
      <c r="F697" s="1085"/>
      <c r="G697" s="1085"/>
      <c r="H697" s="1085" t="s">
        <v>306</v>
      </c>
      <c r="I697" s="1077"/>
      <c r="J697" s="1085"/>
      <c r="K697" s="1085"/>
      <c r="L697" s="1082" t="s">
        <v>1588</v>
      </c>
      <c r="M697" s="1077"/>
      <c r="N697" s="1077"/>
      <c r="O697" s="1077"/>
      <c r="P697" s="1077"/>
      <c r="Q697" s="1088"/>
      <c r="R697" s="1077"/>
    </row>
    <row r="698" spans="1:18" x14ac:dyDescent="0.2">
      <c r="A698" s="1081" t="s">
        <v>303</v>
      </c>
      <c r="B698" s="1093" t="s">
        <v>1593</v>
      </c>
      <c r="C698" s="1093" t="s">
        <v>1592</v>
      </c>
      <c r="D698" s="1083" t="s">
        <v>494</v>
      </c>
      <c r="E698" s="1084" t="s">
        <v>796</v>
      </c>
      <c r="F698" s="1085"/>
      <c r="G698" s="1085"/>
      <c r="H698" s="1085" t="s">
        <v>306</v>
      </c>
      <c r="I698" s="1077"/>
      <c r="J698" s="1085"/>
      <c r="K698" s="1085"/>
      <c r="L698" s="1082" t="s">
        <v>1588</v>
      </c>
      <c r="M698" s="1077"/>
      <c r="N698" s="1077"/>
      <c r="O698" s="1077"/>
      <c r="P698" s="1077"/>
      <c r="Q698" s="1088"/>
      <c r="R698" s="1077"/>
    </row>
    <row r="699" spans="1:18" x14ac:dyDescent="0.2">
      <c r="A699" s="1081" t="s">
        <v>303</v>
      </c>
      <c r="B699" s="1093" t="s">
        <v>1593</v>
      </c>
      <c r="C699" s="1093" t="s">
        <v>1592</v>
      </c>
      <c r="D699" s="1083" t="s">
        <v>494</v>
      </c>
      <c r="E699" s="1084" t="s">
        <v>797</v>
      </c>
      <c r="F699" s="1085"/>
      <c r="G699" s="1085"/>
      <c r="H699" s="1085" t="s">
        <v>306</v>
      </c>
      <c r="I699" s="1077"/>
      <c r="J699" s="1085"/>
      <c r="K699" s="1085"/>
      <c r="L699" s="1082" t="s">
        <v>1588</v>
      </c>
      <c r="M699" s="1077"/>
      <c r="N699" s="1077"/>
      <c r="O699" s="1077"/>
      <c r="P699" s="1077"/>
      <c r="Q699" s="1088"/>
      <c r="R699" s="1077"/>
    </row>
    <row r="700" spans="1:18" x14ac:dyDescent="0.2">
      <c r="A700" s="1081" t="s">
        <v>303</v>
      </c>
      <c r="B700" s="1093" t="s">
        <v>1593</v>
      </c>
      <c r="C700" s="1093" t="s">
        <v>1592</v>
      </c>
      <c r="D700" s="1083" t="s">
        <v>730</v>
      </c>
      <c r="E700" s="1089" t="s">
        <v>734</v>
      </c>
      <c r="F700" s="1085"/>
      <c r="G700" s="1085"/>
      <c r="H700" s="1085" t="s">
        <v>306</v>
      </c>
      <c r="I700" s="1077"/>
      <c r="J700" s="1085"/>
      <c r="K700" s="1085"/>
      <c r="L700" s="1082" t="s">
        <v>1588</v>
      </c>
      <c r="M700" s="1077"/>
      <c r="N700" s="1077"/>
      <c r="O700" s="1077"/>
      <c r="P700" s="1077"/>
      <c r="Q700" s="1088"/>
      <c r="R700" s="1077"/>
    </row>
    <row r="701" spans="1:18" x14ac:dyDescent="0.2">
      <c r="A701" s="1081" t="s">
        <v>303</v>
      </c>
      <c r="B701" s="1093" t="s">
        <v>1593</v>
      </c>
      <c r="C701" s="1093" t="s">
        <v>1592</v>
      </c>
      <c r="D701" s="1083" t="s">
        <v>730</v>
      </c>
      <c r="E701" s="1089" t="s">
        <v>736</v>
      </c>
      <c r="F701" s="1085"/>
      <c r="G701" s="1085"/>
      <c r="H701" s="1085" t="s">
        <v>306</v>
      </c>
      <c r="I701" s="1077"/>
      <c r="J701" s="1085"/>
      <c r="K701" s="1085"/>
      <c r="L701" s="1082" t="s">
        <v>1588</v>
      </c>
      <c r="M701" s="1077"/>
      <c r="N701" s="1077"/>
      <c r="O701" s="1077"/>
      <c r="P701" s="1077"/>
      <c r="Q701" s="1088"/>
      <c r="R701" s="1077"/>
    </row>
    <row r="702" spans="1:18" x14ac:dyDescent="0.2">
      <c r="A702" s="1081" t="s">
        <v>303</v>
      </c>
      <c r="B702" s="1093" t="s">
        <v>1593</v>
      </c>
      <c r="C702" s="1093" t="s">
        <v>1592</v>
      </c>
      <c r="D702" s="1083" t="s">
        <v>730</v>
      </c>
      <c r="E702" s="1089" t="s">
        <v>737</v>
      </c>
      <c r="F702" s="1085"/>
      <c r="G702" s="1085"/>
      <c r="H702" s="1085" t="s">
        <v>306</v>
      </c>
      <c r="I702" s="1077"/>
      <c r="J702" s="1085"/>
      <c r="K702" s="1085"/>
      <c r="L702" s="1082" t="s">
        <v>1588</v>
      </c>
      <c r="M702" s="1077"/>
      <c r="N702" s="1077"/>
      <c r="O702" s="1077"/>
      <c r="P702" s="1077"/>
      <c r="Q702" s="1088"/>
      <c r="R702" s="1077"/>
    </row>
    <row r="703" spans="1:18" x14ac:dyDescent="0.2">
      <c r="A703" s="1081" t="s">
        <v>303</v>
      </c>
      <c r="B703" s="1093" t="s">
        <v>1593</v>
      </c>
      <c r="C703" s="1093" t="s">
        <v>1592</v>
      </c>
      <c r="D703" s="1083" t="s">
        <v>730</v>
      </c>
      <c r="E703" s="1089" t="s">
        <v>731</v>
      </c>
      <c r="F703" s="1085"/>
      <c r="G703" s="1085"/>
      <c r="H703" s="1085" t="s">
        <v>306</v>
      </c>
      <c r="I703" s="1077"/>
      <c r="J703" s="1085"/>
      <c r="K703" s="1085"/>
      <c r="L703" s="1082" t="s">
        <v>1588</v>
      </c>
      <c r="M703" s="1077"/>
      <c r="N703" s="1077"/>
      <c r="O703" s="1077"/>
      <c r="P703" s="1077"/>
      <c r="Q703" s="1088"/>
      <c r="R703" s="1077"/>
    </row>
    <row r="704" spans="1:18" x14ac:dyDescent="0.2">
      <c r="A704" s="1081" t="s">
        <v>303</v>
      </c>
      <c r="B704" s="1093" t="s">
        <v>1593</v>
      </c>
      <c r="C704" s="1093" t="s">
        <v>1592</v>
      </c>
      <c r="D704" s="1083" t="s">
        <v>730</v>
      </c>
      <c r="E704" s="1089" t="s">
        <v>732</v>
      </c>
      <c r="F704" s="1085"/>
      <c r="G704" s="1085"/>
      <c r="H704" s="1085" t="s">
        <v>306</v>
      </c>
      <c r="I704" s="1077"/>
      <c r="J704" s="1085"/>
      <c r="K704" s="1085"/>
      <c r="L704" s="1082" t="s">
        <v>1588</v>
      </c>
      <c r="M704" s="1077"/>
      <c r="N704" s="1077"/>
      <c r="O704" s="1077"/>
      <c r="P704" s="1077"/>
      <c r="Q704" s="1088"/>
      <c r="R704" s="1077"/>
    </row>
    <row r="705" spans="1:18" x14ac:dyDescent="0.2">
      <c r="A705" s="1081" t="s">
        <v>303</v>
      </c>
      <c r="B705" s="1093" t="s">
        <v>1593</v>
      </c>
      <c r="C705" s="1093" t="s">
        <v>1592</v>
      </c>
      <c r="D705" s="1083" t="s">
        <v>730</v>
      </c>
      <c r="E705" s="1089" t="s">
        <v>735</v>
      </c>
      <c r="F705" s="1085"/>
      <c r="G705" s="1085"/>
      <c r="H705" s="1085" t="s">
        <v>306</v>
      </c>
      <c r="I705" s="1077"/>
      <c r="J705" s="1085"/>
      <c r="K705" s="1085"/>
      <c r="L705" s="1082" t="s">
        <v>1588</v>
      </c>
      <c r="M705" s="1077"/>
      <c r="N705" s="1077"/>
      <c r="O705" s="1077"/>
      <c r="P705" s="1077"/>
      <c r="Q705" s="1088"/>
      <c r="R705" s="1077"/>
    </row>
    <row r="706" spans="1:18" x14ac:dyDescent="0.2">
      <c r="A706" s="1081" t="s">
        <v>303</v>
      </c>
      <c r="B706" s="1093" t="s">
        <v>1593</v>
      </c>
      <c r="C706" s="1093" t="s">
        <v>1592</v>
      </c>
      <c r="D706" s="1083" t="s">
        <v>730</v>
      </c>
      <c r="E706" s="1089" t="s">
        <v>733</v>
      </c>
      <c r="F706" s="1085"/>
      <c r="G706" s="1085"/>
      <c r="H706" s="1085" t="s">
        <v>306</v>
      </c>
      <c r="I706" s="1077"/>
      <c r="J706" s="1085"/>
      <c r="K706" s="1085"/>
      <c r="L706" s="1082" t="s">
        <v>1588</v>
      </c>
      <c r="M706" s="1077"/>
      <c r="N706" s="1077"/>
      <c r="O706" s="1077"/>
      <c r="P706" s="1077"/>
      <c r="Q706" s="1088"/>
      <c r="R706" s="1077"/>
    </row>
    <row r="707" spans="1:18" x14ac:dyDescent="0.2">
      <c r="A707" s="1081" t="s">
        <v>303</v>
      </c>
      <c r="B707" s="1093" t="s">
        <v>1593</v>
      </c>
      <c r="C707" s="1093" t="s">
        <v>1592</v>
      </c>
      <c r="D707" s="1083" t="s">
        <v>730</v>
      </c>
      <c r="E707" s="1089" t="s">
        <v>756</v>
      </c>
      <c r="F707" s="1085"/>
      <c r="G707" s="1085"/>
      <c r="H707" s="1085" t="s">
        <v>306</v>
      </c>
      <c r="I707" s="1077"/>
      <c r="J707" s="1085"/>
      <c r="K707" s="1085"/>
      <c r="L707" s="1082" t="s">
        <v>1588</v>
      </c>
      <c r="M707" s="1077"/>
      <c r="N707" s="1077"/>
      <c r="O707" s="1077"/>
      <c r="P707" s="1077"/>
      <c r="Q707" s="1088"/>
      <c r="R707" s="1077"/>
    </row>
    <row r="708" spans="1:18" x14ac:dyDescent="0.2">
      <c r="A708" s="1081" t="s">
        <v>303</v>
      </c>
      <c r="B708" s="1093" t="s">
        <v>1583</v>
      </c>
      <c r="C708" s="1093" t="s">
        <v>1592</v>
      </c>
      <c r="D708" s="1083" t="s">
        <v>494</v>
      </c>
      <c r="E708" s="1084" t="s">
        <v>781</v>
      </c>
      <c r="F708" s="1085"/>
      <c r="G708" s="1085"/>
      <c r="H708" s="1085" t="s">
        <v>306</v>
      </c>
      <c r="I708" s="1077"/>
      <c r="J708" s="1085"/>
      <c r="K708" s="1085"/>
      <c r="L708" s="1082" t="s">
        <v>1588</v>
      </c>
      <c r="M708" s="1077"/>
      <c r="N708" s="1077"/>
      <c r="O708" s="1077"/>
      <c r="P708" s="1077"/>
      <c r="Q708" s="1088"/>
      <c r="R708" s="1077"/>
    </row>
    <row r="709" spans="1:18" x14ac:dyDescent="0.2">
      <c r="A709" s="1081" t="s">
        <v>303</v>
      </c>
      <c r="B709" s="1093" t="s">
        <v>1583</v>
      </c>
      <c r="C709" s="1093" t="s">
        <v>1592</v>
      </c>
      <c r="D709" s="1083" t="s">
        <v>494</v>
      </c>
      <c r="E709" s="1084" t="s">
        <v>725</v>
      </c>
      <c r="F709" s="1085"/>
      <c r="G709" s="1085"/>
      <c r="H709" s="1085" t="s">
        <v>306</v>
      </c>
      <c r="I709" s="1077"/>
      <c r="J709" s="1085"/>
      <c r="K709" s="1085"/>
      <c r="L709" s="1082" t="s">
        <v>1588</v>
      </c>
      <c r="M709" s="1077"/>
      <c r="N709" s="1077"/>
      <c r="O709" s="1077"/>
      <c r="P709" s="1077"/>
      <c r="Q709" s="1088"/>
      <c r="R709" s="1077"/>
    </row>
    <row r="710" spans="1:18" x14ac:dyDescent="0.2">
      <c r="A710" s="1081" t="s">
        <v>303</v>
      </c>
      <c r="B710" s="1093" t="s">
        <v>1583</v>
      </c>
      <c r="C710" s="1093" t="s">
        <v>1592</v>
      </c>
      <c r="D710" s="1083" t="s">
        <v>494</v>
      </c>
      <c r="E710" s="1084" t="s">
        <v>726</v>
      </c>
      <c r="F710" s="1085"/>
      <c r="G710" s="1085"/>
      <c r="H710" s="1085" t="s">
        <v>306</v>
      </c>
      <c r="I710" s="1077"/>
      <c r="J710" s="1085"/>
      <c r="K710" s="1085"/>
      <c r="L710" s="1082" t="s">
        <v>1588</v>
      </c>
      <c r="M710" s="1077"/>
      <c r="N710" s="1077"/>
      <c r="O710" s="1077"/>
      <c r="P710" s="1077"/>
      <c r="Q710" s="1088"/>
      <c r="R710" s="1077"/>
    </row>
    <row r="711" spans="1:18" x14ac:dyDescent="0.2">
      <c r="A711" s="1081" t="s">
        <v>303</v>
      </c>
      <c r="B711" s="1093" t="s">
        <v>1583</v>
      </c>
      <c r="C711" s="1093" t="s">
        <v>1592</v>
      </c>
      <c r="D711" s="1083" t="s">
        <v>494</v>
      </c>
      <c r="E711" s="1084" t="s">
        <v>785</v>
      </c>
      <c r="F711" s="1085"/>
      <c r="G711" s="1085"/>
      <c r="H711" s="1085" t="s">
        <v>306</v>
      </c>
      <c r="I711" s="1077"/>
      <c r="J711" s="1085"/>
      <c r="K711" s="1085"/>
      <c r="L711" s="1082" t="s">
        <v>1588</v>
      </c>
      <c r="M711" s="1077"/>
      <c r="N711" s="1077"/>
      <c r="O711" s="1077"/>
      <c r="P711" s="1077"/>
      <c r="Q711" s="1088"/>
      <c r="R711" s="1077"/>
    </row>
    <row r="712" spans="1:18" x14ac:dyDescent="0.2">
      <c r="A712" s="1081" t="s">
        <v>303</v>
      </c>
      <c r="B712" s="1093" t="s">
        <v>1583</v>
      </c>
      <c r="C712" s="1093" t="s">
        <v>1592</v>
      </c>
      <c r="D712" s="1083" t="s">
        <v>494</v>
      </c>
      <c r="E712" s="1084" t="s">
        <v>723</v>
      </c>
      <c r="F712" s="1085"/>
      <c r="G712" s="1085"/>
      <c r="H712" s="1085" t="s">
        <v>306</v>
      </c>
      <c r="I712" s="1077"/>
      <c r="J712" s="1085"/>
      <c r="K712" s="1085"/>
      <c r="L712" s="1082" t="s">
        <v>1588</v>
      </c>
      <c r="M712" s="1077"/>
      <c r="N712" s="1077"/>
      <c r="O712" s="1077"/>
      <c r="P712" s="1077"/>
      <c r="Q712" s="1088"/>
      <c r="R712" s="1077"/>
    </row>
    <row r="713" spans="1:18" x14ac:dyDescent="0.2">
      <c r="A713" s="1081" t="s">
        <v>303</v>
      </c>
      <c r="B713" s="1093" t="s">
        <v>1583</v>
      </c>
      <c r="C713" s="1093" t="s">
        <v>1592</v>
      </c>
      <c r="D713" s="1083" t="s">
        <v>494</v>
      </c>
      <c r="E713" s="1084" t="s">
        <v>786</v>
      </c>
      <c r="F713" s="1085"/>
      <c r="G713" s="1085"/>
      <c r="H713" s="1085" t="s">
        <v>306</v>
      </c>
      <c r="I713" s="1077"/>
      <c r="J713" s="1085"/>
      <c r="K713" s="1085"/>
      <c r="L713" s="1082" t="s">
        <v>1588</v>
      </c>
      <c r="M713" s="1077"/>
      <c r="N713" s="1077"/>
      <c r="O713" s="1077"/>
      <c r="P713" s="1077"/>
      <c r="Q713" s="1088"/>
      <c r="R713" s="1077"/>
    </row>
    <row r="714" spans="1:18" x14ac:dyDescent="0.2">
      <c r="A714" s="1081" t="s">
        <v>303</v>
      </c>
      <c r="B714" s="1093" t="s">
        <v>1583</v>
      </c>
      <c r="C714" s="1093" t="s">
        <v>1592</v>
      </c>
      <c r="D714" s="1083" t="s">
        <v>494</v>
      </c>
      <c r="E714" s="1084" t="s">
        <v>787</v>
      </c>
      <c r="F714" s="1085"/>
      <c r="G714" s="1085"/>
      <c r="H714" s="1085" t="s">
        <v>306</v>
      </c>
      <c r="I714" s="1077"/>
      <c r="J714" s="1085"/>
      <c r="K714" s="1085"/>
      <c r="L714" s="1082" t="s">
        <v>1588</v>
      </c>
      <c r="M714" s="1077"/>
      <c r="N714" s="1077"/>
      <c r="O714" s="1077"/>
      <c r="P714" s="1077"/>
      <c r="Q714" s="1088"/>
      <c r="R714" s="1077"/>
    </row>
    <row r="715" spans="1:18" x14ac:dyDescent="0.2">
      <c r="A715" s="1081" t="s">
        <v>303</v>
      </c>
      <c r="B715" s="1093" t="s">
        <v>1583</v>
      </c>
      <c r="C715" s="1093" t="s">
        <v>1592</v>
      </c>
      <c r="D715" s="1083" t="s">
        <v>494</v>
      </c>
      <c r="E715" s="1084" t="s">
        <v>788</v>
      </c>
      <c r="F715" s="1085"/>
      <c r="G715" s="1085"/>
      <c r="H715" s="1085" t="s">
        <v>306</v>
      </c>
      <c r="I715" s="1077"/>
      <c r="J715" s="1085"/>
      <c r="K715" s="1085"/>
      <c r="L715" s="1082" t="s">
        <v>1588</v>
      </c>
      <c r="M715" s="1077"/>
      <c r="N715" s="1077"/>
      <c r="O715" s="1077"/>
      <c r="P715" s="1077"/>
      <c r="Q715" s="1088"/>
      <c r="R715" s="1077"/>
    </row>
    <row r="716" spans="1:18" x14ac:dyDescent="0.2">
      <c r="A716" s="1081" t="s">
        <v>303</v>
      </c>
      <c r="B716" s="1093" t="s">
        <v>1583</v>
      </c>
      <c r="C716" s="1093" t="s">
        <v>1592</v>
      </c>
      <c r="D716" s="1083" t="s">
        <v>494</v>
      </c>
      <c r="E716" s="1084" t="s">
        <v>789</v>
      </c>
      <c r="F716" s="1085"/>
      <c r="G716" s="1085"/>
      <c r="H716" s="1085" t="s">
        <v>306</v>
      </c>
      <c r="I716" s="1077"/>
      <c r="J716" s="1085"/>
      <c r="K716" s="1085"/>
      <c r="L716" s="1082" t="s">
        <v>1588</v>
      </c>
      <c r="M716" s="1077"/>
      <c r="N716" s="1077"/>
      <c r="O716" s="1077"/>
      <c r="P716" s="1077"/>
      <c r="Q716" s="1088"/>
      <c r="R716" s="1077"/>
    </row>
    <row r="717" spans="1:18" x14ac:dyDescent="0.2">
      <c r="A717" s="1081" t="s">
        <v>303</v>
      </c>
      <c r="B717" s="1093" t="s">
        <v>1583</v>
      </c>
      <c r="C717" s="1093" t="s">
        <v>1592</v>
      </c>
      <c r="D717" s="1083" t="s">
        <v>494</v>
      </c>
      <c r="E717" s="1084" t="s">
        <v>724</v>
      </c>
      <c r="F717" s="1085"/>
      <c r="G717" s="1085"/>
      <c r="H717" s="1085" t="s">
        <v>306</v>
      </c>
      <c r="I717" s="1077"/>
      <c r="J717" s="1085"/>
      <c r="K717" s="1085"/>
      <c r="L717" s="1082" t="s">
        <v>1588</v>
      </c>
      <c r="M717" s="1077"/>
      <c r="N717" s="1077"/>
      <c r="O717" s="1077"/>
      <c r="P717" s="1077"/>
      <c r="Q717" s="1088"/>
      <c r="R717" s="1077"/>
    </row>
    <row r="718" spans="1:18" x14ac:dyDescent="0.2">
      <c r="A718" s="1081" t="s">
        <v>303</v>
      </c>
      <c r="B718" s="1093" t="s">
        <v>1583</v>
      </c>
      <c r="C718" s="1093" t="s">
        <v>1592</v>
      </c>
      <c r="D718" s="1083" t="s">
        <v>494</v>
      </c>
      <c r="E718" s="1084" t="s">
        <v>727</v>
      </c>
      <c r="F718" s="1085"/>
      <c r="G718" s="1085"/>
      <c r="H718" s="1085" t="s">
        <v>306</v>
      </c>
      <c r="I718" s="1077"/>
      <c r="J718" s="1085"/>
      <c r="K718" s="1085"/>
      <c r="L718" s="1082" t="s">
        <v>1588</v>
      </c>
      <c r="M718" s="1077"/>
      <c r="N718" s="1077"/>
      <c r="O718" s="1077"/>
      <c r="P718" s="1077"/>
      <c r="Q718" s="1088"/>
      <c r="R718" s="1077"/>
    </row>
    <row r="719" spans="1:18" x14ac:dyDescent="0.2">
      <c r="A719" s="1081" t="s">
        <v>303</v>
      </c>
      <c r="B719" s="1093" t="s">
        <v>1583</v>
      </c>
      <c r="C719" s="1093" t="s">
        <v>1592</v>
      </c>
      <c r="D719" s="1083" t="s">
        <v>494</v>
      </c>
      <c r="E719" s="1084" t="s">
        <v>721</v>
      </c>
      <c r="F719" s="1085"/>
      <c r="G719" s="1085"/>
      <c r="H719" s="1085" t="s">
        <v>306</v>
      </c>
      <c r="I719" s="1077"/>
      <c r="J719" s="1085"/>
      <c r="K719" s="1085"/>
      <c r="L719" s="1082" t="s">
        <v>1588</v>
      </c>
      <c r="M719" s="1077"/>
      <c r="N719" s="1077"/>
      <c r="O719" s="1077"/>
      <c r="P719" s="1077"/>
      <c r="Q719" s="1088"/>
      <c r="R719" s="1077"/>
    </row>
    <row r="720" spans="1:18" x14ac:dyDescent="0.2">
      <c r="A720" s="1081" t="s">
        <v>303</v>
      </c>
      <c r="B720" s="1093" t="s">
        <v>1583</v>
      </c>
      <c r="C720" s="1093" t="s">
        <v>1592</v>
      </c>
      <c r="D720" s="1083" t="s">
        <v>494</v>
      </c>
      <c r="E720" s="1084" t="s">
        <v>748</v>
      </c>
      <c r="F720" s="1085"/>
      <c r="G720" s="1085"/>
      <c r="H720" s="1085" t="s">
        <v>306</v>
      </c>
      <c r="I720" s="1077"/>
      <c r="J720" s="1085"/>
      <c r="K720" s="1085"/>
      <c r="L720" s="1082" t="s">
        <v>1588</v>
      </c>
      <c r="M720" s="1077"/>
      <c r="N720" s="1077"/>
      <c r="O720" s="1077"/>
      <c r="P720" s="1077"/>
      <c r="Q720" s="1088"/>
      <c r="R720" s="1077"/>
    </row>
    <row r="721" spans="1:18" x14ac:dyDescent="0.2">
      <c r="A721" s="1081" t="s">
        <v>303</v>
      </c>
      <c r="B721" s="1093" t="s">
        <v>1583</v>
      </c>
      <c r="C721" s="1093" t="s">
        <v>1592</v>
      </c>
      <c r="D721" s="1083" t="s">
        <v>494</v>
      </c>
      <c r="E721" s="1084" t="s">
        <v>749</v>
      </c>
      <c r="F721" s="1085"/>
      <c r="G721" s="1085"/>
      <c r="H721" s="1085" t="s">
        <v>306</v>
      </c>
      <c r="I721" s="1077"/>
      <c r="J721" s="1085"/>
      <c r="K721" s="1085"/>
      <c r="L721" s="1082" t="s">
        <v>1588</v>
      </c>
      <c r="M721" s="1077"/>
      <c r="N721" s="1077"/>
      <c r="O721" s="1077"/>
      <c r="P721" s="1077"/>
      <c r="Q721" s="1088"/>
      <c r="R721" s="1077"/>
    </row>
    <row r="722" spans="1:18" x14ac:dyDescent="0.2">
      <c r="A722" s="1081" t="s">
        <v>303</v>
      </c>
      <c r="B722" s="1093" t="s">
        <v>1583</v>
      </c>
      <c r="C722" s="1093" t="s">
        <v>1592</v>
      </c>
      <c r="D722" s="1083" t="s">
        <v>494</v>
      </c>
      <c r="E722" s="1084" t="s">
        <v>750</v>
      </c>
      <c r="F722" s="1085"/>
      <c r="G722" s="1085"/>
      <c r="H722" s="1085" t="s">
        <v>306</v>
      </c>
      <c r="I722" s="1077"/>
      <c r="J722" s="1085"/>
      <c r="K722" s="1085"/>
      <c r="L722" s="1082" t="s">
        <v>1588</v>
      </c>
      <c r="M722" s="1077"/>
      <c r="N722" s="1077"/>
      <c r="O722" s="1077"/>
      <c r="P722" s="1077"/>
      <c r="Q722" s="1088"/>
      <c r="R722" s="1077"/>
    </row>
    <row r="723" spans="1:18" x14ac:dyDescent="0.2">
      <c r="A723" s="1081" t="s">
        <v>303</v>
      </c>
      <c r="B723" s="1093" t="s">
        <v>1583</v>
      </c>
      <c r="C723" s="1093" t="s">
        <v>1592</v>
      </c>
      <c r="D723" s="1083" t="s">
        <v>494</v>
      </c>
      <c r="E723" s="1084" t="s">
        <v>790</v>
      </c>
      <c r="F723" s="1085"/>
      <c r="G723" s="1085"/>
      <c r="H723" s="1085" t="s">
        <v>306</v>
      </c>
      <c r="I723" s="1077"/>
      <c r="J723" s="1085"/>
      <c r="K723" s="1085"/>
      <c r="L723" s="1082" t="s">
        <v>1588</v>
      </c>
      <c r="M723" s="1077"/>
      <c r="N723" s="1077"/>
      <c r="O723" s="1077"/>
      <c r="P723" s="1077"/>
      <c r="Q723" s="1088"/>
      <c r="R723" s="1077"/>
    </row>
    <row r="724" spans="1:18" x14ac:dyDescent="0.2">
      <c r="A724" s="1081" t="s">
        <v>303</v>
      </c>
      <c r="B724" s="1093" t="s">
        <v>1583</v>
      </c>
      <c r="C724" s="1093" t="s">
        <v>1592</v>
      </c>
      <c r="D724" s="1083" t="s">
        <v>494</v>
      </c>
      <c r="E724" s="1084" t="s">
        <v>752</v>
      </c>
      <c r="F724" s="1085"/>
      <c r="G724" s="1085"/>
      <c r="H724" s="1085" t="s">
        <v>306</v>
      </c>
      <c r="I724" s="1077"/>
      <c r="J724" s="1085"/>
      <c r="K724" s="1085"/>
      <c r="L724" s="1082" t="s">
        <v>1588</v>
      </c>
      <c r="M724" s="1077"/>
      <c r="N724" s="1077"/>
      <c r="O724" s="1077"/>
      <c r="P724" s="1077"/>
      <c r="Q724" s="1088"/>
      <c r="R724" s="1077"/>
    </row>
    <row r="725" spans="1:18" x14ac:dyDescent="0.2">
      <c r="A725" s="1081" t="s">
        <v>303</v>
      </c>
      <c r="B725" s="1093" t="s">
        <v>1583</v>
      </c>
      <c r="C725" s="1093" t="s">
        <v>1592</v>
      </c>
      <c r="D725" s="1083" t="s">
        <v>494</v>
      </c>
      <c r="E725" s="1084" t="s">
        <v>791</v>
      </c>
      <c r="F725" s="1085"/>
      <c r="G725" s="1085"/>
      <c r="H725" s="1085" t="s">
        <v>306</v>
      </c>
      <c r="I725" s="1077"/>
      <c r="J725" s="1085"/>
      <c r="K725" s="1085"/>
      <c r="L725" s="1082" t="s">
        <v>1588</v>
      </c>
      <c r="M725" s="1077"/>
      <c r="N725" s="1077"/>
      <c r="O725" s="1077"/>
      <c r="P725" s="1077"/>
      <c r="Q725" s="1088"/>
      <c r="R725" s="1077"/>
    </row>
    <row r="726" spans="1:18" x14ac:dyDescent="0.2">
      <c r="A726" s="1081" t="s">
        <v>303</v>
      </c>
      <c r="B726" s="1093" t="s">
        <v>1583</v>
      </c>
      <c r="C726" s="1093" t="s">
        <v>1592</v>
      </c>
      <c r="D726" s="1083" t="s">
        <v>494</v>
      </c>
      <c r="E726" s="1084" t="s">
        <v>793</v>
      </c>
      <c r="F726" s="1085"/>
      <c r="G726" s="1085"/>
      <c r="H726" s="1085" t="s">
        <v>306</v>
      </c>
      <c r="I726" s="1077"/>
      <c r="J726" s="1085"/>
      <c r="K726" s="1085"/>
      <c r="L726" s="1082" t="s">
        <v>1588</v>
      </c>
      <c r="M726" s="1077"/>
      <c r="N726" s="1077"/>
      <c r="O726" s="1077"/>
      <c r="P726" s="1077"/>
      <c r="Q726" s="1088"/>
      <c r="R726" s="1077"/>
    </row>
    <row r="727" spans="1:18" x14ac:dyDescent="0.2">
      <c r="A727" s="1081" t="s">
        <v>303</v>
      </c>
      <c r="B727" s="1093" t="s">
        <v>1583</v>
      </c>
      <c r="C727" s="1093" t="s">
        <v>1592</v>
      </c>
      <c r="D727" s="1083" t="s">
        <v>494</v>
      </c>
      <c r="E727" s="1084" t="s">
        <v>794</v>
      </c>
      <c r="F727" s="1085"/>
      <c r="G727" s="1085"/>
      <c r="H727" s="1085" t="s">
        <v>306</v>
      </c>
      <c r="I727" s="1077"/>
      <c r="J727" s="1085"/>
      <c r="K727" s="1085"/>
      <c r="L727" s="1082" t="s">
        <v>1588</v>
      </c>
      <c r="M727" s="1077"/>
      <c r="N727" s="1077"/>
      <c r="O727" s="1077"/>
      <c r="P727" s="1077"/>
      <c r="Q727" s="1088"/>
      <c r="R727" s="1077"/>
    </row>
    <row r="728" spans="1:18" x14ac:dyDescent="0.2">
      <c r="A728" s="1081" t="s">
        <v>303</v>
      </c>
      <c r="B728" s="1093" t="s">
        <v>1583</v>
      </c>
      <c r="C728" s="1093" t="s">
        <v>1592</v>
      </c>
      <c r="D728" s="1083" t="s">
        <v>494</v>
      </c>
      <c r="E728" s="1084" t="s">
        <v>795</v>
      </c>
      <c r="F728" s="1085"/>
      <c r="G728" s="1085"/>
      <c r="H728" s="1085" t="s">
        <v>306</v>
      </c>
      <c r="I728" s="1077"/>
      <c r="J728" s="1085"/>
      <c r="K728" s="1085"/>
      <c r="L728" s="1082" t="s">
        <v>1588</v>
      </c>
      <c r="M728" s="1077"/>
      <c r="N728" s="1077"/>
      <c r="O728" s="1077"/>
      <c r="P728" s="1077"/>
      <c r="Q728" s="1088"/>
      <c r="R728" s="1077"/>
    </row>
    <row r="729" spans="1:18" x14ac:dyDescent="0.2">
      <c r="A729" s="1081" t="s">
        <v>303</v>
      </c>
      <c r="B729" s="1093" t="s">
        <v>1583</v>
      </c>
      <c r="C729" s="1093" t="s">
        <v>1592</v>
      </c>
      <c r="D729" s="1083" t="s">
        <v>494</v>
      </c>
      <c r="E729" s="1084" t="s">
        <v>728</v>
      </c>
      <c r="F729" s="1085"/>
      <c r="G729" s="1085"/>
      <c r="H729" s="1085" t="s">
        <v>306</v>
      </c>
      <c r="I729" s="1077"/>
      <c r="J729" s="1085"/>
      <c r="K729" s="1085"/>
      <c r="L729" s="1082" t="s">
        <v>1588</v>
      </c>
      <c r="M729" s="1077"/>
      <c r="N729" s="1077"/>
      <c r="O729" s="1077"/>
      <c r="P729" s="1077"/>
      <c r="Q729" s="1088"/>
      <c r="R729" s="1077"/>
    </row>
    <row r="730" spans="1:18" x14ac:dyDescent="0.2">
      <c r="A730" s="1081" t="s">
        <v>303</v>
      </c>
      <c r="B730" s="1093" t="s">
        <v>1583</v>
      </c>
      <c r="C730" s="1093" t="s">
        <v>1592</v>
      </c>
      <c r="D730" s="1083" t="s">
        <v>494</v>
      </c>
      <c r="E730" s="1084" t="s">
        <v>796</v>
      </c>
      <c r="F730" s="1085"/>
      <c r="G730" s="1085"/>
      <c r="H730" s="1085" t="s">
        <v>306</v>
      </c>
      <c r="I730" s="1077"/>
      <c r="J730" s="1085"/>
      <c r="K730" s="1085"/>
      <c r="L730" s="1082" t="s">
        <v>1588</v>
      </c>
      <c r="M730" s="1077"/>
      <c r="N730" s="1077"/>
      <c r="O730" s="1077"/>
      <c r="P730" s="1077"/>
      <c r="Q730" s="1088"/>
      <c r="R730" s="1077"/>
    </row>
    <row r="731" spans="1:18" x14ac:dyDescent="0.2">
      <c r="A731" s="1081" t="s">
        <v>303</v>
      </c>
      <c r="B731" s="1093" t="s">
        <v>1583</v>
      </c>
      <c r="C731" s="1093" t="s">
        <v>1592</v>
      </c>
      <c r="D731" s="1083" t="s">
        <v>494</v>
      </c>
      <c r="E731" s="1084" t="s">
        <v>797</v>
      </c>
      <c r="F731" s="1085"/>
      <c r="G731" s="1085"/>
      <c r="H731" s="1085" t="s">
        <v>306</v>
      </c>
      <c r="I731" s="1077"/>
      <c r="J731" s="1085"/>
      <c r="K731" s="1085"/>
      <c r="L731" s="1082" t="s">
        <v>1588</v>
      </c>
      <c r="M731" s="1077"/>
      <c r="N731" s="1077"/>
      <c r="O731" s="1077"/>
      <c r="P731" s="1077"/>
      <c r="Q731" s="1088"/>
      <c r="R731" s="1077"/>
    </row>
    <row r="732" spans="1:18" x14ac:dyDescent="0.2">
      <c r="A732" s="1081" t="s">
        <v>303</v>
      </c>
      <c r="B732" s="1093" t="s">
        <v>1583</v>
      </c>
      <c r="C732" s="1093" t="s">
        <v>1592</v>
      </c>
      <c r="D732" s="1083" t="s">
        <v>730</v>
      </c>
      <c r="E732" s="1089" t="s">
        <v>734</v>
      </c>
      <c r="F732" s="1085"/>
      <c r="G732" s="1085"/>
      <c r="H732" s="1085" t="s">
        <v>306</v>
      </c>
      <c r="I732" s="1077"/>
      <c r="J732" s="1085"/>
      <c r="K732" s="1085"/>
      <c r="L732" s="1082" t="s">
        <v>1588</v>
      </c>
      <c r="M732" s="1077"/>
      <c r="N732" s="1077"/>
      <c r="O732" s="1077"/>
      <c r="P732" s="1077"/>
      <c r="Q732" s="1088"/>
      <c r="R732" s="1077"/>
    </row>
    <row r="733" spans="1:18" x14ac:dyDescent="0.2">
      <c r="A733" s="1081" t="s">
        <v>303</v>
      </c>
      <c r="B733" s="1093" t="s">
        <v>1583</v>
      </c>
      <c r="C733" s="1093" t="s">
        <v>1592</v>
      </c>
      <c r="D733" s="1083" t="s">
        <v>730</v>
      </c>
      <c r="E733" s="1089" t="s">
        <v>736</v>
      </c>
      <c r="F733" s="1085"/>
      <c r="G733" s="1085"/>
      <c r="H733" s="1085" t="s">
        <v>306</v>
      </c>
      <c r="I733" s="1077"/>
      <c r="J733" s="1085"/>
      <c r="K733" s="1085"/>
      <c r="L733" s="1082" t="s">
        <v>1588</v>
      </c>
      <c r="M733" s="1077"/>
      <c r="N733" s="1077"/>
      <c r="O733" s="1077"/>
      <c r="P733" s="1077"/>
      <c r="Q733" s="1088"/>
      <c r="R733" s="1077"/>
    </row>
    <row r="734" spans="1:18" x14ac:dyDescent="0.2">
      <c r="A734" s="1081" t="s">
        <v>303</v>
      </c>
      <c r="B734" s="1093" t="s">
        <v>1583</v>
      </c>
      <c r="C734" s="1093" t="s">
        <v>1592</v>
      </c>
      <c r="D734" s="1083" t="s">
        <v>730</v>
      </c>
      <c r="E734" s="1089" t="s">
        <v>737</v>
      </c>
      <c r="F734" s="1085"/>
      <c r="G734" s="1085"/>
      <c r="H734" s="1085" t="s">
        <v>306</v>
      </c>
      <c r="I734" s="1077"/>
      <c r="J734" s="1085"/>
      <c r="K734" s="1085"/>
      <c r="L734" s="1082" t="s">
        <v>1588</v>
      </c>
      <c r="M734" s="1077"/>
      <c r="N734" s="1077"/>
      <c r="O734" s="1077"/>
      <c r="P734" s="1077"/>
      <c r="Q734" s="1088"/>
      <c r="R734" s="1077"/>
    </row>
    <row r="735" spans="1:18" x14ac:dyDescent="0.2">
      <c r="A735" s="1081" t="s">
        <v>303</v>
      </c>
      <c r="B735" s="1093" t="s">
        <v>1583</v>
      </c>
      <c r="C735" s="1093" t="s">
        <v>1592</v>
      </c>
      <c r="D735" s="1083" t="s">
        <v>730</v>
      </c>
      <c r="E735" s="1089" t="s">
        <v>731</v>
      </c>
      <c r="F735" s="1085"/>
      <c r="G735" s="1085"/>
      <c r="H735" s="1085" t="s">
        <v>306</v>
      </c>
      <c r="I735" s="1077"/>
      <c r="J735" s="1085"/>
      <c r="K735" s="1085"/>
      <c r="L735" s="1082" t="s">
        <v>1588</v>
      </c>
      <c r="M735" s="1077"/>
      <c r="N735" s="1077"/>
      <c r="O735" s="1077"/>
      <c r="P735" s="1077"/>
      <c r="Q735" s="1088"/>
      <c r="R735" s="1077"/>
    </row>
    <row r="736" spans="1:18" x14ac:dyDescent="0.2">
      <c r="A736" s="1081" t="s">
        <v>303</v>
      </c>
      <c r="B736" s="1093" t="s">
        <v>1583</v>
      </c>
      <c r="C736" s="1093" t="s">
        <v>1592</v>
      </c>
      <c r="D736" s="1083" t="s">
        <v>730</v>
      </c>
      <c r="E736" s="1089" t="s">
        <v>732</v>
      </c>
      <c r="F736" s="1085"/>
      <c r="G736" s="1085"/>
      <c r="H736" s="1085" t="s">
        <v>306</v>
      </c>
      <c r="I736" s="1077"/>
      <c r="J736" s="1085"/>
      <c r="K736" s="1085"/>
      <c r="L736" s="1082" t="s">
        <v>1588</v>
      </c>
      <c r="M736" s="1077"/>
      <c r="N736" s="1077"/>
      <c r="O736" s="1077"/>
      <c r="P736" s="1077"/>
      <c r="Q736" s="1088"/>
      <c r="R736" s="1077"/>
    </row>
    <row r="737" spans="1:18" x14ac:dyDescent="0.2">
      <c r="A737" s="1081" t="s">
        <v>303</v>
      </c>
      <c r="B737" s="1093" t="s">
        <v>1583</v>
      </c>
      <c r="C737" s="1093" t="s">
        <v>1592</v>
      </c>
      <c r="D737" s="1083" t="s">
        <v>730</v>
      </c>
      <c r="E737" s="1089" t="s">
        <v>735</v>
      </c>
      <c r="F737" s="1085"/>
      <c r="G737" s="1085"/>
      <c r="H737" s="1085" t="s">
        <v>306</v>
      </c>
      <c r="I737" s="1077"/>
      <c r="J737" s="1085"/>
      <c r="K737" s="1085"/>
      <c r="L737" s="1082" t="s">
        <v>1588</v>
      </c>
      <c r="M737" s="1077"/>
      <c r="N737" s="1077"/>
      <c r="O737" s="1077"/>
      <c r="P737" s="1077"/>
      <c r="Q737" s="1088"/>
      <c r="R737" s="1077"/>
    </row>
    <row r="738" spans="1:18" x14ac:dyDescent="0.2">
      <c r="A738" s="1081" t="s">
        <v>303</v>
      </c>
      <c r="B738" s="1093" t="s">
        <v>1583</v>
      </c>
      <c r="C738" s="1093" t="s">
        <v>1592</v>
      </c>
      <c r="D738" s="1083" t="s">
        <v>730</v>
      </c>
      <c r="E738" s="1089" t="s">
        <v>733</v>
      </c>
      <c r="F738" s="1085"/>
      <c r="G738" s="1085"/>
      <c r="H738" s="1085" t="s">
        <v>306</v>
      </c>
      <c r="I738" s="1077"/>
      <c r="J738" s="1085"/>
      <c r="K738" s="1085"/>
      <c r="L738" s="1082" t="s">
        <v>1588</v>
      </c>
      <c r="M738" s="1077"/>
      <c r="N738" s="1077"/>
      <c r="O738" s="1077"/>
      <c r="P738" s="1077"/>
      <c r="Q738" s="1088"/>
      <c r="R738" s="1077"/>
    </row>
    <row r="739" spans="1:18" x14ac:dyDescent="0.2">
      <c r="A739" s="1081" t="s">
        <v>303</v>
      </c>
      <c r="B739" s="1093" t="s">
        <v>1583</v>
      </c>
      <c r="C739" s="1093" t="s">
        <v>1592</v>
      </c>
      <c r="D739" s="1083" t="s">
        <v>730</v>
      </c>
      <c r="E739" s="1089" t="s">
        <v>756</v>
      </c>
      <c r="F739" s="1085"/>
      <c r="G739" s="1085"/>
      <c r="H739" s="1085" t="s">
        <v>306</v>
      </c>
      <c r="I739" s="1077"/>
      <c r="J739" s="1085"/>
      <c r="K739" s="1085"/>
      <c r="L739" s="1082" t="s">
        <v>1588</v>
      </c>
      <c r="M739" s="1077"/>
      <c r="N739" s="1077"/>
      <c r="O739" s="1077"/>
      <c r="P739" s="1077"/>
      <c r="Q739" s="1088"/>
      <c r="R739" s="1077"/>
    </row>
    <row r="740" spans="1:18" x14ac:dyDescent="0.2">
      <c r="A740" s="1071" t="s">
        <v>303</v>
      </c>
      <c r="B740" s="1090" t="s">
        <v>801</v>
      </c>
      <c r="C740" s="1090" t="s">
        <v>802</v>
      </c>
      <c r="D740" s="1073" t="s">
        <v>494</v>
      </c>
      <c r="E740" s="1074" t="s">
        <v>781</v>
      </c>
      <c r="F740" s="1091" t="s">
        <v>782</v>
      </c>
      <c r="G740" s="1091" t="s">
        <v>783</v>
      </c>
      <c r="H740" s="1091" t="s">
        <v>307</v>
      </c>
      <c r="I740" s="1077"/>
      <c r="J740" s="1091" t="s">
        <v>310</v>
      </c>
      <c r="K740" s="1091" t="s">
        <v>1370</v>
      </c>
      <c r="L740" s="1072"/>
      <c r="M740" s="1077">
        <v>224</v>
      </c>
      <c r="N740" s="1077">
        <v>44</v>
      </c>
      <c r="O740" s="1078">
        <f t="shared" si="3"/>
        <v>0.19642857142857142</v>
      </c>
      <c r="P740" s="1079">
        <v>1</v>
      </c>
      <c r="Q740" s="1080">
        <f t="shared" si="2"/>
        <v>1.2276785714285714</v>
      </c>
      <c r="R740" s="1077"/>
    </row>
    <row r="741" spans="1:18" x14ac:dyDescent="0.2">
      <c r="A741" s="1071" t="s">
        <v>303</v>
      </c>
      <c r="B741" s="1090" t="s">
        <v>801</v>
      </c>
      <c r="C741" s="1090" t="s">
        <v>802</v>
      </c>
      <c r="D741" s="1073" t="s">
        <v>494</v>
      </c>
      <c r="E741" s="1074" t="s">
        <v>725</v>
      </c>
      <c r="F741" s="1091" t="s">
        <v>782</v>
      </c>
      <c r="G741" s="1091" t="s">
        <v>783</v>
      </c>
      <c r="H741" s="1091" t="s">
        <v>307</v>
      </c>
      <c r="I741" s="1077"/>
      <c r="J741" s="1091" t="s">
        <v>310</v>
      </c>
      <c r="K741" s="1091" t="s">
        <v>1370</v>
      </c>
      <c r="L741" s="1072"/>
      <c r="M741" s="1077">
        <v>224</v>
      </c>
      <c r="N741" s="1077">
        <v>44</v>
      </c>
      <c r="O741" s="1078">
        <f t="shared" si="3"/>
        <v>0.19642857142857142</v>
      </c>
      <c r="P741" s="1079">
        <v>1</v>
      </c>
      <c r="Q741" s="1080">
        <f t="shared" si="2"/>
        <v>1.2276785714285714</v>
      </c>
      <c r="R741" s="1077"/>
    </row>
    <row r="742" spans="1:18" x14ac:dyDescent="0.2">
      <c r="A742" s="1071" t="s">
        <v>303</v>
      </c>
      <c r="B742" s="1090" t="s">
        <v>801</v>
      </c>
      <c r="C742" s="1090" t="s">
        <v>802</v>
      </c>
      <c r="D742" s="1073" t="s">
        <v>494</v>
      </c>
      <c r="E742" s="1074" t="s">
        <v>726</v>
      </c>
      <c r="F742" s="1091" t="s">
        <v>782</v>
      </c>
      <c r="G742" s="1091" t="s">
        <v>783</v>
      </c>
      <c r="H742" s="1091" t="s">
        <v>307</v>
      </c>
      <c r="I742" s="1077"/>
      <c r="J742" s="1091" t="s">
        <v>310</v>
      </c>
      <c r="K742" s="1091" t="s">
        <v>1370</v>
      </c>
      <c r="L742" s="1072"/>
      <c r="M742" s="1077">
        <v>224</v>
      </c>
      <c r="N742" s="1077">
        <v>44</v>
      </c>
      <c r="O742" s="1078">
        <f t="shared" si="3"/>
        <v>0.19642857142857142</v>
      </c>
      <c r="P742" s="1079">
        <v>1</v>
      </c>
      <c r="Q742" s="1080">
        <f t="shared" si="2"/>
        <v>1.2276785714285714</v>
      </c>
      <c r="R742" s="1077"/>
    </row>
    <row r="743" spans="1:18" x14ac:dyDescent="0.2">
      <c r="A743" s="1071" t="s">
        <v>303</v>
      </c>
      <c r="B743" s="1090" t="s">
        <v>801</v>
      </c>
      <c r="C743" s="1090" t="s">
        <v>802</v>
      </c>
      <c r="D743" s="1073" t="s">
        <v>494</v>
      </c>
      <c r="E743" s="1074" t="s">
        <v>785</v>
      </c>
      <c r="F743" s="1091" t="s">
        <v>782</v>
      </c>
      <c r="G743" s="1091" t="s">
        <v>783</v>
      </c>
      <c r="H743" s="1091" t="s">
        <v>307</v>
      </c>
      <c r="I743" s="1077"/>
      <c r="J743" s="1091" t="s">
        <v>310</v>
      </c>
      <c r="K743" s="1091" t="s">
        <v>1370</v>
      </c>
      <c r="L743" s="1072"/>
      <c r="M743" s="1077">
        <v>224</v>
      </c>
      <c r="N743" s="1077">
        <v>44</v>
      </c>
      <c r="O743" s="1078">
        <f t="shared" si="3"/>
        <v>0.19642857142857142</v>
      </c>
      <c r="P743" s="1079">
        <v>1</v>
      </c>
      <c r="Q743" s="1080">
        <f t="shared" si="2"/>
        <v>1.2276785714285714</v>
      </c>
      <c r="R743" s="1077"/>
    </row>
    <row r="744" spans="1:18" x14ac:dyDescent="0.2">
      <c r="A744" s="1071" t="s">
        <v>303</v>
      </c>
      <c r="B744" s="1090" t="s">
        <v>801</v>
      </c>
      <c r="C744" s="1090" t="s">
        <v>802</v>
      </c>
      <c r="D744" s="1073" t="s">
        <v>494</v>
      </c>
      <c r="E744" s="1074" t="s">
        <v>723</v>
      </c>
      <c r="F744" s="1091" t="s">
        <v>782</v>
      </c>
      <c r="G744" s="1091" t="s">
        <v>783</v>
      </c>
      <c r="H744" s="1091" t="s">
        <v>307</v>
      </c>
      <c r="I744" s="1077"/>
      <c r="J744" s="1091" t="s">
        <v>310</v>
      </c>
      <c r="K744" s="1091" t="s">
        <v>1370</v>
      </c>
      <c r="L744" s="1072"/>
      <c r="M744" s="1077">
        <v>224</v>
      </c>
      <c r="N744" s="1077">
        <v>44</v>
      </c>
      <c r="O744" s="1078">
        <f t="shared" si="3"/>
        <v>0.19642857142857142</v>
      </c>
      <c r="P744" s="1079">
        <v>1</v>
      </c>
      <c r="Q744" s="1080">
        <f t="shared" si="2"/>
        <v>1.2276785714285714</v>
      </c>
      <c r="R744" s="1077"/>
    </row>
    <row r="745" spans="1:18" x14ac:dyDescent="0.2">
      <c r="A745" s="1071" t="s">
        <v>303</v>
      </c>
      <c r="B745" s="1090" t="s">
        <v>801</v>
      </c>
      <c r="C745" s="1090" t="s">
        <v>802</v>
      </c>
      <c r="D745" s="1073" t="s">
        <v>494</v>
      </c>
      <c r="E745" s="1074" t="s">
        <v>786</v>
      </c>
      <c r="F745" s="1091" t="s">
        <v>782</v>
      </c>
      <c r="G745" s="1091" t="s">
        <v>783</v>
      </c>
      <c r="H745" s="1091" t="s">
        <v>307</v>
      </c>
      <c r="I745" s="1077"/>
      <c r="J745" s="1091" t="s">
        <v>310</v>
      </c>
      <c r="K745" s="1091" t="s">
        <v>1370</v>
      </c>
      <c r="L745" s="1072"/>
      <c r="M745" s="1077">
        <v>224</v>
      </c>
      <c r="N745" s="1077">
        <v>44</v>
      </c>
      <c r="O745" s="1078">
        <f t="shared" si="3"/>
        <v>0.19642857142857142</v>
      </c>
      <c r="P745" s="1079">
        <v>1</v>
      </c>
      <c r="Q745" s="1080">
        <f t="shared" si="2"/>
        <v>1.2276785714285714</v>
      </c>
      <c r="R745" s="1077"/>
    </row>
    <row r="746" spans="1:18" x14ac:dyDescent="0.2">
      <c r="A746" s="1071" t="s">
        <v>303</v>
      </c>
      <c r="B746" s="1090" t="s">
        <v>801</v>
      </c>
      <c r="C746" s="1090" t="s">
        <v>802</v>
      </c>
      <c r="D746" s="1073" t="s">
        <v>494</v>
      </c>
      <c r="E746" s="1074" t="s">
        <v>787</v>
      </c>
      <c r="F746" s="1091" t="s">
        <v>782</v>
      </c>
      <c r="G746" s="1091" t="s">
        <v>783</v>
      </c>
      <c r="H746" s="1091" t="s">
        <v>307</v>
      </c>
      <c r="I746" s="1077"/>
      <c r="J746" s="1091" t="s">
        <v>310</v>
      </c>
      <c r="K746" s="1091" t="s">
        <v>1370</v>
      </c>
      <c r="L746" s="1072"/>
      <c r="M746" s="1077">
        <v>224</v>
      </c>
      <c r="N746" s="1077">
        <v>44</v>
      </c>
      <c r="O746" s="1078">
        <f t="shared" si="3"/>
        <v>0.19642857142857142</v>
      </c>
      <c r="P746" s="1079">
        <v>1</v>
      </c>
      <c r="Q746" s="1080">
        <f t="shared" si="2"/>
        <v>1.2276785714285714</v>
      </c>
      <c r="R746" s="1077"/>
    </row>
    <row r="747" spans="1:18" x14ac:dyDescent="0.2">
      <c r="A747" s="1071" t="s">
        <v>303</v>
      </c>
      <c r="B747" s="1090" t="s">
        <v>801</v>
      </c>
      <c r="C747" s="1090" t="s">
        <v>802</v>
      </c>
      <c r="D747" s="1073" t="s">
        <v>494</v>
      </c>
      <c r="E747" s="1074" t="s">
        <v>788</v>
      </c>
      <c r="F747" s="1091" t="s">
        <v>782</v>
      </c>
      <c r="G747" s="1091" t="s">
        <v>783</v>
      </c>
      <c r="H747" s="1091" t="s">
        <v>307</v>
      </c>
      <c r="I747" s="1077"/>
      <c r="J747" s="1091" t="s">
        <v>310</v>
      </c>
      <c r="K747" s="1091" t="s">
        <v>1370</v>
      </c>
      <c r="L747" s="1072"/>
      <c r="M747" s="1077">
        <v>224</v>
      </c>
      <c r="N747" s="1077">
        <v>44</v>
      </c>
      <c r="O747" s="1078">
        <f t="shared" si="3"/>
        <v>0.19642857142857142</v>
      </c>
      <c r="P747" s="1079">
        <v>1</v>
      </c>
      <c r="Q747" s="1080">
        <f t="shared" si="2"/>
        <v>1.2276785714285714</v>
      </c>
      <c r="R747" s="1077"/>
    </row>
    <row r="748" spans="1:18" x14ac:dyDescent="0.2">
      <c r="A748" s="1071" t="s">
        <v>303</v>
      </c>
      <c r="B748" s="1090" t="s">
        <v>801</v>
      </c>
      <c r="C748" s="1090" t="s">
        <v>802</v>
      </c>
      <c r="D748" s="1073" t="s">
        <v>494</v>
      </c>
      <c r="E748" s="1074" t="s">
        <v>789</v>
      </c>
      <c r="F748" s="1091" t="s">
        <v>782</v>
      </c>
      <c r="G748" s="1091" t="s">
        <v>783</v>
      </c>
      <c r="H748" s="1091" t="s">
        <v>307</v>
      </c>
      <c r="I748" s="1077"/>
      <c r="J748" s="1091" t="s">
        <v>310</v>
      </c>
      <c r="K748" s="1091" t="s">
        <v>1370</v>
      </c>
      <c r="L748" s="1072"/>
      <c r="M748" s="1077">
        <v>224</v>
      </c>
      <c r="N748" s="1077">
        <v>44</v>
      </c>
      <c r="O748" s="1078">
        <f t="shared" si="3"/>
        <v>0.19642857142857142</v>
      </c>
      <c r="P748" s="1079">
        <v>1</v>
      </c>
      <c r="Q748" s="1080">
        <f t="shared" si="2"/>
        <v>1.2276785714285714</v>
      </c>
      <c r="R748" s="1077"/>
    </row>
    <row r="749" spans="1:18" x14ac:dyDescent="0.2">
      <c r="A749" s="1071" t="s">
        <v>303</v>
      </c>
      <c r="B749" s="1090" t="s">
        <v>801</v>
      </c>
      <c r="C749" s="1090" t="s">
        <v>802</v>
      </c>
      <c r="D749" s="1073" t="s">
        <v>494</v>
      </c>
      <c r="E749" s="1074" t="s">
        <v>724</v>
      </c>
      <c r="F749" s="1091" t="s">
        <v>782</v>
      </c>
      <c r="G749" s="1091" t="s">
        <v>783</v>
      </c>
      <c r="H749" s="1091" t="s">
        <v>307</v>
      </c>
      <c r="I749" s="1077"/>
      <c r="J749" s="1091" t="s">
        <v>310</v>
      </c>
      <c r="K749" s="1091" t="s">
        <v>1370</v>
      </c>
      <c r="L749" s="1072"/>
      <c r="M749" s="1077">
        <v>224</v>
      </c>
      <c r="N749" s="1077">
        <v>44</v>
      </c>
      <c r="O749" s="1078">
        <f t="shared" si="3"/>
        <v>0.19642857142857142</v>
      </c>
      <c r="P749" s="1079">
        <v>1</v>
      </c>
      <c r="Q749" s="1080">
        <f t="shared" si="2"/>
        <v>1.2276785714285714</v>
      </c>
      <c r="R749" s="1077"/>
    </row>
    <row r="750" spans="1:18" x14ac:dyDescent="0.2">
      <c r="A750" s="1071" t="s">
        <v>303</v>
      </c>
      <c r="B750" s="1090" t="s">
        <v>801</v>
      </c>
      <c r="C750" s="1090" t="s">
        <v>802</v>
      </c>
      <c r="D750" s="1073" t="s">
        <v>494</v>
      </c>
      <c r="E750" s="1074" t="s">
        <v>727</v>
      </c>
      <c r="F750" s="1091" t="s">
        <v>782</v>
      </c>
      <c r="G750" s="1091" t="s">
        <v>783</v>
      </c>
      <c r="H750" s="1091" t="s">
        <v>307</v>
      </c>
      <c r="I750" s="1077"/>
      <c r="J750" s="1091" t="s">
        <v>310</v>
      </c>
      <c r="K750" s="1091" t="s">
        <v>1370</v>
      </c>
      <c r="L750" s="1072"/>
      <c r="M750" s="1077">
        <v>224</v>
      </c>
      <c r="N750" s="1077">
        <v>44</v>
      </c>
      <c r="O750" s="1078">
        <f t="shared" si="3"/>
        <v>0.19642857142857142</v>
      </c>
      <c r="P750" s="1079">
        <v>1</v>
      </c>
      <c r="Q750" s="1080">
        <f t="shared" si="2"/>
        <v>1.2276785714285714</v>
      </c>
      <c r="R750" s="1077"/>
    </row>
    <row r="751" spans="1:18" x14ac:dyDescent="0.2">
      <c r="A751" s="1071" t="s">
        <v>303</v>
      </c>
      <c r="B751" s="1090" t="s">
        <v>801</v>
      </c>
      <c r="C751" s="1090" t="s">
        <v>802</v>
      </c>
      <c r="D751" s="1073" t="s">
        <v>494</v>
      </c>
      <c r="E751" s="1074" t="s">
        <v>721</v>
      </c>
      <c r="F751" s="1091" t="s">
        <v>782</v>
      </c>
      <c r="G751" s="1091" t="s">
        <v>783</v>
      </c>
      <c r="H751" s="1091" t="s">
        <v>307</v>
      </c>
      <c r="I751" s="1077"/>
      <c r="J751" s="1091" t="s">
        <v>310</v>
      </c>
      <c r="K751" s="1091" t="s">
        <v>1370</v>
      </c>
      <c r="L751" s="1072"/>
      <c r="M751" s="1077">
        <v>224</v>
      </c>
      <c r="N751" s="1077">
        <v>44</v>
      </c>
      <c r="O751" s="1078">
        <f t="shared" si="3"/>
        <v>0.19642857142857142</v>
      </c>
      <c r="P751" s="1079">
        <v>1</v>
      </c>
      <c r="Q751" s="1080">
        <f t="shared" si="2"/>
        <v>1.2276785714285714</v>
      </c>
      <c r="R751" s="1077"/>
    </row>
    <row r="752" spans="1:18" x14ac:dyDescent="0.2">
      <c r="A752" s="1071" t="s">
        <v>303</v>
      </c>
      <c r="B752" s="1090" t="s">
        <v>801</v>
      </c>
      <c r="C752" s="1090" t="s">
        <v>802</v>
      </c>
      <c r="D752" s="1073" t="s">
        <v>494</v>
      </c>
      <c r="E752" s="1074" t="s">
        <v>748</v>
      </c>
      <c r="F752" s="1091" t="s">
        <v>782</v>
      </c>
      <c r="G752" s="1091" t="s">
        <v>783</v>
      </c>
      <c r="H752" s="1091" t="s">
        <v>307</v>
      </c>
      <c r="I752" s="1077"/>
      <c r="J752" s="1091" t="s">
        <v>310</v>
      </c>
      <c r="K752" s="1091" t="s">
        <v>1370</v>
      </c>
      <c r="L752" s="1072"/>
      <c r="M752" s="1077">
        <v>224</v>
      </c>
      <c r="N752" s="1077">
        <v>44</v>
      </c>
      <c r="O752" s="1078">
        <f t="shared" si="3"/>
        <v>0.19642857142857142</v>
      </c>
      <c r="P752" s="1079">
        <v>1</v>
      </c>
      <c r="Q752" s="1080">
        <f t="shared" si="2"/>
        <v>1.2276785714285714</v>
      </c>
      <c r="R752" s="1077"/>
    </row>
    <row r="753" spans="1:18" x14ac:dyDescent="0.2">
      <c r="A753" s="1071" t="s">
        <v>303</v>
      </c>
      <c r="B753" s="1090" t="s">
        <v>801</v>
      </c>
      <c r="C753" s="1090" t="s">
        <v>802</v>
      </c>
      <c r="D753" s="1073" t="s">
        <v>494</v>
      </c>
      <c r="E753" s="1074" t="s">
        <v>749</v>
      </c>
      <c r="F753" s="1091" t="s">
        <v>782</v>
      </c>
      <c r="G753" s="1091" t="s">
        <v>783</v>
      </c>
      <c r="H753" s="1091" t="s">
        <v>307</v>
      </c>
      <c r="I753" s="1077"/>
      <c r="J753" s="1091" t="s">
        <v>310</v>
      </c>
      <c r="K753" s="1091" t="s">
        <v>1370</v>
      </c>
      <c r="L753" s="1072"/>
      <c r="M753" s="1077">
        <v>224</v>
      </c>
      <c r="N753" s="1077">
        <v>44</v>
      </c>
      <c r="O753" s="1078">
        <f t="shared" si="3"/>
        <v>0.19642857142857142</v>
      </c>
      <c r="P753" s="1079">
        <v>1</v>
      </c>
      <c r="Q753" s="1080">
        <f t="shared" si="2"/>
        <v>1.2276785714285714</v>
      </c>
      <c r="R753" s="1077"/>
    </row>
    <row r="754" spans="1:18" x14ac:dyDescent="0.2">
      <c r="A754" s="1071" t="s">
        <v>303</v>
      </c>
      <c r="B754" s="1090" t="s">
        <v>801</v>
      </c>
      <c r="C754" s="1090" t="s">
        <v>802</v>
      </c>
      <c r="D754" s="1073" t="s">
        <v>494</v>
      </c>
      <c r="E754" s="1074" t="s">
        <v>750</v>
      </c>
      <c r="F754" s="1091" t="s">
        <v>782</v>
      </c>
      <c r="G754" s="1091" t="s">
        <v>783</v>
      </c>
      <c r="H754" s="1091" t="s">
        <v>307</v>
      </c>
      <c r="I754" s="1077"/>
      <c r="J754" s="1091" t="s">
        <v>310</v>
      </c>
      <c r="K754" s="1091" t="s">
        <v>1370</v>
      </c>
      <c r="L754" s="1072"/>
      <c r="M754" s="1077">
        <v>224</v>
      </c>
      <c r="N754" s="1077">
        <v>44</v>
      </c>
      <c r="O754" s="1078">
        <f t="shared" si="3"/>
        <v>0.19642857142857142</v>
      </c>
      <c r="P754" s="1079">
        <v>1</v>
      </c>
      <c r="Q754" s="1080">
        <f t="shared" si="2"/>
        <v>1.2276785714285714</v>
      </c>
      <c r="R754" s="1077"/>
    </row>
    <row r="755" spans="1:18" x14ac:dyDescent="0.2">
      <c r="A755" s="1071" t="s">
        <v>303</v>
      </c>
      <c r="B755" s="1090" t="s">
        <v>801</v>
      </c>
      <c r="C755" s="1090" t="s">
        <v>802</v>
      </c>
      <c r="D755" s="1073" t="s">
        <v>494</v>
      </c>
      <c r="E755" s="1074" t="s">
        <v>790</v>
      </c>
      <c r="F755" s="1091" t="s">
        <v>782</v>
      </c>
      <c r="G755" s="1091" t="s">
        <v>783</v>
      </c>
      <c r="H755" s="1091" t="s">
        <v>307</v>
      </c>
      <c r="I755" s="1077"/>
      <c r="J755" s="1091" t="s">
        <v>310</v>
      </c>
      <c r="K755" s="1091" t="s">
        <v>1370</v>
      </c>
      <c r="L755" s="1072"/>
      <c r="M755" s="1077">
        <v>224</v>
      </c>
      <c r="N755" s="1077">
        <v>44</v>
      </c>
      <c r="O755" s="1078">
        <f t="shared" si="3"/>
        <v>0.19642857142857142</v>
      </c>
      <c r="P755" s="1079">
        <v>1</v>
      </c>
      <c r="Q755" s="1080">
        <f t="shared" si="2"/>
        <v>1.2276785714285714</v>
      </c>
      <c r="R755" s="1077"/>
    </row>
    <row r="756" spans="1:18" x14ac:dyDescent="0.2">
      <c r="A756" s="1071" t="s">
        <v>303</v>
      </c>
      <c r="B756" s="1090" t="s">
        <v>801</v>
      </c>
      <c r="C756" s="1090" t="s">
        <v>802</v>
      </c>
      <c r="D756" s="1073" t="s">
        <v>494</v>
      </c>
      <c r="E756" s="1074" t="s">
        <v>752</v>
      </c>
      <c r="F756" s="1091" t="s">
        <v>782</v>
      </c>
      <c r="G756" s="1091" t="s">
        <v>783</v>
      </c>
      <c r="H756" s="1091" t="s">
        <v>307</v>
      </c>
      <c r="I756" s="1077"/>
      <c r="J756" s="1091" t="s">
        <v>310</v>
      </c>
      <c r="K756" s="1091" t="s">
        <v>1370</v>
      </c>
      <c r="L756" s="1072"/>
      <c r="M756" s="1077">
        <v>224</v>
      </c>
      <c r="N756" s="1077">
        <v>44</v>
      </c>
      <c r="O756" s="1078">
        <f t="shared" si="3"/>
        <v>0.19642857142857142</v>
      </c>
      <c r="P756" s="1079">
        <v>1</v>
      </c>
      <c r="Q756" s="1080">
        <f t="shared" si="2"/>
        <v>1.2276785714285714</v>
      </c>
      <c r="R756" s="1077"/>
    </row>
    <row r="757" spans="1:18" ht="22.5" x14ac:dyDescent="0.2">
      <c r="A757" s="1071" t="s">
        <v>303</v>
      </c>
      <c r="B757" s="1090" t="s">
        <v>801</v>
      </c>
      <c r="C757" s="1090" t="s">
        <v>802</v>
      </c>
      <c r="D757" s="1073" t="s">
        <v>494</v>
      </c>
      <c r="E757" s="1074" t="s">
        <v>791</v>
      </c>
      <c r="F757" s="1091" t="s">
        <v>792</v>
      </c>
      <c r="G757" s="1091" t="s">
        <v>783</v>
      </c>
      <c r="H757" s="1091" t="s">
        <v>307</v>
      </c>
      <c r="I757" s="1077"/>
      <c r="J757" s="1091" t="s">
        <v>310</v>
      </c>
      <c r="K757" s="1091" t="s">
        <v>1370</v>
      </c>
      <c r="L757" s="1072"/>
      <c r="M757" s="1077">
        <v>224</v>
      </c>
      <c r="N757" s="1077">
        <v>44</v>
      </c>
      <c r="O757" s="1078">
        <f t="shared" si="3"/>
        <v>0.19642857142857142</v>
      </c>
      <c r="P757" s="1079">
        <v>1</v>
      </c>
      <c r="Q757" s="1080">
        <f t="shared" si="2"/>
        <v>1.2276785714285714</v>
      </c>
      <c r="R757" s="1077"/>
    </row>
    <row r="758" spans="1:18" ht="22.5" x14ac:dyDescent="0.2">
      <c r="A758" s="1071" t="s">
        <v>303</v>
      </c>
      <c r="B758" s="1090" t="s">
        <v>801</v>
      </c>
      <c r="C758" s="1090" t="s">
        <v>802</v>
      </c>
      <c r="D758" s="1073" t="s">
        <v>494</v>
      </c>
      <c r="E758" s="1074" t="s">
        <v>793</v>
      </c>
      <c r="F758" s="1091" t="s">
        <v>792</v>
      </c>
      <c r="G758" s="1091" t="s">
        <v>783</v>
      </c>
      <c r="H758" s="1091" t="s">
        <v>307</v>
      </c>
      <c r="I758" s="1077"/>
      <c r="J758" s="1091" t="s">
        <v>310</v>
      </c>
      <c r="K758" s="1091" t="s">
        <v>1370</v>
      </c>
      <c r="L758" s="1072"/>
      <c r="M758" s="1077">
        <v>224</v>
      </c>
      <c r="N758" s="1077">
        <v>44</v>
      </c>
      <c r="O758" s="1078">
        <f t="shared" si="3"/>
        <v>0.19642857142857142</v>
      </c>
      <c r="P758" s="1079">
        <v>1</v>
      </c>
      <c r="Q758" s="1080">
        <f t="shared" si="2"/>
        <v>1.2276785714285714</v>
      </c>
      <c r="R758" s="1077"/>
    </row>
    <row r="759" spans="1:18" ht="22.5" x14ac:dyDescent="0.2">
      <c r="A759" s="1071" t="s">
        <v>303</v>
      </c>
      <c r="B759" s="1090" t="s">
        <v>801</v>
      </c>
      <c r="C759" s="1090" t="s">
        <v>802</v>
      </c>
      <c r="D759" s="1073" t="s">
        <v>494</v>
      </c>
      <c r="E759" s="1074" t="s">
        <v>794</v>
      </c>
      <c r="F759" s="1091" t="s">
        <v>792</v>
      </c>
      <c r="G759" s="1091" t="s">
        <v>783</v>
      </c>
      <c r="H759" s="1091" t="s">
        <v>307</v>
      </c>
      <c r="I759" s="1077"/>
      <c r="J759" s="1091" t="s">
        <v>310</v>
      </c>
      <c r="K759" s="1091" t="s">
        <v>1370</v>
      </c>
      <c r="L759" s="1072"/>
      <c r="M759" s="1077">
        <v>224</v>
      </c>
      <c r="N759" s="1077">
        <v>44</v>
      </c>
      <c r="O759" s="1078">
        <f t="shared" si="3"/>
        <v>0.19642857142857142</v>
      </c>
      <c r="P759" s="1079">
        <v>1</v>
      </c>
      <c r="Q759" s="1080">
        <f t="shared" si="2"/>
        <v>1.2276785714285714</v>
      </c>
      <c r="R759" s="1077"/>
    </row>
    <row r="760" spans="1:18" ht="22.5" x14ac:dyDescent="0.2">
      <c r="A760" s="1071" t="s">
        <v>303</v>
      </c>
      <c r="B760" s="1090" t="s">
        <v>801</v>
      </c>
      <c r="C760" s="1090" t="s">
        <v>802</v>
      </c>
      <c r="D760" s="1073" t="s">
        <v>494</v>
      </c>
      <c r="E760" s="1074" t="s">
        <v>795</v>
      </c>
      <c r="F760" s="1091" t="s">
        <v>792</v>
      </c>
      <c r="G760" s="1091" t="s">
        <v>783</v>
      </c>
      <c r="H760" s="1091" t="s">
        <v>307</v>
      </c>
      <c r="I760" s="1077"/>
      <c r="J760" s="1091" t="s">
        <v>310</v>
      </c>
      <c r="K760" s="1091" t="s">
        <v>1370</v>
      </c>
      <c r="L760" s="1072"/>
      <c r="M760" s="1077">
        <v>224</v>
      </c>
      <c r="N760" s="1077">
        <v>44</v>
      </c>
      <c r="O760" s="1078">
        <f t="shared" si="3"/>
        <v>0.19642857142857142</v>
      </c>
      <c r="P760" s="1079">
        <v>1</v>
      </c>
      <c r="Q760" s="1080">
        <f t="shared" si="2"/>
        <v>1.2276785714285714</v>
      </c>
      <c r="R760" s="1077"/>
    </row>
    <row r="761" spans="1:18" ht="22.5" x14ac:dyDescent="0.2">
      <c r="A761" s="1071" t="s">
        <v>303</v>
      </c>
      <c r="B761" s="1090" t="s">
        <v>801</v>
      </c>
      <c r="C761" s="1090" t="s">
        <v>802</v>
      </c>
      <c r="D761" s="1073" t="s">
        <v>494</v>
      </c>
      <c r="E761" s="1074" t="s">
        <v>728</v>
      </c>
      <c r="F761" s="1091" t="s">
        <v>792</v>
      </c>
      <c r="G761" s="1091" t="s">
        <v>783</v>
      </c>
      <c r="H761" s="1091" t="s">
        <v>307</v>
      </c>
      <c r="I761" s="1077"/>
      <c r="J761" s="1091" t="s">
        <v>310</v>
      </c>
      <c r="K761" s="1091" t="s">
        <v>1370</v>
      </c>
      <c r="L761" s="1072"/>
      <c r="M761" s="1077">
        <v>224</v>
      </c>
      <c r="N761" s="1077">
        <v>44</v>
      </c>
      <c r="O761" s="1078">
        <f t="shared" si="3"/>
        <v>0.19642857142857142</v>
      </c>
      <c r="P761" s="1079">
        <v>1</v>
      </c>
      <c r="Q761" s="1080">
        <f t="shared" si="2"/>
        <v>1.2276785714285714</v>
      </c>
      <c r="R761" s="1077"/>
    </row>
    <row r="762" spans="1:18" ht="22.5" x14ac:dyDescent="0.2">
      <c r="A762" s="1071" t="s">
        <v>303</v>
      </c>
      <c r="B762" s="1090" t="s">
        <v>801</v>
      </c>
      <c r="C762" s="1090" t="s">
        <v>802</v>
      </c>
      <c r="D762" s="1073" t="s">
        <v>494</v>
      </c>
      <c r="E762" s="1074" t="s">
        <v>796</v>
      </c>
      <c r="F762" s="1091" t="s">
        <v>792</v>
      </c>
      <c r="G762" s="1091" t="s">
        <v>783</v>
      </c>
      <c r="H762" s="1091" t="s">
        <v>307</v>
      </c>
      <c r="I762" s="1077"/>
      <c r="J762" s="1091" t="s">
        <v>310</v>
      </c>
      <c r="K762" s="1091" t="s">
        <v>1370</v>
      </c>
      <c r="L762" s="1072"/>
      <c r="M762" s="1077">
        <v>224</v>
      </c>
      <c r="N762" s="1077">
        <v>44</v>
      </c>
      <c r="O762" s="1078">
        <f t="shared" si="3"/>
        <v>0.19642857142857142</v>
      </c>
      <c r="P762" s="1079">
        <v>1</v>
      </c>
      <c r="Q762" s="1080">
        <f t="shared" si="2"/>
        <v>1.2276785714285714</v>
      </c>
      <c r="R762" s="1077"/>
    </row>
    <row r="763" spans="1:18" ht="22.5" x14ac:dyDescent="0.2">
      <c r="A763" s="1071" t="s">
        <v>303</v>
      </c>
      <c r="B763" s="1090" t="s">
        <v>801</v>
      </c>
      <c r="C763" s="1090" t="s">
        <v>802</v>
      </c>
      <c r="D763" s="1073" t="s">
        <v>494</v>
      </c>
      <c r="E763" s="1074" t="s">
        <v>797</v>
      </c>
      <c r="F763" s="1091" t="s">
        <v>792</v>
      </c>
      <c r="G763" s="1091" t="s">
        <v>783</v>
      </c>
      <c r="H763" s="1091" t="s">
        <v>307</v>
      </c>
      <c r="I763" s="1077"/>
      <c r="J763" s="1091" t="s">
        <v>310</v>
      </c>
      <c r="K763" s="1091" t="s">
        <v>1370</v>
      </c>
      <c r="L763" s="1072"/>
      <c r="M763" s="1077">
        <v>224</v>
      </c>
      <c r="N763" s="1077">
        <v>44</v>
      </c>
      <c r="O763" s="1078">
        <f t="shared" si="3"/>
        <v>0.19642857142857142</v>
      </c>
      <c r="P763" s="1079">
        <v>1</v>
      </c>
      <c r="Q763" s="1080">
        <f t="shared" si="2"/>
        <v>1.2276785714285714</v>
      </c>
      <c r="R763" s="1077"/>
    </row>
    <row r="764" spans="1:18" ht="22.5" x14ac:dyDescent="0.2">
      <c r="A764" s="1071" t="s">
        <v>303</v>
      </c>
      <c r="B764" s="1090" t="s">
        <v>801</v>
      </c>
      <c r="C764" s="1090" t="s">
        <v>802</v>
      </c>
      <c r="D764" s="1073" t="s">
        <v>730</v>
      </c>
      <c r="E764" s="1092" t="s">
        <v>734</v>
      </c>
      <c r="F764" s="1091" t="s">
        <v>792</v>
      </c>
      <c r="G764" s="1091" t="s">
        <v>783</v>
      </c>
      <c r="H764" s="1091" t="s">
        <v>307</v>
      </c>
      <c r="I764" s="1077"/>
      <c r="J764" s="1071" t="s">
        <v>1365</v>
      </c>
      <c r="K764" s="1091" t="s">
        <v>1370</v>
      </c>
      <c r="L764" s="1072" t="s">
        <v>1366</v>
      </c>
      <c r="M764" s="1077">
        <v>224</v>
      </c>
      <c r="N764" s="1077">
        <v>44</v>
      </c>
      <c r="O764" s="1078">
        <f t="shared" si="3"/>
        <v>0.19642857142857142</v>
      </c>
      <c r="P764" s="1079">
        <v>1</v>
      </c>
      <c r="Q764" s="1080">
        <f t="shared" si="2"/>
        <v>1.2276785714285714</v>
      </c>
      <c r="R764" s="1077"/>
    </row>
    <row r="765" spans="1:18" ht="22.5" x14ac:dyDescent="0.2">
      <c r="A765" s="1071" t="s">
        <v>303</v>
      </c>
      <c r="B765" s="1090" t="s">
        <v>801</v>
      </c>
      <c r="C765" s="1090" t="s">
        <v>802</v>
      </c>
      <c r="D765" s="1073" t="s">
        <v>730</v>
      </c>
      <c r="E765" s="1092" t="s">
        <v>736</v>
      </c>
      <c r="F765" s="1091" t="s">
        <v>792</v>
      </c>
      <c r="G765" s="1091" t="s">
        <v>783</v>
      </c>
      <c r="H765" s="1091" t="s">
        <v>307</v>
      </c>
      <c r="I765" s="1077"/>
      <c r="J765" s="1071" t="s">
        <v>1365</v>
      </c>
      <c r="K765" s="1091" t="s">
        <v>1370</v>
      </c>
      <c r="L765" s="1072" t="s">
        <v>1366</v>
      </c>
      <c r="M765" s="1077">
        <v>224</v>
      </c>
      <c r="N765" s="1077">
        <v>44</v>
      </c>
      <c r="O765" s="1078">
        <f t="shared" si="3"/>
        <v>0.19642857142857142</v>
      </c>
      <c r="P765" s="1079">
        <v>1</v>
      </c>
      <c r="Q765" s="1080">
        <f t="shared" si="2"/>
        <v>1.2276785714285714</v>
      </c>
      <c r="R765" s="1077"/>
    </row>
    <row r="766" spans="1:18" ht="22.5" x14ac:dyDescent="0.2">
      <c r="A766" s="1071" t="s">
        <v>303</v>
      </c>
      <c r="B766" s="1090" t="s">
        <v>801</v>
      </c>
      <c r="C766" s="1090" t="s">
        <v>802</v>
      </c>
      <c r="D766" s="1073" t="s">
        <v>730</v>
      </c>
      <c r="E766" s="1092" t="s">
        <v>737</v>
      </c>
      <c r="F766" s="1091" t="s">
        <v>792</v>
      </c>
      <c r="G766" s="1091" t="s">
        <v>783</v>
      </c>
      <c r="H766" s="1091" t="s">
        <v>307</v>
      </c>
      <c r="I766" s="1077"/>
      <c r="J766" s="1071" t="s">
        <v>1365</v>
      </c>
      <c r="K766" s="1091" t="s">
        <v>1370</v>
      </c>
      <c r="L766" s="1072" t="s">
        <v>1366</v>
      </c>
      <c r="M766" s="1077">
        <v>224</v>
      </c>
      <c r="N766" s="1077">
        <v>44</v>
      </c>
      <c r="O766" s="1078">
        <f t="shared" si="3"/>
        <v>0.19642857142857142</v>
      </c>
      <c r="P766" s="1079">
        <v>1</v>
      </c>
      <c r="Q766" s="1080">
        <f t="shared" si="2"/>
        <v>1.2276785714285714</v>
      </c>
      <c r="R766" s="1077"/>
    </row>
    <row r="767" spans="1:18" ht="22.5" x14ac:dyDescent="0.2">
      <c r="A767" s="1071" t="s">
        <v>303</v>
      </c>
      <c r="B767" s="1090" t="s">
        <v>801</v>
      </c>
      <c r="C767" s="1090" t="s">
        <v>802</v>
      </c>
      <c r="D767" s="1073" t="s">
        <v>730</v>
      </c>
      <c r="E767" s="1092" t="s">
        <v>731</v>
      </c>
      <c r="F767" s="1091" t="s">
        <v>792</v>
      </c>
      <c r="G767" s="1091" t="s">
        <v>783</v>
      </c>
      <c r="H767" s="1091" t="s">
        <v>307</v>
      </c>
      <c r="I767" s="1077"/>
      <c r="J767" s="1071" t="s">
        <v>1365</v>
      </c>
      <c r="K767" s="1091" t="s">
        <v>1370</v>
      </c>
      <c r="L767" s="1072" t="s">
        <v>1366</v>
      </c>
      <c r="M767" s="1077">
        <v>224</v>
      </c>
      <c r="N767" s="1077">
        <v>44</v>
      </c>
      <c r="O767" s="1078">
        <f t="shared" si="3"/>
        <v>0.19642857142857142</v>
      </c>
      <c r="P767" s="1079">
        <v>1</v>
      </c>
      <c r="Q767" s="1080">
        <f t="shared" si="2"/>
        <v>1.2276785714285714</v>
      </c>
      <c r="R767" s="1077"/>
    </row>
    <row r="768" spans="1:18" ht="22.5" x14ac:dyDescent="0.2">
      <c r="A768" s="1071" t="s">
        <v>303</v>
      </c>
      <c r="B768" s="1090" t="s">
        <v>801</v>
      </c>
      <c r="C768" s="1090" t="s">
        <v>802</v>
      </c>
      <c r="D768" s="1073" t="s">
        <v>730</v>
      </c>
      <c r="E768" s="1092" t="s">
        <v>732</v>
      </c>
      <c r="F768" s="1091" t="s">
        <v>792</v>
      </c>
      <c r="G768" s="1091" t="s">
        <v>783</v>
      </c>
      <c r="H768" s="1091" t="s">
        <v>307</v>
      </c>
      <c r="I768" s="1077"/>
      <c r="J768" s="1071" t="s">
        <v>1365</v>
      </c>
      <c r="K768" s="1091" t="s">
        <v>1370</v>
      </c>
      <c r="L768" s="1072" t="s">
        <v>1366</v>
      </c>
      <c r="M768" s="1077">
        <v>224</v>
      </c>
      <c r="N768" s="1077">
        <v>44</v>
      </c>
      <c r="O768" s="1078">
        <f t="shared" si="3"/>
        <v>0.19642857142857142</v>
      </c>
      <c r="P768" s="1079">
        <v>1</v>
      </c>
      <c r="Q768" s="1080">
        <f t="shared" si="2"/>
        <v>1.2276785714285714</v>
      </c>
      <c r="R768" s="1077"/>
    </row>
    <row r="769" spans="1:18" ht="22.5" x14ac:dyDescent="0.2">
      <c r="A769" s="1071" t="s">
        <v>303</v>
      </c>
      <c r="B769" s="1090" t="s">
        <v>801</v>
      </c>
      <c r="C769" s="1090" t="s">
        <v>802</v>
      </c>
      <c r="D769" s="1073" t="s">
        <v>730</v>
      </c>
      <c r="E769" s="1092" t="s">
        <v>735</v>
      </c>
      <c r="F769" s="1091" t="s">
        <v>792</v>
      </c>
      <c r="G769" s="1091" t="s">
        <v>783</v>
      </c>
      <c r="H769" s="1091" t="s">
        <v>307</v>
      </c>
      <c r="I769" s="1077"/>
      <c r="J769" s="1071" t="s">
        <v>1365</v>
      </c>
      <c r="K769" s="1091" t="s">
        <v>1370</v>
      </c>
      <c r="L769" s="1072" t="s">
        <v>1366</v>
      </c>
      <c r="M769" s="1077">
        <v>224</v>
      </c>
      <c r="N769" s="1077">
        <v>44</v>
      </c>
      <c r="O769" s="1078">
        <f t="shared" si="3"/>
        <v>0.19642857142857142</v>
      </c>
      <c r="P769" s="1079">
        <v>1</v>
      </c>
      <c r="Q769" s="1080">
        <f t="shared" si="2"/>
        <v>1.2276785714285714</v>
      </c>
      <c r="R769" s="1077"/>
    </row>
    <row r="770" spans="1:18" ht="22.5" x14ac:dyDescent="0.2">
      <c r="A770" s="1071" t="s">
        <v>303</v>
      </c>
      <c r="B770" s="1090" t="s">
        <v>801</v>
      </c>
      <c r="C770" s="1090" t="s">
        <v>802</v>
      </c>
      <c r="D770" s="1073" t="s">
        <v>730</v>
      </c>
      <c r="E770" s="1092" t="s">
        <v>733</v>
      </c>
      <c r="F770" s="1091" t="s">
        <v>792</v>
      </c>
      <c r="G770" s="1091" t="s">
        <v>783</v>
      </c>
      <c r="H770" s="1091" t="s">
        <v>307</v>
      </c>
      <c r="I770" s="1077"/>
      <c r="J770" s="1071" t="s">
        <v>1365</v>
      </c>
      <c r="K770" s="1091" t="s">
        <v>1370</v>
      </c>
      <c r="L770" s="1072" t="s">
        <v>1366</v>
      </c>
      <c r="M770" s="1077">
        <v>224</v>
      </c>
      <c r="N770" s="1077">
        <v>44</v>
      </c>
      <c r="O770" s="1078">
        <f t="shared" si="3"/>
        <v>0.19642857142857142</v>
      </c>
      <c r="P770" s="1079">
        <v>1</v>
      </c>
      <c r="Q770" s="1080">
        <f t="shared" si="2"/>
        <v>1.2276785714285714</v>
      </c>
      <c r="R770" s="1077"/>
    </row>
    <row r="771" spans="1:18" ht="22.5" x14ac:dyDescent="0.2">
      <c r="A771" s="1071" t="s">
        <v>303</v>
      </c>
      <c r="B771" s="1090" t="s">
        <v>801</v>
      </c>
      <c r="C771" s="1090" t="s">
        <v>802</v>
      </c>
      <c r="D771" s="1073" t="s">
        <v>730</v>
      </c>
      <c r="E771" s="1092" t="s">
        <v>756</v>
      </c>
      <c r="F771" s="1091" t="s">
        <v>792</v>
      </c>
      <c r="G771" s="1091" t="s">
        <v>783</v>
      </c>
      <c r="H771" s="1091" t="s">
        <v>307</v>
      </c>
      <c r="I771" s="1077"/>
      <c r="J771" s="1071" t="s">
        <v>1365</v>
      </c>
      <c r="K771" s="1091" t="s">
        <v>1370</v>
      </c>
      <c r="L771" s="1072" t="s">
        <v>1366</v>
      </c>
      <c r="M771" s="1077">
        <v>224</v>
      </c>
      <c r="N771" s="1077">
        <v>44</v>
      </c>
      <c r="O771" s="1078">
        <f t="shared" si="3"/>
        <v>0.19642857142857142</v>
      </c>
      <c r="P771" s="1079">
        <v>1</v>
      </c>
      <c r="Q771" s="1080">
        <f t="shared" si="2"/>
        <v>1.2276785714285714</v>
      </c>
      <c r="R771" s="1077"/>
    </row>
    <row r="772" spans="1:18" x14ac:dyDescent="0.2">
      <c r="A772" s="1071" t="s">
        <v>303</v>
      </c>
      <c r="B772" s="1090" t="s">
        <v>803</v>
      </c>
      <c r="C772" s="1090" t="s">
        <v>804</v>
      </c>
      <c r="D772" s="1073" t="s">
        <v>494</v>
      </c>
      <c r="E772" s="1074" t="s">
        <v>781</v>
      </c>
      <c r="F772" s="1091" t="s">
        <v>782</v>
      </c>
      <c r="G772" s="1091" t="s">
        <v>783</v>
      </c>
      <c r="H772" s="1091" t="s">
        <v>307</v>
      </c>
      <c r="I772" s="1077"/>
      <c r="J772" s="1091" t="s">
        <v>310</v>
      </c>
      <c r="K772" s="1091" t="s">
        <v>805</v>
      </c>
      <c r="L772" s="1072"/>
      <c r="M772" s="1077">
        <v>176</v>
      </c>
      <c r="N772" s="1077">
        <v>46</v>
      </c>
      <c r="O772" s="1078">
        <f t="shared" si="3"/>
        <v>0.26136363636363635</v>
      </c>
      <c r="P772" s="1079">
        <v>1</v>
      </c>
      <c r="Q772" s="1080">
        <f t="shared" ref="Q772:Q803" si="4">N772/(M772*K772/100)</f>
        <v>0.87121212121212122</v>
      </c>
      <c r="R772" s="1077"/>
    </row>
    <row r="773" spans="1:18" x14ac:dyDescent="0.2">
      <c r="A773" s="1071" t="s">
        <v>303</v>
      </c>
      <c r="B773" s="1090" t="s">
        <v>803</v>
      </c>
      <c r="C773" s="1090" t="s">
        <v>804</v>
      </c>
      <c r="D773" s="1073" t="s">
        <v>494</v>
      </c>
      <c r="E773" s="1074" t="s">
        <v>725</v>
      </c>
      <c r="F773" s="1091" t="s">
        <v>782</v>
      </c>
      <c r="G773" s="1091" t="s">
        <v>783</v>
      </c>
      <c r="H773" s="1091" t="s">
        <v>307</v>
      </c>
      <c r="I773" s="1077"/>
      <c r="J773" s="1091" t="s">
        <v>310</v>
      </c>
      <c r="K773" s="1091" t="s">
        <v>805</v>
      </c>
      <c r="L773" s="1072"/>
      <c r="M773" s="1077">
        <v>176</v>
      </c>
      <c r="N773" s="1077">
        <v>46</v>
      </c>
      <c r="O773" s="1078">
        <f t="shared" ref="O773:O803" si="5">N773/M773</f>
        <v>0.26136363636363635</v>
      </c>
      <c r="P773" s="1079">
        <v>1</v>
      </c>
      <c r="Q773" s="1080">
        <f t="shared" si="4"/>
        <v>0.87121212121212122</v>
      </c>
      <c r="R773" s="1077"/>
    </row>
    <row r="774" spans="1:18" x14ac:dyDescent="0.2">
      <c r="A774" s="1071" t="s">
        <v>303</v>
      </c>
      <c r="B774" s="1090" t="s">
        <v>803</v>
      </c>
      <c r="C774" s="1090" t="s">
        <v>804</v>
      </c>
      <c r="D774" s="1073" t="s">
        <v>494</v>
      </c>
      <c r="E774" s="1074" t="s">
        <v>726</v>
      </c>
      <c r="F774" s="1091" t="s">
        <v>782</v>
      </c>
      <c r="G774" s="1091" t="s">
        <v>783</v>
      </c>
      <c r="H774" s="1091" t="s">
        <v>307</v>
      </c>
      <c r="I774" s="1077"/>
      <c r="J774" s="1091" t="s">
        <v>310</v>
      </c>
      <c r="K774" s="1091" t="s">
        <v>805</v>
      </c>
      <c r="L774" s="1072"/>
      <c r="M774" s="1077">
        <v>176</v>
      </c>
      <c r="N774" s="1077">
        <v>46</v>
      </c>
      <c r="O774" s="1078">
        <f t="shared" si="5"/>
        <v>0.26136363636363635</v>
      </c>
      <c r="P774" s="1079">
        <v>1</v>
      </c>
      <c r="Q774" s="1080">
        <f t="shared" si="4"/>
        <v>0.87121212121212122</v>
      </c>
      <c r="R774" s="1077"/>
    </row>
    <row r="775" spans="1:18" x14ac:dyDescent="0.2">
      <c r="A775" s="1071" t="s">
        <v>303</v>
      </c>
      <c r="B775" s="1090" t="s">
        <v>803</v>
      </c>
      <c r="C775" s="1090" t="s">
        <v>804</v>
      </c>
      <c r="D775" s="1073" t="s">
        <v>494</v>
      </c>
      <c r="E775" s="1074" t="s">
        <v>785</v>
      </c>
      <c r="F775" s="1091" t="s">
        <v>782</v>
      </c>
      <c r="G775" s="1091" t="s">
        <v>783</v>
      </c>
      <c r="H775" s="1091" t="s">
        <v>307</v>
      </c>
      <c r="I775" s="1077"/>
      <c r="J775" s="1091" t="s">
        <v>310</v>
      </c>
      <c r="K775" s="1091" t="s">
        <v>805</v>
      </c>
      <c r="L775" s="1072"/>
      <c r="M775" s="1077">
        <v>176</v>
      </c>
      <c r="N775" s="1077">
        <v>46</v>
      </c>
      <c r="O775" s="1078">
        <f t="shared" si="5"/>
        <v>0.26136363636363635</v>
      </c>
      <c r="P775" s="1079">
        <v>1</v>
      </c>
      <c r="Q775" s="1080">
        <f t="shared" si="4"/>
        <v>0.87121212121212122</v>
      </c>
      <c r="R775" s="1077"/>
    </row>
    <row r="776" spans="1:18" x14ac:dyDescent="0.2">
      <c r="A776" s="1071" t="s">
        <v>303</v>
      </c>
      <c r="B776" s="1090" t="s">
        <v>803</v>
      </c>
      <c r="C776" s="1090" t="s">
        <v>804</v>
      </c>
      <c r="D776" s="1073" t="s">
        <v>494</v>
      </c>
      <c r="E776" s="1074" t="s">
        <v>723</v>
      </c>
      <c r="F776" s="1091" t="s">
        <v>782</v>
      </c>
      <c r="G776" s="1091" t="s">
        <v>783</v>
      </c>
      <c r="H776" s="1091" t="s">
        <v>307</v>
      </c>
      <c r="I776" s="1077"/>
      <c r="J776" s="1091" t="s">
        <v>310</v>
      </c>
      <c r="K776" s="1091" t="s">
        <v>805</v>
      </c>
      <c r="L776" s="1072"/>
      <c r="M776" s="1077">
        <v>176</v>
      </c>
      <c r="N776" s="1077">
        <v>46</v>
      </c>
      <c r="O776" s="1078">
        <f t="shared" si="5"/>
        <v>0.26136363636363635</v>
      </c>
      <c r="P776" s="1079">
        <v>1</v>
      </c>
      <c r="Q776" s="1080">
        <f t="shared" si="4"/>
        <v>0.87121212121212122</v>
      </c>
      <c r="R776" s="1077"/>
    </row>
    <row r="777" spans="1:18" x14ac:dyDescent="0.2">
      <c r="A777" s="1071" t="s">
        <v>303</v>
      </c>
      <c r="B777" s="1090" t="s">
        <v>803</v>
      </c>
      <c r="C777" s="1090" t="s">
        <v>804</v>
      </c>
      <c r="D777" s="1073" t="s">
        <v>494</v>
      </c>
      <c r="E777" s="1074" t="s">
        <v>786</v>
      </c>
      <c r="F777" s="1091" t="s">
        <v>782</v>
      </c>
      <c r="G777" s="1091" t="s">
        <v>783</v>
      </c>
      <c r="H777" s="1091" t="s">
        <v>307</v>
      </c>
      <c r="I777" s="1077"/>
      <c r="J777" s="1091" t="s">
        <v>310</v>
      </c>
      <c r="K777" s="1091" t="s">
        <v>805</v>
      </c>
      <c r="L777" s="1072"/>
      <c r="M777" s="1077">
        <v>176</v>
      </c>
      <c r="N777" s="1077">
        <v>46</v>
      </c>
      <c r="O777" s="1078">
        <f t="shared" si="5"/>
        <v>0.26136363636363635</v>
      </c>
      <c r="P777" s="1079">
        <v>1</v>
      </c>
      <c r="Q777" s="1080">
        <f t="shared" si="4"/>
        <v>0.87121212121212122</v>
      </c>
      <c r="R777" s="1077"/>
    </row>
    <row r="778" spans="1:18" x14ac:dyDescent="0.2">
      <c r="A778" s="1071" t="s">
        <v>303</v>
      </c>
      <c r="B778" s="1090" t="s">
        <v>803</v>
      </c>
      <c r="C778" s="1090" t="s">
        <v>804</v>
      </c>
      <c r="D778" s="1073" t="s">
        <v>494</v>
      </c>
      <c r="E778" s="1074" t="s">
        <v>787</v>
      </c>
      <c r="F778" s="1091" t="s">
        <v>782</v>
      </c>
      <c r="G778" s="1091" t="s">
        <v>783</v>
      </c>
      <c r="H778" s="1091" t="s">
        <v>307</v>
      </c>
      <c r="I778" s="1077"/>
      <c r="J778" s="1091" t="s">
        <v>310</v>
      </c>
      <c r="K778" s="1091" t="s">
        <v>805</v>
      </c>
      <c r="L778" s="1072"/>
      <c r="M778" s="1077">
        <v>176</v>
      </c>
      <c r="N778" s="1077">
        <v>46</v>
      </c>
      <c r="O778" s="1078">
        <f t="shared" si="5"/>
        <v>0.26136363636363635</v>
      </c>
      <c r="P778" s="1079">
        <v>1</v>
      </c>
      <c r="Q778" s="1080">
        <f t="shared" si="4"/>
        <v>0.87121212121212122</v>
      </c>
      <c r="R778" s="1077"/>
    </row>
    <row r="779" spans="1:18" x14ac:dyDescent="0.2">
      <c r="A779" s="1071" t="s">
        <v>303</v>
      </c>
      <c r="B779" s="1090" t="s">
        <v>803</v>
      </c>
      <c r="C779" s="1090" t="s">
        <v>804</v>
      </c>
      <c r="D779" s="1073" t="s">
        <v>494</v>
      </c>
      <c r="E779" s="1074" t="s">
        <v>788</v>
      </c>
      <c r="F779" s="1091" t="s">
        <v>782</v>
      </c>
      <c r="G779" s="1091" t="s">
        <v>783</v>
      </c>
      <c r="H779" s="1091" t="s">
        <v>307</v>
      </c>
      <c r="I779" s="1077"/>
      <c r="J779" s="1091" t="s">
        <v>310</v>
      </c>
      <c r="K779" s="1091" t="s">
        <v>805</v>
      </c>
      <c r="L779" s="1072"/>
      <c r="M779" s="1077">
        <v>176</v>
      </c>
      <c r="N779" s="1077">
        <v>46</v>
      </c>
      <c r="O779" s="1078">
        <f t="shared" si="5"/>
        <v>0.26136363636363635</v>
      </c>
      <c r="P779" s="1079">
        <v>1</v>
      </c>
      <c r="Q779" s="1080">
        <f t="shared" si="4"/>
        <v>0.87121212121212122</v>
      </c>
      <c r="R779" s="1077"/>
    </row>
    <row r="780" spans="1:18" x14ac:dyDescent="0.2">
      <c r="A780" s="1071" t="s">
        <v>303</v>
      </c>
      <c r="B780" s="1090" t="s">
        <v>803</v>
      </c>
      <c r="C780" s="1090" t="s">
        <v>804</v>
      </c>
      <c r="D780" s="1073" t="s">
        <v>494</v>
      </c>
      <c r="E780" s="1074" t="s">
        <v>789</v>
      </c>
      <c r="F780" s="1091" t="s">
        <v>782</v>
      </c>
      <c r="G780" s="1091" t="s">
        <v>783</v>
      </c>
      <c r="H780" s="1091" t="s">
        <v>307</v>
      </c>
      <c r="I780" s="1077"/>
      <c r="J780" s="1091" t="s">
        <v>310</v>
      </c>
      <c r="K780" s="1091" t="s">
        <v>805</v>
      </c>
      <c r="L780" s="1072"/>
      <c r="M780" s="1077">
        <v>176</v>
      </c>
      <c r="N780" s="1077">
        <v>46</v>
      </c>
      <c r="O780" s="1078">
        <f t="shared" si="5"/>
        <v>0.26136363636363635</v>
      </c>
      <c r="P780" s="1079">
        <v>1</v>
      </c>
      <c r="Q780" s="1080">
        <f t="shared" si="4"/>
        <v>0.87121212121212122</v>
      </c>
      <c r="R780" s="1077"/>
    </row>
    <row r="781" spans="1:18" x14ac:dyDescent="0.2">
      <c r="A781" s="1071" t="s">
        <v>303</v>
      </c>
      <c r="B781" s="1090" t="s">
        <v>803</v>
      </c>
      <c r="C781" s="1090" t="s">
        <v>804</v>
      </c>
      <c r="D781" s="1073" t="s">
        <v>494</v>
      </c>
      <c r="E781" s="1074" t="s">
        <v>724</v>
      </c>
      <c r="F781" s="1091" t="s">
        <v>782</v>
      </c>
      <c r="G781" s="1091" t="s">
        <v>783</v>
      </c>
      <c r="H781" s="1091" t="s">
        <v>307</v>
      </c>
      <c r="I781" s="1077"/>
      <c r="J781" s="1091" t="s">
        <v>310</v>
      </c>
      <c r="K781" s="1091" t="s">
        <v>805</v>
      </c>
      <c r="L781" s="1072"/>
      <c r="M781" s="1077">
        <v>176</v>
      </c>
      <c r="N781" s="1077">
        <v>46</v>
      </c>
      <c r="O781" s="1078">
        <f t="shared" si="5"/>
        <v>0.26136363636363635</v>
      </c>
      <c r="P781" s="1079">
        <v>1</v>
      </c>
      <c r="Q781" s="1080">
        <f t="shared" si="4"/>
        <v>0.87121212121212122</v>
      </c>
      <c r="R781" s="1077"/>
    </row>
    <row r="782" spans="1:18" x14ac:dyDescent="0.2">
      <c r="A782" s="1071" t="s">
        <v>303</v>
      </c>
      <c r="B782" s="1090" t="s">
        <v>803</v>
      </c>
      <c r="C782" s="1090" t="s">
        <v>804</v>
      </c>
      <c r="D782" s="1073" t="s">
        <v>494</v>
      </c>
      <c r="E782" s="1074" t="s">
        <v>727</v>
      </c>
      <c r="F782" s="1091" t="s">
        <v>782</v>
      </c>
      <c r="G782" s="1091" t="s">
        <v>783</v>
      </c>
      <c r="H782" s="1091" t="s">
        <v>307</v>
      </c>
      <c r="I782" s="1077"/>
      <c r="J782" s="1091" t="s">
        <v>310</v>
      </c>
      <c r="K782" s="1091" t="s">
        <v>805</v>
      </c>
      <c r="L782" s="1072"/>
      <c r="M782" s="1077">
        <v>176</v>
      </c>
      <c r="N782" s="1077">
        <v>46</v>
      </c>
      <c r="O782" s="1078">
        <f t="shared" si="5"/>
        <v>0.26136363636363635</v>
      </c>
      <c r="P782" s="1079">
        <v>1</v>
      </c>
      <c r="Q782" s="1080">
        <f t="shared" si="4"/>
        <v>0.87121212121212122</v>
      </c>
      <c r="R782" s="1077"/>
    </row>
    <row r="783" spans="1:18" x14ac:dyDescent="0.2">
      <c r="A783" s="1071" t="s">
        <v>303</v>
      </c>
      <c r="B783" s="1090" t="s">
        <v>803</v>
      </c>
      <c r="C783" s="1090" t="s">
        <v>804</v>
      </c>
      <c r="D783" s="1073" t="s">
        <v>494</v>
      </c>
      <c r="E783" s="1074" t="s">
        <v>721</v>
      </c>
      <c r="F783" s="1091" t="s">
        <v>782</v>
      </c>
      <c r="G783" s="1091" t="s">
        <v>783</v>
      </c>
      <c r="H783" s="1091" t="s">
        <v>307</v>
      </c>
      <c r="I783" s="1077"/>
      <c r="J783" s="1091" t="s">
        <v>310</v>
      </c>
      <c r="K783" s="1091" t="s">
        <v>805</v>
      </c>
      <c r="L783" s="1072"/>
      <c r="M783" s="1077">
        <v>176</v>
      </c>
      <c r="N783" s="1077">
        <v>46</v>
      </c>
      <c r="O783" s="1078">
        <f t="shared" si="5"/>
        <v>0.26136363636363635</v>
      </c>
      <c r="P783" s="1079">
        <v>1</v>
      </c>
      <c r="Q783" s="1080">
        <f t="shared" si="4"/>
        <v>0.87121212121212122</v>
      </c>
      <c r="R783" s="1077"/>
    </row>
    <row r="784" spans="1:18" x14ac:dyDescent="0.2">
      <c r="A784" s="1071" t="s">
        <v>303</v>
      </c>
      <c r="B784" s="1090" t="s">
        <v>803</v>
      </c>
      <c r="C784" s="1090" t="s">
        <v>804</v>
      </c>
      <c r="D784" s="1073" t="s">
        <v>494</v>
      </c>
      <c r="E784" s="1074" t="s">
        <v>748</v>
      </c>
      <c r="F784" s="1091" t="s">
        <v>782</v>
      </c>
      <c r="G784" s="1091" t="s">
        <v>783</v>
      </c>
      <c r="H784" s="1091" t="s">
        <v>307</v>
      </c>
      <c r="I784" s="1077"/>
      <c r="J784" s="1091" t="s">
        <v>310</v>
      </c>
      <c r="K784" s="1091" t="s">
        <v>805</v>
      </c>
      <c r="L784" s="1072"/>
      <c r="M784" s="1077">
        <v>176</v>
      </c>
      <c r="N784" s="1077">
        <v>46</v>
      </c>
      <c r="O784" s="1078">
        <f t="shared" si="5"/>
        <v>0.26136363636363635</v>
      </c>
      <c r="P784" s="1079">
        <v>1</v>
      </c>
      <c r="Q784" s="1080">
        <f t="shared" si="4"/>
        <v>0.87121212121212122</v>
      </c>
      <c r="R784" s="1077"/>
    </row>
    <row r="785" spans="1:18" x14ac:dyDescent="0.2">
      <c r="A785" s="1071" t="s">
        <v>303</v>
      </c>
      <c r="B785" s="1090" t="s">
        <v>803</v>
      </c>
      <c r="C785" s="1090" t="s">
        <v>804</v>
      </c>
      <c r="D785" s="1073" t="s">
        <v>494</v>
      </c>
      <c r="E785" s="1074" t="s">
        <v>749</v>
      </c>
      <c r="F785" s="1091" t="s">
        <v>782</v>
      </c>
      <c r="G785" s="1091" t="s">
        <v>783</v>
      </c>
      <c r="H785" s="1091" t="s">
        <v>307</v>
      </c>
      <c r="I785" s="1077"/>
      <c r="J785" s="1091" t="s">
        <v>310</v>
      </c>
      <c r="K785" s="1091" t="s">
        <v>805</v>
      </c>
      <c r="L785" s="1072"/>
      <c r="M785" s="1077">
        <v>176</v>
      </c>
      <c r="N785" s="1077">
        <v>46</v>
      </c>
      <c r="O785" s="1078">
        <f t="shared" si="5"/>
        <v>0.26136363636363635</v>
      </c>
      <c r="P785" s="1079">
        <v>1</v>
      </c>
      <c r="Q785" s="1080">
        <f t="shared" si="4"/>
        <v>0.87121212121212122</v>
      </c>
      <c r="R785" s="1077"/>
    </row>
    <row r="786" spans="1:18" x14ac:dyDescent="0.2">
      <c r="A786" s="1071" t="s">
        <v>303</v>
      </c>
      <c r="B786" s="1090" t="s">
        <v>803</v>
      </c>
      <c r="C786" s="1090" t="s">
        <v>804</v>
      </c>
      <c r="D786" s="1073" t="s">
        <v>494</v>
      </c>
      <c r="E786" s="1074" t="s">
        <v>750</v>
      </c>
      <c r="F786" s="1091" t="s">
        <v>782</v>
      </c>
      <c r="G786" s="1091" t="s">
        <v>783</v>
      </c>
      <c r="H786" s="1091" t="s">
        <v>307</v>
      </c>
      <c r="I786" s="1077"/>
      <c r="J786" s="1091" t="s">
        <v>310</v>
      </c>
      <c r="K786" s="1091" t="s">
        <v>805</v>
      </c>
      <c r="L786" s="1072"/>
      <c r="M786" s="1077">
        <v>176</v>
      </c>
      <c r="N786" s="1077">
        <v>46</v>
      </c>
      <c r="O786" s="1078">
        <f t="shared" si="5"/>
        <v>0.26136363636363635</v>
      </c>
      <c r="P786" s="1079">
        <v>1</v>
      </c>
      <c r="Q786" s="1080">
        <f t="shared" si="4"/>
        <v>0.87121212121212122</v>
      </c>
      <c r="R786" s="1077"/>
    </row>
    <row r="787" spans="1:18" x14ac:dyDescent="0.2">
      <c r="A787" s="1071" t="s">
        <v>303</v>
      </c>
      <c r="B787" s="1090" t="s">
        <v>803</v>
      </c>
      <c r="C787" s="1090" t="s">
        <v>804</v>
      </c>
      <c r="D787" s="1073" t="s">
        <v>494</v>
      </c>
      <c r="E787" s="1074" t="s">
        <v>790</v>
      </c>
      <c r="F787" s="1091" t="s">
        <v>782</v>
      </c>
      <c r="G787" s="1091" t="s">
        <v>783</v>
      </c>
      <c r="H787" s="1091" t="s">
        <v>307</v>
      </c>
      <c r="I787" s="1077"/>
      <c r="J787" s="1091" t="s">
        <v>310</v>
      </c>
      <c r="K787" s="1091" t="s">
        <v>805</v>
      </c>
      <c r="L787" s="1072"/>
      <c r="M787" s="1077">
        <v>176</v>
      </c>
      <c r="N787" s="1077">
        <v>46</v>
      </c>
      <c r="O787" s="1078">
        <f t="shared" si="5"/>
        <v>0.26136363636363635</v>
      </c>
      <c r="P787" s="1079">
        <v>1</v>
      </c>
      <c r="Q787" s="1080">
        <f t="shared" si="4"/>
        <v>0.87121212121212122</v>
      </c>
      <c r="R787" s="1077"/>
    </row>
    <row r="788" spans="1:18" x14ac:dyDescent="0.2">
      <c r="A788" s="1071" t="s">
        <v>303</v>
      </c>
      <c r="B788" s="1090" t="s">
        <v>803</v>
      </c>
      <c r="C788" s="1090" t="s">
        <v>804</v>
      </c>
      <c r="D788" s="1073" t="s">
        <v>494</v>
      </c>
      <c r="E788" s="1074" t="s">
        <v>752</v>
      </c>
      <c r="F788" s="1091" t="s">
        <v>782</v>
      </c>
      <c r="G788" s="1091" t="s">
        <v>783</v>
      </c>
      <c r="H788" s="1091" t="s">
        <v>307</v>
      </c>
      <c r="I788" s="1077"/>
      <c r="J788" s="1091" t="s">
        <v>310</v>
      </c>
      <c r="K788" s="1091" t="s">
        <v>805</v>
      </c>
      <c r="L788" s="1072"/>
      <c r="M788" s="1077">
        <v>176</v>
      </c>
      <c r="N788" s="1077">
        <v>46</v>
      </c>
      <c r="O788" s="1078">
        <f t="shared" si="5"/>
        <v>0.26136363636363635</v>
      </c>
      <c r="P788" s="1079">
        <v>1</v>
      </c>
      <c r="Q788" s="1080">
        <f t="shared" si="4"/>
        <v>0.87121212121212122</v>
      </c>
      <c r="R788" s="1077"/>
    </row>
    <row r="789" spans="1:18" ht="22.5" x14ac:dyDescent="0.2">
      <c r="A789" s="1071" t="s">
        <v>303</v>
      </c>
      <c r="B789" s="1090" t="s">
        <v>803</v>
      </c>
      <c r="C789" s="1090" t="s">
        <v>804</v>
      </c>
      <c r="D789" s="1073" t="s">
        <v>494</v>
      </c>
      <c r="E789" s="1074" t="s">
        <v>791</v>
      </c>
      <c r="F789" s="1091" t="s">
        <v>792</v>
      </c>
      <c r="G789" s="1091" t="s">
        <v>783</v>
      </c>
      <c r="H789" s="1091" t="s">
        <v>307</v>
      </c>
      <c r="I789" s="1077"/>
      <c r="J789" s="1091" t="s">
        <v>310</v>
      </c>
      <c r="K789" s="1091" t="s">
        <v>805</v>
      </c>
      <c r="L789" s="1072"/>
      <c r="M789" s="1077">
        <v>176</v>
      </c>
      <c r="N789" s="1077">
        <v>46</v>
      </c>
      <c r="O789" s="1078">
        <f t="shared" si="5"/>
        <v>0.26136363636363635</v>
      </c>
      <c r="P789" s="1079">
        <v>1</v>
      </c>
      <c r="Q789" s="1080">
        <f t="shared" si="4"/>
        <v>0.87121212121212122</v>
      </c>
      <c r="R789" s="1077"/>
    </row>
    <row r="790" spans="1:18" ht="22.5" x14ac:dyDescent="0.2">
      <c r="A790" s="1071" t="s">
        <v>303</v>
      </c>
      <c r="B790" s="1090" t="s">
        <v>803</v>
      </c>
      <c r="C790" s="1090" t="s">
        <v>804</v>
      </c>
      <c r="D790" s="1073" t="s">
        <v>494</v>
      </c>
      <c r="E790" s="1074" t="s">
        <v>793</v>
      </c>
      <c r="F790" s="1091" t="s">
        <v>792</v>
      </c>
      <c r="G790" s="1091" t="s">
        <v>783</v>
      </c>
      <c r="H790" s="1091" t="s">
        <v>307</v>
      </c>
      <c r="I790" s="1077"/>
      <c r="J790" s="1091" t="s">
        <v>310</v>
      </c>
      <c r="K790" s="1091" t="s">
        <v>805</v>
      </c>
      <c r="L790" s="1072"/>
      <c r="M790" s="1077">
        <v>176</v>
      </c>
      <c r="N790" s="1077">
        <v>46</v>
      </c>
      <c r="O790" s="1078">
        <f t="shared" si="5"/>
        <v>0.26136363636363635</v>
      </c>
      <c r="P790" s="1079">
        <v>1</v>
      </c>
      <c r="Q790" s="1080">
        <f t="shared" si="4"/>
        <v>0.87121212121212122</v>
      </c>
      <c r="R790" s="1077"/>
    </row>
    <row r="791" spans="1:18" ht="22.5" x14ac:dyDescent="0.2">
      <c r="A791" s="1071" t="s">
        <v>303</v>
      </c>
      <c r="B791" s="1090" t="s">
        <v>803</v>
      </c>
      <c r="C791" s="1090" t="s">
        <v>804</v>
      </c>
      <c r="D791" s="1073" t="s">
        <v>494</v>
      </c>
      <c r="E791" s="1074" t="s">
        <v>794</v>
      </c>
      <c r="F791" s="1091" t="s">
        <v>792</v>
      </c>
      <c r="G791" s="1091" t="s">
        <v>783</v>
      </c>
      <c r="H791" s="1091" t="s">
        <v>307</v>
      </c>
      <c r="I791" s="1077"/>
      <c r="J791" s="1091" t="s">
        <v>310</v>
      </c>
      <c r="K791" s="1091" t="s">
        <v>805</v>
      </c>
      <c r="L791" s="1072"/>
      <c r="M791" s="1077">
        <v>176</v>
      </c>
      <c r="N791" s="1077">
        <v>46</v>
      </c>
      <c r="O791" s="1078">
        <f t="shared" si="5"/>
        <v>0.26136363636363635</v>
      </c>
      <c r="P791" s="1079">
        <v>1</v>
      </c>
      <c r="Q791" s="1080">
        <f t="shared" si="4"/>
        <v>0.87121212121212122</v>
      </c>
      <c r="R791" s="1077"/>
    </row>
    <row r="792" spans="1:18" ht="22.5" x14ac:dyDescent="0.2">
      <c r="A792" s="1071" t="s">
        <v>303</v>
      </c>
      <c r="B792" s="1090" t="s">
        <v>803</v>
      </c>
      <c r="C792" s="1090" t="s">
        <v>804</v>
      </c>
      <c r="D792" s="1073" t="s">
        <v>494</v>
      </c>
      <c r="E792" s="1074" t="s">
        <v>795</v>
      </c>
      <c r="F792" s="1091" t="s">
        <v>792</v>
      </c>
      <c r="G792" s="1091" t="s">
        <v>783</v>
      </c>
      <c r="H792" s="1091" t="s">
        <v>307</v>
      </c>
      <c r="I792" s="1077"/>
      <c r="J792" s="1091" t="s">
        <v>310</v>
      </c>
      <c r="K792" s="1091" t="s">
        <v>805</v>
      </c>
      <c r="L792" s="1072"/>
      <c r="M792" s="1077">
        <v>176</v>
      </c>
      <c r="N792" s="1077">
        <v>46</v>
      </c>
      <c r="O792" s="1078">
        <f t="shared" si="5"/>
        <v>0.26136363636363635</v>
      </c>
      <c r="P792" s="1079">
        <v>1</v>
      </c>
      <c r="Q792" s="1080">
        <f t="shared" si="4"/>
        <v>0.87121212121212122</v>
      </c>
      <c r="R792" s="1077"/>
    </row>
    <row r="793" spans="1:18" ht="22.5" x14ac:dyDescent="0.2">
      <c r="A793" s="1071" t="s">
        <v>303</v>
      </c>
      <c r="B793" s="1090" t="s">
        <v>803</v>
      </c>
      <c r="C793" s="1090" t="s">
        <v>804</v>
      </c>
      <c r="D793" s="1073" t="s">
        <v>494</v>
      </c>
      <c r="E793" s="1074" t="s">
        <v>728</v>
      </c>
      <c r="F793" s="1091" t="s">
        <v>792</v>
      </c>
      <c r="G793" s="1091" t="s">
        <v>783</v>
      </c>
      <c r="H793" s="1091" t="s">
        <v>307</v>
      </c>
      <c r="I793" s="1077"/>
      <c r="J793" s="1091" t="s">
        <v>310</v>
      </c>
      <c r="K793" s="1091" t="s">
        <v>805</v>
      </c>
      <c r="L793" s="1072"/>
      <c r="M793" s="1077">
        <v>176</v>
      </c>
      <c r="N793" s="1077">
        <v>46</v>
      </c>
      <c r="O793" s="1078">
        <f t="shared" si="5"/>
        <v>0.26136363636363635</v>
      </c>
      <c r="P793" s="1079">
        <v>1</v>
      </c>
      <c r="Q793" s="1080">
        <f t="shared" si="4"/>
        <v>0.87121212121212122</v>
      </c>
      <c r="R793" s="1077"/>
    </row>
    <row r="794" spans="1:18" ht="22.5" x14ac:dyDescent="0.2">
      <c r="A794" s="1071" t="s">
        <v>303</v>
      </c>
      <c r="B794" s="1090" t="s">
        <v>803</v>
      </c>
      <c r="C794" s="1090" t="s">
        <v>804</v>
      </c>
      <c r="D794" s="1073" t="s">
        <v>494</v>
      </c>
      <c r="E794" s="1074" t="s">
        <v>796</v>
      </c>
      <c r="F794" s="1091" t="s">
        <v>792</v>
      </c>
      <c r="G794" s="1091" t="s">
        <v>783</v>
      </c>
      <c r="H794" s="1091" t="s">
        <v>307</v>
      </c>
      <c r="I794" s="1077"/>
      <c r="J794" s="1091" t="s">
        <v>310</v>
      </c>
      <c r="K794" s="1091" t="s">
        <v>805</v>
      </c>
      <c r="L794" s="1072"/>
      <c r="M794" s="1077">
        <v>176</v>
      </c>
      <c r="N794" s="1077">
        <v>46</v>
      </c>
      <c r="O794" s="1078">
        <f t="shared" si="5"/>
        <v>0.26136363636363635</v>
      </c>
      <c r="P794" s="1079">
        <v>1</v>
      </c>
      <c r="Q794" s="1080">
        <f t="shared" si="4"/>
        <v>0.87121212121212122</v>
      </c>
      <c r="R794" s="1077"/>
    </row>
    <row r="795" spans="1:18" ht="22.5" x14ac:dyDescent="0.2">
      <c r="A795" s="1071" t="s">
        <v>303</v>
      </c>
      <c r="B795" s="1090" t="s">
        <v>803</v>
      </c>
      <c r="C795" s="1090" t="s">
        <v>804</v>
      </c>
      <c r="D795" s="1073" t="s">
        <v>494</v>
      </c>
      <c r="E795" s="1074" t="s">
        <v>797</v>
      </c>
      <c r="F795" s="1091" t="s">
        <v>792</v>
      </c>
      <c r="G795" s="1091" t="s">
        <v>783</v>
      </c>
      <c r="H795" s="1091" t="s">
        <v>307</v>
      </c>
      <c r="I795" s="1077"/>
      <c r="J795" s="1091" t="s">
        <v>310</v>
      </c>
      <c r="K795" s="1091" t="s">
        <v>805</v>
      </c>
      <c r="L795" s="1072"/>
      <c r="M795" s="1077">
        <v>176</v>
      </c>
      <c r="N795" s="1077">
        <v>46</v>
      </c>
      <c r="O795" s="1078">
        <f t="shared" si="5"/>
        <v>0.26136363636363635</v>
      </c>
      <c r="P795" s="1079">
        <v>1</v>
      </c>
      <c r="Q795" s="1080">
        <f t="shared" si="4"/>
        <v>0.87121212121212122</v>
      </c>
      <c r="R795" s="1077"/>
    </row>
    <row r="796" spans="1:18" ht="22.5" x14ac:dyDescent="0.2">
      <c r="A796" s="1071" t="s">
        <v>303</v>
      </c>
      <c r="B796" s="1090" t="s">
        <v>803</v>
      </c>
      <c r="C796" s="1090" t="s">
        <v>804</v>
      </c>
      <c r="D796" s="1073" t="s">
        <v>730</v>
      </c>
      <c r="E796" s="1092" t="s">
        <v>734</v>
      </c>
      <c r="F796" s="1091" t="s">
        <v>792</v>
      </c>
      <c r="G796" s="1091" t="s">
        <v>783</v>
      </c>
      <c r="H796" s="1091" t="s">
        <v>307</v>
      </c>
      <c r="I796" s="1077"/>
      <c r="J796" s="1071" t="s">
        <v>1365</v>
      </c>
      <c r="K796" s="1091" t="s">
        <v>805</v>
      </c>
      <c r="L796" s="1072" t="s">
        <v>1366</v>
      </c>
      <c r="M796" s="1077">
        <v>176</v>
      </c>
      <c r="N796" s="1077">
        <v>46</v>
      </c>
      <c r="O796" s="1078">
        <f t="shared" si="5"/>
        <v>0.26136363636363635</v>
      </c>
      <c r="P796" s="1079">
        <v>1</v>
      </c>
      <c r="Q796" s="1080">
        <f t="shared" si="4"/>
        <v>0.87121212121212122</v>
      </c>
      <c r="R796" s="1077"/>
    </row>
    <row r="797" spans="1:18" ht="22.5" x14ac:dyDescent="0.2">
      <c r="A797" s="1071" t="s">
        <v>303</v>
      </c>
      <c r="B797" s="1090" t="s">
        <v>803</v>
      </c>
      <c r="C797" s="1090" t="s">
        <v>804</v>
      </c>
      <c r="D797" s="1073" t="s">
        <v>730</v>
      </c>
      <c r="E797" s="1092" t="s">
        <v>736</v>
      </c>
      <c r="F797" s="1091" t="s">
        <v>792</v>
      </c>
      <c r="G797" s="1091" t="s">
        <v>783</v>
      </c>
      <c r="H797" s="1091" t="s">
        <v>307</v>
      </c>
      <c r="I797" s="1077"/>
      <c r="J797" s="1071" t="s">
        <v>798</v>
      </c>
      <c r="K797" s="1091" t="s">
        <v>805</v>
      </c>
      <c r="L797" s="1072" t="s">
        <v>1366</v>
      </c>
      <c r="M797" s="1077">
        <v>176</v>
      </c>
      <c r="N797" s="1077">
        <v>46</v>
      </c>
      <c r="O797" s="1078">
        <f t="shared" si="5"/>
        <v>0.26136363636363635</v>
      </c>
      <c r="P797" s="1079">
        <v>1</v>
      </c>
      <c r="Q797" s="1080">
        <f t="shared" si="4"/>
        <v>0.87121212121212122</v>
      </c>
      <c r="R797" s="1077"/>
    </row>
    <row r="798" spans="1:18" ht="22.5" x14ac:dyDescent="0.2">
      <c r="A798" s="1071" t="s">
        <v>303</v>
      </c>
      <c r="B798" s="1090" t="s">
        <v>803</v>
      </c>
      <c r="C798" s="1090" t="s">
        <v>804</v>
      </c>
      <c r="D798" s="1073" t="s">
        <v>730</v>
      </c>
      <c r="E798" s="1092" t="s">
        <v>737</v>
      </c>
      <c r="F798" s="1091" t="s">
        <v>792</v>
      </c>
      <c r="G798" s="1091" t="s">
        <v>783</v>
      </c>
      <c r="H798" s="1091" t="s">
        <v>307</v>
      </c>
      <c r="I798" s="1077"/>
      <c r="J798" s="1071" t="s">
        <v>798</v>
      </c>
      <c r="K798" s="1091" t="s">
        <v>805</v>
      </c>
      <c r="L798" s="1072" t="s">
        <v>1366</v>
      </c>
      <c r="M798" s="1077">
        <v>176</v>
      </c>
      <c r="N798" s="1077">
        <v>46</v>
      </c>
      <c r="O798" s="1078">
        <f t="shared" si="5"/>
        <v>0.26136363636363635</v>
      </c>
      <c r="P798" s="1079">
        <v>1</v>
      </c>
      <c r="Q798" s="1080">
        <f t="shared" si="4"/>
        <v>0.87121212121212122</v>
      </c>
      <c r="R798" s="1077"/>
    </row>
    <row r="799" spans="1:18" ht="22.5" x14ac:dyDescent="0.2">
      <c r="A799" s="1071" t="s">
        <v>303</v>
      </c>
      <c r="B799" s="1090" t="s">
        <v>803</v>
      </c>
      <c r="C799" s="1090" t="s">
        <v>804</v>
      </c>
      <c r="D799" s="1073" t="s">
        <v>730</v>
      </c>
      <c r="E799" s="1092" t="s">
        <v>731</v>
      </c>
      <c r="F799" s="1091" t="s">
        <v>792</v>
      </c>
      <c r="G799" s="1091" t="s">
        <v>783</v>
      </c>
      <c r="H799" s="1091" t="s">
        <v>307</v>
      </c>
      <c r="I799" s="1077"/>
      <c r="J799" s="1071" t="s">
        <v>798</v>
      </c>
      <c r="K799" s="1091" t="s">
        <v>805</v>
      </c>
      <c r="L799" s="1072" t="s">
        <v>1366</v>
      </c>
      <c r="M799" s="1077">
        <v>176</v>
      </c>
      <c r="N799" s="1077">
        <v>46</v>
      </c>
      <c r="O799" s="1078">
        <f t="shared" si="5"/>
        <v>0.26136363636363635</v>
      </c>
      <c r="P799" s="1079">
        <v>1</v>
      </c>
      <c r="Q799" s="1080">
        <f t="shared" si="4"/>
        <v>0.87121212121212122</v>
      </c>
      <c r="R799" s="1077"/>
    </row>
    <row r="800" spans="1:18" ht="22.5" x14ac:dyDescent="0.2">
      <c r="A800" s="1071" t="s">
        <v>303</v>
      </c>
      <c r="B800" s="1090" t="s">
        <v>803</v>
      </c>
      <c r="C800" s="1090" t="s">
        <v>804</v>
      </c>
      <c r="D800" s="1073" t="s">
        <v>730</v>
      </c>
      <c r="E800" s="1092" t="s">
        <v>732</v>
      </c>
      <c r="F800" s="1091" t="s">
        <v>792</v>
      </c>
      <c r="G800" s="1091" t="s">
        <v>783</v>
      </c>
      <c r="H800" s="1091" t="s">
        <v>307</v>
      </c>
      <c r="I800" s="1077"/>
      <c r="J800" s="1071" t="s">
        <v>798</v>
      </c>
      <c r="K800" s="1091" t="s">
        <v>805</v>
      </c>
      <c r="L800" s="1072" t="s">
        <v>1366</v>
      </c>
      <c r="M800" s="1077">
        <v>176</v>
      </c>
      <c r="N800" s="1077">
        <v>46</v>
      </c>
      <c r="O800" s="1078">
        <f t="shared" si="5"/>
        <v>0.26136363636363635</v>
      </c>
      <c r="P800" s="1079">
        <v>1</v>
      </c>
      <c r="Q800" s="1080">
        <f t="shared" si="4"/>
        <v>0.87121212121212122</v>
      </c>
      <c r="R800" s="1077"/>
    </row>
    <row r="801" spans="1:18" ht="22.5" x14ac:dyDescent="0.2">
      <c r="A801" s="1071" t="s">
        <v>303</v>
      </c>
      <c r="B801" s="1090" t="s">
        <v>803</v>
      </c>
      <c r="C801" s="1090" t="s">
        <v>804</v>
      </c>
      <c r="D801" s="1073" t="s">
        <v>730</v>
      </c>
      <c r="E801" s="1092" t="s">
        <v>735</v>
      </c>
      <c r="F801" s="1091" t="s">
        <v>792</v>
      </c>
      <c r="G801" s="1091" t="s">
        <v>783</v>
      </c>
      <c r="H801" s="1091" t="s">
        <v>307</v>
      </c>
      <c r="I801" s="1077"/>
      <c r="J801" s="1071" t="s">
        <v>798</v>
      </c>
      <c r="K801" s="1091" t="s">
        <v>805</v>
      </c>
      <c r="L801" s="1072" t="s">
        <v>1366</v>
      </c>
      <c r="M801" s="1077">
        <v>176</v>
      </c>
      <c r="N801" s="1077">
        <v>46</v>
      </c>
      <c r="O801" s="1078">
        <f t="shared" si="5"/>
        <v>0.26136363636363635</v>
      </c>
      <c r="P801" s="1079">
        <v>1</v>
      </c>
      <c r="Q801" s="1080">
        <f t="shared" si="4"/>
        <v>0.87121212121212122</v>
      </c>
      <c r="R801" s="1077"/>
    </row>
    <row r="802" spans="1:18" ht="22.5" x14ac:dyDescent="0.2">
      <c r="A802" s="1071" t="s">
        <v>303</v>
      </c>
      <c r="B802" s="1090" t="s">
        <v>803</v>
      </c>
      <c r="C802" s="1090" t="s">
        <v>804</v>
      </c>
      <c r="D802" s="1073" t="s">
        <v>730</v>
      </c>
      <c r="E802" s="1092" t="s">
        <v>733</v>
      </c>
      <c r="F802" s="1091" t="s">
        <v>792</v>
      </c>
      <c r="G802" s="1091" t="s">
        <v>783</v>
      </c>
      <c r="H802" s="1091" t="s">
        <v>307</v>
      </c>
      <c r="I802" s="1077"/>
      <c r="J802" s="1071" t="s">
        <v>798</v>
      </c>
      <c r="K802" s="1091" t="s">
        <v>805</v>
      </c>
      <c r="L802" s="1072" t="s">
        <v>1366</v>
      </c>
      <c r="M802" s="1077">
        <v>176</v>
      </c>
      <c r="N802" s="1077">
        <v>46</v>
      </c>
      <c r="O802" s="1078">
        <f t="shared" si="5"/>
        <v>0.26136363636363635</v>
      </c>
      <c r="P802" s="1079">
        <v>1</v>
      </c>
      <c r="Q802" s="1080">
        <f t="shared" si="4"/>
        <v>0.87121212121212122</v>
      </c>
      <c r="R802" s="1077"/>
    </row>
    <row r="803" spans="1:18" ht="22.5" x14ac:dyDescent="0.2">
      <c r="A803" s="1071" t="s">
        <v>303</v>
      </c>
      <c r="B803" s="1090" t="s">
        <v>803</v>
      </c>
      <c r="C803" s="1090" t="s">
        <v>804</v>
      </c>
      <c r="D803" s="1073" t="s">
        <v>730</v>
      </c>
      <c r="E803" s="1092" t="s">
        <v>756</v>
      </c>
      <c r="F803" s="1091" t="s">
        <v>792</v>
      </c>
      <c r="G803" s="1091" t="s">
        <v>783</v>
      </c>
      <c r="H803" s="1091" t="s">
        <v>307</v>
      </c>
      <c r="I803" s="1077"/>
      <c r="J803" s="1071" t="s">
        <v>798</v>
      </c>
      <c r="K803" s="1091" t="s">
        <v>805</v>
      </c>
      <c r="L803" s="1072" t="s">
        <v>1366</v>
      </c>
      <c r="M803" s="1077">
        <v>176</v>
      </c>
      <c r="N803" s="1077">
        <v>46</v>
      </c>
      <c r="O803" s="1078">
        <f t="shared" si="5"/>
        <v>0.26136363636363635</v>
      </c>
      <c r="P803" s="1079">
        <v>1</v>
      </c>
      <c r="Q803" s="1080">
        <f t="shared" si="4"/>
        <v>0.87121212121212122</v>
      </c>
      <c r="R803" s="1077"/>
    </row>
    <row r="804" spans="1:18" x14ac:dyDescent="0.2">
      <c r="A804" s="1094" t="s">
        <v>303</v>
      </c>
      <c r="B804" s="1095" t="s">
        <v>801</v>
      </c>
      <c r="C804" s="1095" t="s">
        <v>1594</v>
      </c>
      <c r="D804" s="1096" t="s">
        <v>494</v>
      </c>
      <c r="E804" s="1097" t="s">
        <v>781</v>
      </c>
      <c r="F804" s="1098" t="s">
        <v>782</v>
      </c>
      <c r="G804" s="1098" t="s">
        <v>783</v>
      </c>
      <c r="H804" s="1098" t="s">
        <v>307</v>
      </c>
      <c r="I804" s="1099"/>
      <c r="J804" s="1098" t="s">
        <v>310</v>
      </c>
      <c r="K804" s="1098" t="s">
        <v>784</v>
      </c>
      <c r="L804" s="1100" t="s">
        <v>1595</v>
      </c>
      <c r="M804" s="1099"/>
      <c r="N804" s="1099"/>
      <c r="O804" s="1101"/>
      <c r="P804" s="1099"/>
      <c r="Q804" s="1102"/>
      <c r="R804" s="1103"/>
    </row>
    <row r="805" spans="1:18" x14ac:dyDescent="0.2">
      <c r="A805" s="1094" t="s">
        <v>303</v>
      </c>
      <c r="B805" s="1095" t="s">
        <v>801</v>
      </c>
      <c r="C805" s="1095" t="s">
        <v>1594</v>
      </c>
      <c r="D805" s="1096" t="s">
        <v>494</v>
      </c>
      <c r="E805" s="1097" t="s">
        <v>725</v>
      </c>
      <c r="F805" s="1098" t="s">
        <v>782</v>
      </c>
      <c r="G805" s="1098" t="s">
        <v>783</v>
      </c>
      <c r="H805" s="1098" t="s">
        <v>307</v>
      </c>
      <c r="I805" s="1099"/>
      <c r="J805" s="1098" t="s">
        <v>310</v>
      </c>
      <c r="K805" s="1098" t="s">
        <v>784</v>
      </c>
      <c r="L805" s="1100" t="s">
        <v>1595</v>
      </c>
      <c r="M805" s="1099"/>
      <c r="N805" s="1099"/>
      <c r="O805" s="1101"/>
      <c r="P805" s="1099"/>
      <c r="Q805" s="1102"/>
      <c r="R805" s="1103"/>
    </row>
    <row r="806" spans="1:18" x14ac:dyDescent="0.2">
      <c r="A806" s="1094" t="s">
        <v>303</v>
      </c>
      <c r="B806" s="1095" t="s">
        <v>801</v>
      </c>
      <c r="C806" s="1095" t="s">
        <v>1594</v>
      </c>
      <c r="D806" s="1096" t="s">
        <v>494</v>
      </c>
      <c r="E806" s="1097" t="s">
        <v>726</v>
      </c>
      <c r="F806" s="1098" t="s">
        <v>782</v>
      </c>
      <c r="G806" s="1098" t="s">
        <v>783</v>
      </c>
      <c r="H806" s="1098" t="s">
        <v>307</v>
      </c>
      <c r="I806" s="1099"/>
      <c r="J806" s="1098" t="s">
        <v>310</v>
      </c>
      <c r="K806" s="1098" t="s">
        <v>784</v>
      </c>
      <c r="L806" s="1100" t="s">
        <v>1595</v>
      </c>
      <c r="M806" s="1099"/>
      <c r="N806" s="1099"/>
      <c r="O806" s="1101"/>
      <c r="P806" s="1099"/>
      <c r="Q806" s="1102"/>
      <c r="R806" s="1103"/>
    </row>
    <row r="807" spans="1:18" x14ac:dyDescent="0.2">
      <c r="A807" s="1094" t="s">
        <v>303</v>
      </c>
      <c r="B807" s="1095" t="s">
        <v>801</v>
      </c>
      <c r="C807" s="1095" t="s">
        <v>1594</v>
      </c>
      <c r="D807" s="1096" t="s">
        <v>494</v>
      </c>
      <c r="E807" s="1097" t="s">
        <v>785</v>
      </c>
      <c r="F807" s="1098" t="s">
        <v>782</v>
      </c>
      <c r="G807" s="1098" t="s">
        <v>783</v>
      </c>
      <c r="H807" s="1098" t="s">
        <v>307</v>
      </c>
      <c r="I807" s="1099"/>
      <c r="J807" s="1098" t="s">
        <v>310</v>
      </c>
      <c r="K807" s="1098" t="s">
        <v>784</v>
      </c>
      <c r="L807" s="1100" t="s">
        <v>1595</v>
      </c>
      <c r="M807" s="1099"/>
      <c r="N807" s="1099"/>
      <c r="O807" s="1101"/>
      <c r="P807" s="1099"/>
      <c r="Q807" s="1102"/>
      <c r="R807" s="1103"/>
    </row>
    <row r="808" spans="1:18" x14ac:dyDescent="0.2">
      <c r="A808" s="1094" t="s">
        <v>303</v>
      </c>
      <c r="B808" s="1095" t="s">
        <v>801</v>
      </c>
      <c r="C808" s="1095" t="s">
        <v>1594</v>
      </c>
      <c r="D808" s="1096" t="s">
        <v>494</v>
      </c>
      <c r="E808" s="1097" t="s">
        <v>723</v>
      </c>
      <c r="F808" s="1098" t="s">
        <v>782</v>
      </c>
      <c r="G808" s="1098" t="s">
        <v>783</v>
      </c>
      <c r="H808" s="1098" t="s">
        <v>307</v>
      </c>
      <c r="I808" s="1099"/>
      <c r="J808" s="1098" t="s">
        <v>310</v>
      </c>
      <c r="K808" s="1098" t="s">
        <v>784</v>
      </c>
      <c r="L808" s="1100" t="s">
        <v>1595</v>
      </c>
      <c r="M808" s="1099"/>
      <c r="N808" s="1099"/>
      <c r="O808" s="1101"/>
      <c r="P808" s="1099"/>
      <c r="Q808" s="1102"/>
      <c r="R808" s="1103"/>
    </row>
    <row r="809" spans="1:18" x14ac:dyDescent="0.2">
      <c r="A809" s="1094" t="s">
        <v>303</v>
      </c>
      <c r="B809" s="1095" t="s">
        <v>801</v>
      </c>
      <c r="C809" s="1095" t="s">
        <v>1594</v>
      </c>
      <c r="D809" s="1096" t="s">
        <v>494</v>
      </c>
      <c r="E809" s="1097" t="s">
        <v>786</v>
      </c>
      <c r="F809" s="1098" t="s">
        <v>782</v>
      </c>
      <c r="G809" s="1098" t="s">
        <v>783</v>
      </c>
      <c r="H809" s="1098" t="s">
        <v>307</v>
      </c>
      <c r="I809" s="1099"/>
      <c r="J809" s="1098" t="s">
        <v>310</v>
      </c>
      <c r="K809" s="1098" t="s">
        <v>784</v>
      </c>
      <c r="L809" s="1100" t="s">
        <v>1595</v>
      </c>
      <c r="M809" s="1099"/>
      <c r="N809" s="1099"/>
      <c r="O809" s="1101"/>
      <c r="P809" s="1099"/>
      <c r="Q809" s="1102"/>
      <c r="R809" s="1103"/>
    </row>
    <row r="810" spans="1:18" x14ac:dyDescent="0.2">
      <c r="A810" s="1094" t="s">
        <v>303</v>
      </c>
      <c r="B810" s="1095" t="s">
        <v>801</v>
      </c>
      <c r="C810" s="1095" t="s">
        <v>1594</v>
      </c>
      <c r="D810" s="1096" t="s">
        <v>494</v>
      </c>
      <c r="E810" s="1097" t="s">
        <v>787</v>
      </c>
      <c r="F810" s="1098" t="s">
        <v>782</v>
      </c>
      <c r="G810" s="1098" t="s">
        <v>783</v>
      </c>
      <c r="H810" s="1098" t="s">
        <v>307</v>
      </c>
      <c r="I810" s="1099"/>
      <c r="J810" s="1098" t="s">
        <v>310</v>
      </c>
      <c r="K810" s="1098" t="s">
        <v>784</v>
      </c>
      <c r="L810" s="1100" t="s">
        <v>1595</v>
      </c>
      <c r="M810" s="1099"/>
      <c r="N810" s="1099"/>
      <c r="O810" s="1101"/>
      <c r="P810" s="1099"/>
      <c r="Q810" s="1102"/>
      <c r="R810" s="1103"/>
    </row>
    <row r="811" spans="1:18" x14ac:dyDescent="0.2">
      <c r="A811" s="1094" t="s">
        <v>303</v>
      </c>
      <c r="B811" s="1095" t="s">
        <v>801</v>
      </c>
      <c r="C811" s="1095" t="s">
        <v>1594</v>
      </c>
      <c r="D811" s="1096" t="s">
        <v>494</v>
      </c>
      <c r="E811" s="1097" t="s">
        <v>788</v>
      </c>
      <c r="F811" s="1098" t="s">
        <v>782</v>
      </c>
      <c r="G811" s="1098" t="s">
        <v>783</v>
      </c>
      <c r="H811" s="1098" t="s">
        <v>307</v>
      </c>
      <c r="I811" s="1099"/>
      <c r="J811" s="1098" t="s">
        <v>310</v>
      </c>
      <c r="K811" s="1098" t="s">
        <v>784</v>
      </c>
      <c r="L811" s="1100" t="s">
        <v>1595</v>
      </c>
      <c r="M811" s="1099"/>
      <c r="N811" s="1099"/>
      <c r="O811" s="1101"/>
      <c r="P811" s="1099"/>
      <c r="Q811" s="1102"/>
      <c r="R811" s="1103"/>
    </row>
    <row r="812" spans="1:18" x14ac:dyDescent="0.2">
      <c r="A812" s="1094" t="s">
        <v>303</v>
      </c>
      <c r="B812" s="1095" t="s">
        <v>801</v>
      </c>
      <c r="C812" s="1095" t="s">
        <v>1594</v>
      </c>
      <c r="D812" s="1096" t="s">
        <v>494</v>
      </c>
      <c r="E812" s="1097" t="s">
        <v>789</v>
      </c>
      <c r="F812" s="1098" t="s">
        <v>782</v>
      </c>
      <c r="G812" s="1098" t="s">
        <v>783</v>
      </c>
      <c r="H812" s="1098" t="s">
        <v>307</v>
      </c>
      <c r="I812" s="1099"/>
      <c r="J812" s="1098" t="s">
        <v>310</v>
      </c>
      <c r="K812" s="1098" t="s">
        <v>784</v>
      </c>
      <c r="L812" s="1100" t="s">
        <v>1595</v>
      </c>
      <c r="M812" s="1099"/>
      <c r="N812" s="1099"/>
      <c r="O812" s="1101"/>
      <c r="P812" s="1099"/>
      <c r="Q812" s="1102"/>
      <c r="R812" s="1103"/>
    </row>
    <row r="813" spans="1:18" x14ac:dyDescent="0.2">
      <c r="A813" s="1094" t="s">
        <v>303</v>
      </c>
      <c r="B813" s="1095" t="s">
        <v>801</v>
      </c>
      <c r="C813" s="1095" t="s">
        <v>1594</v>
      </c>
      <c r="D813" s="1096" t="s">
        <v>494</v>
      </c>
      <c r="E813" s="1097" t="s">
        <v>724</v>
      </c>
      <c r="F813" s="1098" t="s">
        <v>782</v>
      </c>
      <c r="G813" s="1098" t="s">
        <v>783</v>
      </c>
      <c r="H813" s="1098" t="s">
        <v>307</v>
      </c>
      <c r="I813" s="1099"/>
      <c r="J813" s="1098" t="s">
        <v>310</v>
      </c>
      <c r="K813" s="1098" t="s">
        <v>784</v>
      </c>
      <c r="L813" s="1100" t="s">
        <v>1595</v>
      </c>
      <c r="M813" s="1099"/>
      <c r="N813" s="1099"/>
      <c r="O813" s="1101"/>
      <c r="P813" s="1099"/>
      <c r="Q813" s="1102"/>
      <c r="R813" s="1103"/>
    </row>
    <row r="814" spans="1:18" x14ac:dyDescent="0.2">
      <c r="A814" s="1094" t="s">
        <v>303</v>
      </c>
      <c r="B814" s="1095" t="s">
        <v>801</v>
      </c>
      <c r="C814" s="1095" t="s">
        <v>1594</v>
      </c>
      <c r="D814" s="1096" t="s">
        <v>494</v>
      </c>
      <c r="E814" s="1097" t="s">
        <v>727</v>
      </c>
      <c r="F814" s="1098" t="s">
        <v>782</v>
      </c>
      <c r="G814" s="1098" t="s">
        <v>783</v>
      </c>
      <c r="H814" s="1098" t="s">
        <v>307</v>
      </c>
      <c r="I814" s="1099"/>
      <c r="J814" s="1098" t="s">
        <v>310</v>
      </c>
      <c r="K814" s="1098" t="s">
        <v>784</v>
      </c>
      <c r="L814" s="1100" t="s">
        <v>1595</v>
      </c>
      <c r="M814" s="1099"/>
      <c r="N814" s="1099"/>
      <c r="O814" s="1101"/>
      <c r="P814" s="1099"/>
      <c r="Q814" s="1102"/>
      <c r="R814" s="1103"/>
    </row>
    <row r="815" spans="1:18" x14ac:dyDescent="0.2">
      <c r="A815" s="1094" t="s">
        <v>303</v>
      </c>
      <c r="B815" s="1095" t="s">
        <v>801</v>
      </c>
      <c r="C815" s="1095" t="s">
        <v>1594</v>
      </c>
      <c r="D815" s="1096" t="s">
        <v>494</v>
      </c>
      <c r="E815" s="1097" t="s">
        <v>721</v>
      </c>
      <c r="F815" s="1098" t="s">
        <v>782</v>
      </c>
      <c r="G815" s="1098" t="s">
        <v>783</v>
      </c>
      <c r="H815" s="1098" t="s">
        <v>307</v>
      </c>
      <c r="I815" s="1099"/>
      <c r="J815" s="1098" t="s">
        <v>310</v>
      </c>
      <c r="K815" s="1098" t="s">
        <v>784</v>
      </c>
      <c r="L815" s="1100" t="s">
        <v>1595</v>
      </c>
      <c r="M815" s="1099"/>
      <c r="N815" s="1099"/>
      <c r="O815" s="1101"/>
      <c r="P815" s="1099"/>
      <c r="Q815" s="1102"/>
      <c r="R815" s="1103"/>
    </row>
    <row r="816" spans="1:18" x14ac:dyDescent="0.2">
      <c r="A816" s="1094" t="s">
        <v>303</v>
      </c>
      <c r="B816" s="1095" t="s">
        <v>801</v>
      </c>
      <c r="C816" s="1095" t="s">
        <v>1594</v>
      </c>
      <c r="D816" s="1096" t="s">
        <v>494</v>
      </c>
      <c r="E816" s="1097" t="s">
        <v>748</v>
      </c>
      <c r="F816" s="1098" t="s">
        <v>782</v>
      </c>
      <c r="G816" s="1098" t="s">
        <v>783</v>
      </c>
      <c r="H816" s="1098" t="s">
        <v>307</v>
      </c>
      <c r="I816" s="1099"/>
      <c r="J816" s="1098" t="s">
        <v>310</v>
      </c>
      <c r="K816" s="1098" t="s">
        <v>784</v>
      </c>
      <c r="L816" s="1100" t="s">
        <v>1595</v>
      </c>
      <c r="M816" s="1099"/>
      <c r="N816" s="1099"/>
      <c r="O816" s="1101"/>
      <c r="P816" s="1099"/>
      <c r="Q816" s="1102"/>
      <c r="R816" s="1103"/>
    </row>
    <row r="817" spans="1:18" x14ac:dyDescent="0.2">
      <c r="A817" s="1094" t="s">
        <v>303</v>
      </c>
      <c r="B817" s="1095" t="s">
        <v>801</v>
      </c>
      <c r="C817" s="1095" t="s">
        <v>1594</v>
      </c>
      <c r="D817" s="1096" t="s">
        <v>494</v>
      </c>
      <c r="E817" s="1097" t="s">
        <v>749</v>
      </c>
      <c r="F817" s="1098" t="s">
        <v>782</v>
      </c>
      <c r="G817" s="1098" t="s">
        <v>783</v>
      </c>
      <c r="H817" s="1098" t="s">
        <v>307</v>
      </c>
      <c r="I817" s="1099"/>
      <c r="J817" s="1098" t="s">
        <v>310</v>
      </c>
      <c r="K817" s="1098" t="s">
        <v>784</v>
      </c>
      <c r="L817" s="1100" t="s">
        <v>1595</v>
      </c>
      <c r="M817" s="1099"/>
      <c r="N817" s="1099"/>
      <c r="O817" s="1101"/>
      <c r="P817" s="1099"/>
      <c r="Q817" s="1102"/>
      <c r="R817" s="1103"/>
    </row>
    <row r="818" spans="1:18" x14ac:dyDescent="0.2">
      <c r="A818" s="1094" t="s">
        <v>303</v>
      </c>
      <c r="B818" s="1095" t="s">
        <v>801</v>
      </c>
      <c r="C818" s="1095" t="s">
        <v>1594</v>
      </c>
      <c r="D818" s="1096" t="s">
        <v>494</v>
      </c>
      <c r="E818" s="1097" t="s">
        <v>750</v>
      </c>
      <c r="F818" s="1098" t="s">
        <v>782</v>
      </c>
      <c r="G818" s="1098" t="s">
        <v>783</v>
      </c>
      <c r="H818" s="1098" t="s">
        <v>307</v>
      </c>
      <c r="I818" s="1099"/>
      <c r="J818" s="1098" t="s">
        <v>310</v>
      </c>
      <c r="K818" s="1098" t="s">
        <v>784</v>
      </c>
      <c r="L818" s="1100" t="s">
        <v>1595</v>
      </c>
      <c r="M818" s="1099"/>
      <c r="N818" s="1099"/>
      <c r="O818" s="1101"/>
      <c r="P818" s="1099"/>
      <c r="Q818" s="1102"/>
      <c r="R818" s="1103"/>
    </row>
    <row r="819" spans="1:18" x14ac:dyDescent="0.2">
      <c r="A819" s="1094" t="s">
        <v>303</v>
      </c>
      <c r="B819" s="1095" t="s">
        <v>801</v>
      </c>
      <c r="C819" s="1095" t="s">
        <v>1594</v>
      </c>
      <c r="D819" s="1096" t="s">
        <v>494</v>
      </c>
      <c r="E819" s="1097" t="s">
        <v>790</v>
      </c>
      <c r="F819" s="1098" t="s">
        <v>782</v>
      </c>
      <c r="G819" s="1098" t="s">
        <v>783</v>
      </c>
      <c r="H819" s="1098" t="s">
        <v>307</v>
      </c>
      <c r="I819" s="1099"/>
      <c r="J819" s="1098" t="s">
        <v>310</v>
      </c>
      <c r="K819" s="1098" t="s">
        <v>784</v>
      </c>
      <c r="L819" s="1100" t="s">
        <v>1595</v>
      </c>
      <c r="M819" s="1099"/>
      <c r="N819" s="1099"/>
      <c r="O819" s="1101"/>
      <c r="P819" s="1099"/>
      <c r="Q819" s="1102"/>
      <c r="R819" s="1103"/>
    </row>
    <row r="820" spans="1:18" x14ac:dyDescent="0.2">
      <c r="A820" s="1094" t="s">
        <v>303</v>
      </c>
      <c r="B820" s="1095" t="s">
        <v>801</v>
      </c>
      <c r="C820" s="1095" t="s">
        <v>1594</v>
      </c>
      <c r="D820" s="1096" t="s">
        <v>494</v>
      </c>
      <c r="E820" s="1097" t="s">
        <v>752</v>
      </c>
      <c r="F820" s="1098" t="s">
        <v>782</v>
      </c>
      <c r="G820" s="1098" t="s">
        <v>783</v>
      </c>
      <c r="H820" s="1098" t="s">
        <v>307</v>
      </c>
      <c r="I820" s="1099"/>
      <c r="J820" s="1098" t="s">
        <v>310</v>
      </c>
      <c r="K820" s="1098" t="s">
        <v>784</v>
      </c>
      <c r="L820" s="1100" t="s">
        <v>1595</v>
      </c>
      <c r="M820" s="1099"/>
      <c r="N820" s="1099"/>
      <c r="O820" s="1101"/>
      <c r="P820" s="1099"/>
      <c r="Q820" s="1102"/>
      <c r="R820" s="1103"/>
    </row>
    <row r="821" spans="1:18" x14ac:dyDescent="0.2">
      <c r="A821" s="1094" t="s">
        <v>303</v>
      </c>
      <c r="B821" s="1095" t="s">
        <v>801</v>
      </c>
      <c r="C821" s="1095" t="s">
        <v>1594</v>
      </c>
      <c r="D821" s="1096" t="s">
        <v>494</v>
      </c>
      <c r="E821" s="1097" t="s">
        <v>791</v>
      </c>
      <c r="F821" s="1098" t="s">
        <v>792</v>
      </c>
      <c r="G821" s="1098" t="s">
        <v>783</v>
      </c>
      <c r="H821" s="1098" t="s">
        <v>307</v>
      </c>
      <c r="I821" s="1099"/>
      <c r="J821" s="1098" t="s">
        <v>310</v>
      </c>
      <c r="K821" s="1098" t="s">
        <v>784</v>
      </c>
      <c r="L821" s="1100" t="s">
        <v>1595</v>
      </c>
      <c r="M821" s="1099"/>
      <c r="N821" s="1099"/>
      <c r="O821" s="1101"/>
      <c r="P821" s="1099"/>
      <c r="Q821" s="1102"/>
      <c r="R821" s="1103"/>
    </row>
    <row r="822" spans="1:18" x14ac:dyDescent="0.2">
      <c r="A822" s="1094" t="s">
        <v>303</v>
      </c>
      <c r="B822" s="1095" t="s">
        <v>801</v>
      </c>
      <c r="C822" s="1095" t="s">
        <v>1594</v>
      </c>
      <c r="D822" s="1096" t="s">
        <v>494</v>
      </c>
      <c r="E822" s="1097" t="s">
        <v>793</v>
      </c>
      <c r="F822" s="1098" t="s">
        <v>792</v>
      </c>
      <c r="G822" s="1098" t="s">
        <v>783</v>
      </c>
      <c r="H822" s="1098" t="s">
        <v>307</v>
      </c>
      <c r="I822" s="1099"/>
      <c r="J822" s="1098" t="s">
        <v>310</v>
      </c>
      <c r="K822" s="1098" t="s">
        <v>784</v>
      </c>
      <c r="L822" s="1100" t="s">
        <v>1595</v>
      </c>
      <c r="M822" s="1099"/>
      <c r="N822" s="1099"/>
      <c r="O822" s="1101"/>
      <c r="P822" s="1099"/>
      <c r="Q822" s="1102"/>
      <c r="R822" s="1103"/>
    </row>
    <row r="823" spans="1:18" x14ac:dyDescent="0.2">
      <c r="A823" s="1094" t="s">
        <v>303</v>
      </c>
      <c r="B823" s="1095" t="s">
        <v>801</v>
      </c>
      <c r="C823" s="1095" t="s">
        <v>1594</v>
      </c>
      <c r="D823" s="1096" t="s">
        <v>494</v>
      </c>
      <c r="E823" s="1097" t="s">
        <v>794</v>
      </c>
      <c r="F823" s="1098" t="s">
        <v>792</v>
      </c>
      <c r="G823" s="1098" t="s">
        <v>783</v>
      </c>
      <c r="H823" s="1098" t="s">
        <v>307</v>
      </c>
      <c r="I823" s="1099"/>
      <c r="J823" s="1098" t="s">
        <v>310</v>
      </c>
      <c r="K823" s="1098" t="s">
        <v>784</v>
      </c>
      <c r="L823" s="1100" t="s">
        <v>1595</v>
      </c>
      <c r="M823" s="1099"/>
      <c r="N823" s="1099"/>
      <c r="O823" s="1101"/>
      <c r="P823" s="1099"/>
      <c r="Q823" s="1102"/>
      <c r="R823" s="1103"/>
    </row>
    <row r="824" spans="1:18" x14ac:dyDescent="0.2">
      <c r="A824" s="1094" t="s">
        <v>303</v>
      </c>
      <c r="B824" s="1095" t="s">
        <v>801</v>
      </c>
      <c r="C824" s="1095" t="s">
        <v>1594</v>
      </c>
      <c r="D824" s="1096" t="s">
        <v>494</v>
      </c>
      <c r="E824" s="1097" t="s">
        <v>795</v>
      </c>
      <c r="F824" s="1098" t="s">
        <v>792</v>
      </c>
      <c r="G824" s="1098" t="s">
        <v>783</v>
      </c>
      <c r="H824" s="1098" t="s">
        <v>307</v>
      </c>
      <c r="I824" s="1099"/>
      <c r="J824" s="1098" t="s">
        <v>310</v>
      </c>
      <c r="K824" s="1098" t="s">
        <v>784</v>
      </c>
      <c r="L824" s="1100" t="s">
        <v>1595</v>
      </c>
      <c r="M824" s="1099"/>
      <c r="N824" s="1099"/>
      <c r="O824" s="1101"/>
      <c r="P824" s="1099"/>
      <c r="Q824" s="1102"/>
      <c r="R824" s="1103"/>
    </row>
    <row r="825" spans="1:18" x14ac:dyDescent="0.2">
      <c r="A825" s="1094" t="s">
        <v>303</v>
      </c>
      <c r="B825" s="1095" t="s">
        <v>801</v>
      </c>
      <c r="C825" s="1095" t="s">
        <v>1594</v>
      </c>
      <c r="D825" s="1096" t="s">
        <v>494</v>
      </c>
      <c r="E825" s="1097" t="s">
        <v>728</v>
      </c>
      <c r="F825" s="1098" t="s">
        <v>792</v>
      </c>
      <c r="G825" s="1098" t="s">
        <v>783</v>
      </c>
      <c r="H825" s="1098" t="s">
        <v>307</v>
      </c>
      <c r="I825" s="1099"/>
      <c r="J825" s="1098" t="s">
        <v>310</v>
      </c>
      <c r="K825" s="1098" t="s">
        <v>784</v>
      </c>
      <c r="L825" s="1100" t="s">
        <v>1595</v>
      </c>
      <c r="M825" s="1099"/>
      <c r="N825" s="1099"/>
      <c r="O825" s="1101"/>
      <c r="P825" s="1099"/>
      <c r="Q825" s="1102"/>
      <c r="R825" s="1103"/>
    </row>
    <row r="826" spans="1:18" x14ac:dyDescent="0.2">
      <c r="A826" s="1094" t="s">
        <v>303</v>
      </c>
      <c r="B826" s="1095" t="s">
        <v>801</v>
      </c>
      <c r="C826" s="1095" t="s">
        <v>1594</v>
      </c>
      <c r="D826" s="1096" t="s">
        <v>494</v>
      </c>
      <c r="E826" s="1097" t="s">
        <v>796</v>
      </c>
      <c r="F826" s="1098" t="s">
        <v>792</v>
      </c>
      <c r="G826" s="1098" t="s">
        <v>783</v>
      </c>
      <c r="H826" s="1098" t="s">
        <v>307</v>
      </c>
      <c r="I826" s="1099"/>
      <c r="J826" s="1098" t="s">
        <v>310</v>
      </c>
      <c r="K826" s="1098" t="s">
        <v>784</v>
      </c>
      <c r="L826" s="1100" t="s">
        <v>1595</v>
      </c>
      <c r="M826" s="1099"/>
      <c r="N826" s="1099"/>
      <c r="O826" s="1101"/>
      <c r="P826" s="1099"/>
      <c r="Q826" s="1102"/>
      <c r="R826" s="1103"/>
    </row>
    <row r="827" spans="1:18" x14ac:dyDescent="0.2">
      <c r="A827" s="1094" t="s">
        <v>303</v>
      </c>
      <c r="B827" s="1095" t="s">
        <v>801</v>
      </c>
      <c r="C827" s="1095" t="s">
        <v>1594</v>
      </c>
      <c r="D827" s="1096" t="s">
        <v>494</v>
      </c>
      <c r="E827" s="1097" t="s">
        <v>797</v>
      </c>
      <c r="F827" s="1098" t="s">
        <v>792</v>
      </c>
      <c r="G827" s="1098" t="s">
        <v>783</v>
      </c>
      <c r="H827" s="1098" t="s">
        <v>307</v>
      </c>
      <c r="I827" s="1099"/>
      <c r="J827" s="1098" t="s">
        <v>310</v>
      </c>
      <c r="K827" s="1098" t="s">
        <v>784</v>
      </c>
      <c r="L827" s="1100" t="s">
        <v>1595</v>
      </c>
      <c r="M827" s="1099"/>
      <c r="N827" s="1099"/>
      <c r="O827" s="1101"/>
      <c r="P827" s="1099"/>
      <c r="Q827" s="1102"/>
      <c r="R827" s="1103"/>
    </row>
    <row r="828" spans="1:18" x14ac:dyDescent="0.2">
      <c r="A828" s="1094" t="s">
        <v>303</v>
      </c>
      <c r="B828" s="1095" t="s">
        <v>801</v>
      </c>
      <c r="C828" s="1095" t="s">
        <v>1594</v>
      </c>
      <c r="D828" s="1096" t="s">
        <v>730</v>
      </c>
      <c r="E828" s="1104" t="s">
        <v>734</v>
      </c>
      <c r="F828" s="1098"/>
      <c r="G828" s="1098"/>
      <c r="H828" s="1098" t="s">
        <v>307</v>
      </c>
      <c r="I828" s="1099"/>
      <c r="J828" s="1094" t="s">
        <v>798</v>
      </c>
      <c r="K828" s="1100"/>
      <c r="L828" s="1100" t="s">
        <v>1595</v>
      </c>
      <c r="M828" s="1099"/>
      <c r="N828" s="1099"/>
      <c r="O828" s="1099"/>
      <c r="P828" s="1099"/>
      <c r="Q828" s="1102"/>
      <c r="R828" s="1099"/>
    </row>
    <row r="829" spans="1:18" x14ac:dyDescent="0.2">
      <c r="A829" s="1094" t="s">
        <v>303</v>
      </c>
      <c r="B829" s="1095" t="s">
        <v>801</v>
      </c>
      <c r="C829" s="1095" t="s">
        <v>1594</v>
      </c>
      <c r="D829" s="1096" t="s">
        <v>730</v>
      </c>
      <c r="E829" s="1104" t="s">
        <v>736</v>
      </c>
      <c r="F829" s="1098"/>
      <c r="G829" s="1098"/>
      <c r="H829" s="1098" t="s">
        <v>307</v>
      </c>
      <c r="I829" s="1099"/>
      <c r="J829" s="1094" t="s">
        <v>798</v>
      </c>
      <c r="K829" s="1100"/>
      <c r="L829" s="1100" t="s">
        <v>1595</v>
      </c>
      <c r="M829" s="1099"/>
      <c r="N829" s="1099"/>
      <c r="O829" s="1099"/>
      <c r="P829" s="1099"/>
      <c r="Q829" s="1102"/>
      <c r="R829" s="1099"/>
    </row>
    <row r="830" spans="1:18" x14ac:dyDescent="0.2">
      <c r="A830" s="1094" t="s">
        <v>303</v>
      </c>
      <c r="B830" s="1095" t="s">
        <v>801</v>
      </c>
      <c r="C830" s="1095" t="s">
        <v>1594</v>
      </c>
      <c r="D830" s="1096" t="s">
        <v>730</v>
      </c>
      <c r="E830" s="1104" t="s">
        <v>737</v>
      </c>
      <c r="F830" s="1098"/>
      <c r="G830" s="1098"/>
      <c r="H830" s="1098" t="s">
        <v>307</v>
      </c>
      <c r="I830" s="1099"/>
      <c r="J830" s="1094" t="s">
        <v>798</v>
      </c>
      <c r="K830" s="1100"/>
      <c r="L830" s="1100" t="s">
        <v>1595</v>
      </c>
      <c r="M830" s="1099"/>
      <c r="N830" s="1099"/>
      <c r="O830" s="1099"/>
      <c r="P830" s="1099"/>
      <c r="Q830" s="1102"/>
      <c r="R830" s="1099"/>
    </row>
    <row r="831" spans="1:18" x14ac:dyDescent="0.2">
      <c r="A831" s="1094" t="s">
        <v>303</v>
      </c>
      <c r="B831" s="1095" t="s">
        <v>801</v>
      </c>
      <c r="C831" s="1095" t="s">
        <v>1594</v>
      </c>
      <c r="D831" s="1096" t="s">
        <v>730</v>
      </c>
      <c r="E831" s="1104" t="s">
        <v>731</v>
      </c>
      <c r="F831" s="1098"/>
      <c r="G831" s="1098"/>
      <c r="H831" s="1098" t="s">
        <v>307</v>
      </c>
      <c r="I831" s="1099"/>
      <c r="J831" s="1094" t="s">
        <v>798</v>
      </c>
      <c r="K831" s="1100"/>
      <c r="L831" s="1100" t="s">
        <v>1595</v>
      </c>
      <c r="M831" s="1099"/>
      <c r="N831" s="1099"/>
      <c r="O831" s="1099"/>
      <c r="P831" s="1099"/>
      <c r="Q831" s="1102"/>
      <c r="R831" s="1099"/>
    </row>
    <row r="832" spans="1:18" x14ac:dyDescent="0.2">
      <c r="A832" s="1094" t="s">
        <v>303</v>
      </c>
      <c r="B832" s="1095" t="s">
        <v>801</v>
      </c>
      <c r="C832" s="1095" t="s">
        <v>1594</v>
      </c>
      <c r="D832" s="1096" t="s">
        <v>730</v>
      </c>
      <c r="E832" s="1104" t="s">
        <v>732</v>
      </c>
      <c r="F832" s="1098"/>
      <c r="G832" s="1098"/>
      <c r="H832" s="1098" t="s">
        <v>307</v>
      </c>
      <c r="I832" s="1099"/>
      <c r="J832" s="1094" t="s">
        <v>798</v>
      </c>
      <c r="K832" s="1100"/>
      <c r="L832" s="1100" t="s">
        <v>1595</v>
      </c>
      <c r="M832" s="1099"/>
      <c r="N832" s="1099"/>
      <c r="O832" s="1099"/>
      <c r="P832" s="1099"/>
      <c r="Q832" s="1102"/>
      <c r="R832" s="1099"/>
    </row>
    <row r="833" spans="1:18" x14ac:dyDescent="0.2">
      <c r="A833" s="1094" t="s">
        <v>303</v>
      </c>
      <c r="B833" s="1095" t="s">
        <v>801</v>
      </c>
      <c r="C833" s="1095" t="s">
        <v>1594</v>
      </c>
      <c r="D833" s="1096" t="s">
        <v>730</v>
      </c>
      <c r="E833" s="1104" t="s">
        <v>735</v>
      </c>
      <c r="F833" s="1098"/>
      <c r="G833" s="1098"/>
      <c r="H833" s="1098" t="s">
        <v>307</v>
      </c>
      <c r="I833" s="1099"/>
      <c r="J833" s="1094" t="s">
        <v>798</v>
      </c>
      <c r="K833" s="1100"/>
      <c r="L833" s="1100" t="s">
        <v>1595</v>
      </c>
      <c r="M833" s="1099"/>
      <c r="N833" s="1099"/>
      <c r="O833" s="1099"/>
      <c r="P833" s="1099"/>
      <c r="Q833" s="1102"/>
      <c r="R833" s="1099"/>
    </row>
    <row r="834" spans="1:18" x14ac:dyDescent="0.2">
      <c r="A834" s="1094" t="s">
        <v>303</v>
      </c>
      <c r="B834" s="1095" t="s">
        <v>801</v>
      </c>
      <c r="C834" s="1095" t="s">
        <v>1594</v>
      </c>
      <c r="D834" s="1096" t="s">
        <v>730</v>
      </c>
      <c r="E834" s="1104" t="s">
        <v>733</v>
      </c>
      <c r="F834" s="1098"/>
      <c r="G834" s="1098"/>
      <c r="H834" s="1098" t="s">
        <v>307</v>
      </c>
      <c r="I834" s="1099"/>
      <c r="J834" s="1094" t="s">
        <v>798</v>
      </c>
      <c r="K834" s="1100"/>
      <c r="L834" s="1100" t="s">
        <v>1595</v>
      </c>
      <c r="M834" s="1099"/>
      <c r="N834" s="1099"/>
      <c r="O834" s="1099"/>
      <c r="P834" s="1099"/>
      <c r="Q834" s="1102"/>
      <c r="R834" s="1099"/>
    </row>
    <row r="835" spans="1:18" x14ac:dyDescent="0.2">
      <c r="A835" s="1094" t="s">
        <v>303</v>
      </c>
      <c r="B835" s="1095" t="s">
        <v>801</v>
      </c>
      <c r="C835" s="1095" t="s">
        <v>1594</v>
      </c>
      <c r="D835" s="1096" t="s">
        <v>730</v>
      </c>
      <c r="E835" s="1104" t="s">
        <v>756</v>
      </c>
      <c r="F835" s="1098"/>
      <c r="G835" s="1098"/>
      <c r="H835" s="1098" t="s">
        <v>307</v>
      </c>
      <c r="I835" s="1099"/>
      <c r="J835" s="1094" t="s">
        <v>798</v>
      </c>
      <c r="K835" s="1100"/>
      <c r="L835" s="1100" t="s">
        <v>1595</v>
      </c>
      <c r="M835" s="1099"/>
      <c r="N835" s="1099"/>
      <c r="O835" s="1099"/>
      <c r="P835" s="1099"/>
      <c r="Q835" s="1102"/>
      <c r="R835" s="1099"/>
    </row>
    <row r="836" spans="1:18" x14ac:dyDescent="0.2">
      <c r="A836" s="1094" t="s">
        <v>303</v>
      </c>
      <c r="B836" s="1095" t="s">
        <v>1585</v>
      </c>
      <c r="C836" s="1095" t="s">
        <v>1596</v>
      </c>
      <c r="D836" s="1096" t="s">
        <v>494</v>
      </c>
      <c r="E836" s="1097" t="s">
        <v>781</v>
      </c>
      <c r="F836" s="1098"/>
      <c r="G836" s="1098"/>
      <c r="H836" s="1098" t="s">
        <v>1597</v>
      </c>
      <c r="I836" s="1099"/>
      <c r="J836" s="1098"/>
      <c r="K836" s="1098"/>
      <c r="L836" s="1100" t="s">
        <v>1598</v>
      </c>
      <c r="M836" s="1099"/>
      <c r="N836" s="1099"/>
      <c r="O836" s="1099"/>
      <c r="P836" s="1099"/>
      <c r="Q836" s="1102"/>
      <c r="R836" s="1099"/>
    </row>
    <row r="837" spans="1:18" x14ac:dyDescent="0.2">
      <c r="A837" s="1094" t="s">
        <v>303</v>
      </c>
      <c r="B837" s="1095" t="s">
        <v>1585</v>
      </c>
      <c r="C837" s="1095" t="s">
        <v>1596</v>
      </c>
      <c r="D837" s="1096" t="s">
        <v>494</v>
      </c>
      <c r="E837" s="1097" t="s">
        <v>725</v>
      </c>
      <c r="F837" s="1098"/>
      <c r="G837" s="1098"/>
      <c r="H837" s="1098" t="s">
        <v>1597</v>
      </c>
      <c r="I837" s="1099"/>
      <c r="J837" s="1098"/>
      <c r="K837" s="1098"/>
      <c r="L837" s="1100" t="s">
        <v>1598</v>
      </c>
      <c r="M837" s="1099"/>
      <c r="N837" s="1099"/>
      <c r="O837" s="1099"/>
      <c r="P837" s="1099"/>
      <c r="Q837" s="1102"/>
      <c r="R837" s="1099"/>
    </row>
    <row r="838" spans="1:18" x14ac:dyDescent="0.2">
      <c r="A838" s="1094" t="s">
        <v>303</v>
      </c>
      <c r="B838" s="1095" t="s">
        <v>1585</v>
      </c>
      <c r="C838" s="1095" t="s">
        <v>1596</v>
      </c>
      <c r="D838" s="1096" t="s">
        <v>494</v>
      </c>
      <c r="E838" s="1097" t="s">
        <v>726</v>
      </c>
      <c r="F838" s="1098"/>
      <c r="G838" s="1098"/>
      <c r="H838" s="1098" t="s">
        <v>1597</v>
      </c>
      <c r="I838" s="1099"/>
      <c r="J838" s="1098"/>
      <c r="K838" s="1098"/>
      <c r="L838" s="1100" t="s">
        <v>1598</v>
      </c>
      <c r="M838" s="1099"/>
      <c r="N838" s="1099"/>
      <c r="O838" s="1099"/>
      <c r="P838" s="1099"/>
      <c r="Q838" s="1102"/>
      <c r="R838" s="1099"/>
    </row>
    <row r="839" spans="1:18" x14ac:dyDescent="0.2">
      <c r="A839" s="1094" t="s">
        <v>303</v>
      </c>
      <c r="B839" s="1095" t="s">
        <v>1585</v>
      </c>
      <c r="C839" s="1095" t="s">
        <v>1596</v>
      </c>
      <c r="D839" s="1096" t="s">
        <v>494</v>
      </c>
      <c r="E839" s="1097" t="s">
        <v>785</v>
      </c>
      <c r="F839" s="1098"/>
      <c r="G839" s="1098"/>
      <c r="H839" s="1098" t="s">
        <v>1597</v>
      </c>
      <c r="I839" s="1099"/>
      <c r="J839" s="1098"/>
      <c r="K839" s="1098"/>
      <c r="L839" s="1100" t="s">
        <v>1598</v>
      </c>
      <c r="M839" s="1099"/>
      <c r="N839" s="1099"/>
      <c r="O839" s="1099"/>
      <c r="P839" s="1099"/>
      <c r="Q839" s="1102"/>
      <c r="R839" s="1099"/>
    </row>
    <row r="840" spans="1:18" x14ac:dyDescent="0.2">
      <c r="A840" s="1094" t="s">
        <v>303</v>
      </c>
      <c r="B840" s="1095" t="s">
        <v>1585</v>
      </c>
      <c r="C840" s="1095" t="s">
        <v>1596</v>
      </c>
      <c r="D840" s="1096" t="s">
        <v>494</v>
      </c>
      <c r="E840" s="1097" t="s">
        <v>723</v>
      </c>
      <c r="F840" s="1098"/>
      <c r="G840" s="1098"/>
      <c r="H840" s="1098" t="s">
        <v>1597</v>
      </c>
      <c r="I840" s="1099"/>
      <c r="J840" s="1098"/>
      <c r="K840" s="1098"/>
      <c r="L840" s="1100" t="s">
        <v>1598</v>
      </c>
      <c r="M840" s="1099"/>
      <c r="N840" s="1099"/>
      <c r="O840" s="1099"/>
      <c r="P840" s="1099"/>
      <c r="Q840" s="1102"/>
      <c r="R840" s="1099"/>
    </row>
    <row r="841" spans="1:18" x14ac:dyDescent="0.2">
      <c r="A841" s="1094" t="s">
        <v>303</v>
      </c>
      <c r="B841" s="1095" t="s">
        <v>1585</v>
      </c>
      <c r="C841" s="1095" t="s">
        <v>1596</v>
      </c>
      <c r="D841" s="1096" t="s">
        <v>494</v>
      </c>
      <c r="E841" s="1097" t="s">
        <v>786</v>
      </c>
      <c r="F841" s="1098"/>
      <c r="G841" s="1098"/>
      <c r="H841" s="1098" t="s">
        <v>1597</v>
      </c>
      <c r="I841" s="1099"/>
      <c r="J841" s="1098"/>
      <c r="K841" s="1098"/>
      <c r="L841" s="1100" t="s">
        <v>1598</v>
      </c>
      <c r="M841" s="1099"/>
      <c r="N841" s="1099"/>
      <c r="O841" s="1099"/>
      <c r="P841" s="1099"/>
      <c r="Q841" s="1102"/>
      <c r="R841" s="1099"/>
    </row>
    <row r="842" spans="1:18" x14ac:dyDescent="0.2">
      <c r="A842" s="1094" t="s">
        <v>303</v>
      </c>
      <c r="B842" s="1095" t="s">
        <v>1585</v>
      </c>
      <c r="C842" s="1095" t="s">
        <v>1596</v>
      </c>
      <c r="D842" s="1096" t="s">
        <v>494</v>
      </c>
      <c r="E842" s="1097" t="s">
        <v>787</v>
      </c>
      <c r="F842" s="1098"/>
      <c r="G842" s="1098"/>
      <c r="H842" s="1098" t="s">
        <v>1597</v>
      </c>
      <c r="I842" s="1099"/>
      <c r="J842" s="1098"/>
      <c r="K842" s="1098"/>
      <c r="L842" s="1100" t="s">
        <v>1598</v>
      </c>
      <c r="M842" s="1099"/>
      <c r="N842" s="1099"/>
      <c r="O842" s="1099"/>
      <c r="P842" s="1099"/>
      <c r="Q842" s="1102"/>
      <c r="R842" s="1099"/>
    </row>
    <row r="843" spans="1:18" x14ac:dyDescent="0.2">
      <c r="A843" s="1094" t="s">
        <v>303</v>
      </c>
      <c r="B843" s="1095" t="s">
        <v>1585</v>
      </c>
      <c r="C843" s="1095" t="s">
        <v>1596</v>
      </c>
      <c r="D843" s="1096" t="s">
        <v>494</v>
      </c>
      <c r="E843" s="1097" t="s">
        <v>788</v>
      </c>
      <c r="F843" s="1098"/>
      <c r="G843" s="1098"/>
      <c r="H843" s="1098" t="s">
        <v>1597</v>
      </c>
      <c r="I843" s="1099"/>
      <c r="J843" s="1098"/>
      <c r="K843" s="1098"/>
      <c r="L843" s="1100" t="s">
        <v>1598</v>
      </c>
      <c r="M843" s="1099"/>
      <c r="N843" s="1099"/>
      <c r="O843" s="1099"/>
      <c r="P843" s="1099"/>
      <c r="Q843" s="1102"/>
      <c r="R843" s="1099"/>
    </row>
    <row r="844" spans="1:18" x14ac:dyDescent="0.2">
      <c r="A844" s="1094" t="s">
        <v>303</v>
      </c>
      <c r="B844" s="1095" t="s">
        <v>1585</v>
      </c>
      <c r="C844" s="1095" t="s">
        <v>1596</v>
      </c>
      <c r="D844" s="1096" t="s">
        <v>494</v>
      </c>
      <c r="E844" s="1097" t="s">
        <v>789</v>
      </c>
      <c r="F844" s="1098"/>
      <c r="G844" s="1098"/>
      <c r="H844" s="1098" t="s">
        <v>1597</v>
      </c>
      <c r="I844" s="1099"/>
      <c r="J844" s="1098"/>
      <c r="K844" s="1098"/>
      <c r="L844" s="1100" t="s">
        <v>1598</v>
      </c>
      <c r="M844" s="1099"/>
      <c r="N844" s="1099"/>
      <c r="O844" s="1099"/>
      <c r="P844" s="1099"/>
      <c r="Q844" s="1102"/>
      <c r="R844" s="1099"/>
    </row>
    <row r="845" spans="1:18" x14ac:dyDescent="0.2">
      <c r="A845" s="1094" t="s">
        <v>303</v>
      </c>
      <c r="B845" s="1095" t="s">
        <v>1585</v>
      </c>
      <c r="C845" s="1095" t="s">
        <v>1596</v>
      </c>
      <c r="D845" s="1096" t="s">
        <v>494</v>
      </c>
      <c r="E845" s="1097" t="s">
        <v>724</v>
      </c>
      <c r="F845" s="1098"/>
      <c r="G845" s="1098"/>
      <c r="H845" s="1098" t="s">
        <v>1597</v>
      </c>
      <c r="I845" s="1099"/>
      <c r="J845" s="1098"/>
      <c r="K845" s="1098"/>
      <c r="L845" s="1100" t="s">
        <v>1598</v>
      </c>
      <c r="M845" s="1099"/>
      <c r="N845" s="1099"/>
      <c r="O845" s="1099"/>
      <c r="P845" s="1099"/>
      <c r="Q845" s="1102"/>
      <c r="R845" s="1099"/>
    </row>
    <row r="846" spans="1:18" x14ac:dyDescent="0.2">
      <c r="A846" s="1094" t="s">
        <v>303</v>
      </c>
      <c r="B846" s="1095" t="s">
        <v>1585</v>
      </c>
      <c r="C846" s="1095" t="s">
        <v>1596</v>
      </c>
      <c r="D846" s="1096" t="s">
        <v>494</v>
      </c>
      <c r="E846" s="1097" t="s">
        <v>727</v>
      </c>
      <c r="F846" s="1098"/>
      <c r="G846" s="1098"/>
      <c r="H846" s="1098" t="s">
        <v>1597</v>
      </c>
      <c r="I846" s="1099"/>
      <c r="J846" s="1098"/>
      <c r="K846" s="1098"/>
      <c r="L846" s="1100" t="s">
        <v>1598</v>
      </c>
      <c r="M846" s="1099"/>
      <c r="N846" s="1099"/>
      <c r="O846" s="1099"/>
      <c r="P846" s="1099"/>
      <c r="Q846" s="1102"/>
      <c r="R846" s="1099"/>
    </row>
    <row r="847" spans="1:18" x14ac:dyDescent="0.2">
      <c r="A847" s="1094" t="s">
        <v>303</v>
      </c>
      <c r="B847" s="1095" t="s">
        <v>1585</v>
      </c>
      <c r="C847" s="1095" t="s">
        <v>1596</v>
      </c>
      <c r="D847" s="1096" t="s">
        <v>494</v>
      </c>
      <c r="E847" s="1097" t="s">
        <v>721</v>
      </c>
      <c r="F847" s="1098"/>
      <c r="G847" s="1098"/>
      <c r="H847" s="1098" t="s">
        <v>1597</v>
      </c>
      <c r="I847" s="1099"/>
      <c r="J847" s="1098"/>
      <c r="K847" s="1098"/>
      <c r="L847" s="1100" t="s">
        <v>1598</v>
      </c>
      <c r="M847" s="1099"/>
      <c r="N847" s="1099"/>
      <c r="O847" s="1099"/>
      <c r="P847" s="1099"/>
      <c r="Q847" s="1102"/>
      <c r="R847" s="1099"/>
    </row>
    <row r="848" spans="1:18" x14ac:dyDescent="0.2">
      <c r="A848" s="1094" t="s">
        <v>303</v>
      </c>
      <c r="B848" s="1095" t="s">
        <v>1585</v>
      </c>
      <c r="C848" s="1095" t="s">
        <v>1596</v>
      </c>
      <c r="D848" s="1096" t="s">
        <v>494</v>
      </c>
      <c r="E848" s="1097" t="s">
        <v>748</v>
      </c>
      <c r="F848" s="1098"/>
      <c r="G848" s="1098"/>
      <c r="H848" s="1098" t="s">
        <v>1597</v>
      </c>
      <c r="I848" s="1099"/>
      <c r="J848" s="1098"/>
      <c r="K848" s="1098"/>
      <c r="L848" s="1100" t="s">
        <v>1598</v>
      </c>
      <c r="M848" s="1099"/>
      <c r="N848" s="1099"/>
      <c r="O848" s="1099"/>
      <c r="P848" s="1099"/>
      <c r="Q848" s="1102"/>
      <c r="R848" s="1099"/>
    </row>
    <row r="849" spans="1:18" x14ac:dyDescent="0.2">
      <c r="A849" s="1094" t="s">
        <v>303</v>
      </c>
      <c r="B849" s="1095" t="s">
        <v>1585</v>
      </c>
      <c r="C849" s="1095" t="s">
        <v>1596</v>
      </c>
      <c r="D849" s="1096" t="s">
        <v>494</v>
      </c>
      <c r="E849" s="1097" t="s">
        <v>749</v>
      </c>
      <c r="F849" s="1098"/>
      <c r="G849" s="1098"/>
      <c r="H849" s="1098" t="s">
        <v>1597</v>
      </c>
      <c r="I849" s="1099"/>
      <c r="J849" s="1098"/>
      <c r="K849" s="1098"/>
      <c r="L849" s="1100" t="s">
        <v>1598</v>
      </c>
      <c r="M849" s="1099"/>
      <c r="N849" s="1099"/>
      <c r="O849" s="1099"/>
      <c r="P849" s="1099"/>
      <c r="Q849" s="1102"/>
      <c r="R849" s="1099"/>
    </row>
    <row r="850" spans="1:18" x14ac:dyDescent="0.2">
      <c r="A850" s="1094" t="s">
        <v>303</v>
      </c>
      <c r="B850" s="1095" t="s">
        <v>1585</v>
      </c>
      <c r="C850" s="1095" t="s">
        <v>1596</v>
      </c>
      <c r="D850" s="1096" t="s">
        <v>494</v>
      </c>
      <c r="E850" s="1097" t="s">
        <v>750</v>
      </c>
      <c r="F850" s="1098"/>
      <c r="G850" s="1098"/>
      <c r="H850" s="1098" t="s">
        <v>1597</v>
      </c>
      <c r="I850" s="1099"/>
      <c r="J850" s="1098"/>
      <c r="K850" s="1098"/>
      <c r="L850" s="1100" t="s">
        <v>1598</v>
      </c>
      <c r="M850" s="1099"/>
      <c r="N850" s="1099"/>
      <c r="O850" s="1099"/>
      <c r="P850" s="1099"/>
      <c r="Q850" s="1102"/>
      <c r="R850" s="1099"/>
    </row>
    <row r="851" spans="1:18" x14ac:dyDescent="0.2">
      <c r="A851" s="1094" t="s">
        <v>303</v>
      </c>
      <c r="B851" s="1095" t="s">
        <v>1585</v>
      </c>
      <c r="C851" s="1095" t="s">
        <v>1596</v>
      </c>
      <c r="D851" s="1096" t="s">
        <v>494</v>
      </c>
      <c r="E851" s="1097" t="s">
        <v>790</v>
      </c>
      <c r="F851" s="1098"/>
      <c r="G851" s="1098"/>
      <c r="H851" s="1098" t="s">
        <v>1597</v>
      </c>
      <c r="I851" s="1099"/>
      <c r="J851" s="1098"/>
      <c r="K851" s="1098"/>
      <c r="L851" s="1100" t="s">
        <v>1598</v>
      </c>
      <c r="M851" s="1099"/>
      <c r="N851" s="1099"/>
      <c r="O851" s="1099"/>
      <c r="P851" s="1099"/>
      <c r="Q851" s="1102"/>
      <c r="R851" s="1099"/>
    </row>
    <row r="852" spans="1:18" x14ac:dyDescent="0.2">
      <c r="A852" s="1094" t="s">
        <v>303</v>
      </c>
      <c r="B852" s="1095" t="s">
        <v>1585</v>
      </c>
      <c r="C852" s="1095" t="s">
        <v>1596</v>
      </c>
      <c r="D852" s="1096" t="s">
        <v>494</v>
      </c>
      <c r="E852" s="1097" t="s">
        <v>752</v>
      </c>
      <c r="F852" s="1098"/>
      <c r="G852" s="1098"/>
      <c r="H852" s="1098" t="s">
        <v>1597</v>
      </c>
      <c r="I852" s="1099"/>
      <c r="J852" s="1098"/>
      <c r="K852" s="1098"/>
      <c r="L852" s="1100" t="s">
        <v>1598</v>
      </c>
      <c r="M852" s="1099"/>
      <c r="N852" s="1099"/>
      <c r="O852" s="1099"/>
      <c r="P852" s="1099"/>
      <c r="Q852" s="1102"/>
      <c r="R852" s="1099"/>
    </row>
    <row r="853" spans="1:18" x14ac:dyDescent="0.2">
      <c r="A853" s="1094" t="s">
        <v>303</v>
      </c>
      <c r="B853" s="1095" t="s">
        <v>1585</v>
      </c>
      <c r="C853" s="1095" t="s">
        <v>1596</v>
      </c>
      <c r="D853" s="1096" t="s">
        <v>494</v>
      </c>
      <c r="E853" s="1097" t="s">
        <v>791</v>
      </c>
      <c r="F853" s="1098"/>
      <c r="G853" s="1098"/>
      <c r="H853" s="1098" t="s">
        <v>1597</v>
      </c>
      <c r="I853" s="1099"/>
      <c r="J853" s="1098"/>
      <c r="K853" s="1098"/>
      <c r="L853" s="1100" t="s">
        <v>1598</v>
      </c>
      <c r="M853" s="1099"/>
      <c r="N853" s="1099"/>
      <c r="O853" s="1099"/>
      <c r="P853" s="1099"/>
      <c r="Q853" s="1102"/>
      <c r="R853" s="1099"/>
    </row>
    <row r="854" spans="1:18" x14ac:dyDescent="0.2">
      <c r="A854" s="1094" t="s">
        <v>303</v>
      </c>
      <c r="B854" s="1095" t="s">
        <v>1585</v>
      </c>
      <c r="C854" s="1095" t="s">
        <v>1596</v>
      </c>
      <c r="D854" s="1096" t="s">
        <v>494</v>
      </c>
      <c r="E854" s="1097" t="s">
        <v>793</v>
      </c>
      <c r="F854" s="1098"/>
      <c r="G854" s="1098"/>
      <c r="H854" s="1098" t="s">
        <v>1597</v>
      </c>
      <c r="I854" s="1099"/>
      <c r="J854" s="1098"/>
      <c r="K854" s="1098"/>
      <c r="L854" s="1100" t="s">
        <v>1598</v>
      </c>
      <c r="M854" s="1099"/>
      <c r="N854" s="1099"/>
      <c r="O854" s="1099"/>
      <c r="P854" s="1099"/>
      <c r="Q854" s="1102"/>
      <c r="R854" s="1099"/>
    </row>
    <row r="855" spans="1:18" x14ac:dyDescent="0.2">
      <c r="A855" s="1094" t="s">
        <v>303</v>
      </c>
      <c r="B855" s="1095" t="s">
        <v>1585</v>
      </c>
      <c r="C855" s="1095" t="s">
        <v>1596</v>
      </c>
      <c r="D855" s="1096" t="s">
        <v>494</v>
      </c>
      <c r="E855" s="1097" t="s">
        <v>794</v>
      </c>
      <c r="F855" s="1098"/>
      <c r="G855" s="1098"/>
      <c r="H855" s="1098" t="s">
        <v>1597</v>
      </c>
      <c r="I855" s="1099"/>
      <c r="J855" s="1098"/>
      <c r="K855" s="1098"/>
      <c r="L855" s="1100" t="s">
        <v>1598</v>
      </c>
      <c r="M855" s="1099"/>
      <c r="N855" s="1099"/>
      <c r="O855" s="1099"/>
      <c r="P855" s="1099"/>
      <c r="Q855" s="1102"/>
      <c r="R855" s="1099"/>
    </row>
    <row r="856" spans="1:18" x14ac:dyDescent="0.2">
      <c r="A856" s="1094" t="s">
        <v>303</v>
      </c>
      <c r="B856" s="1095" t="s">
        <v>1585</v>
      </c>
      <c r="C856" s="1095" t="s">
        <v>1596</v>
      </c>
      <c r="D856" s="1096" t="s">
        <v>494</v>
      </c>
      <c r="E856" s="1097" t="s">
        <v>795</v>
      </c>
      <c r="F856" s="1098"/>
      <c r="G856" s="1098"/>
      <c r="H856" s="1098" t="s">
        <v>1597</v>
      </c>
      <c r="I856" s="1099"/>
      <c r="J856" s="1098"/>
      <c r="K856" s="1098"/>
      <c r="L856" s="1100" t="s">
        <v>1598</v>
      </c>
      <c r="M856" s="1099"/>
      <c r="N856" s="1099"/>
      <c r="O856" s="1099"/>
      <c r="P856" s="1099"/>
      <c r="Q856" s="1102"/>
      <c r="R856" s="1099"/>
    </row>
    <row r="857" spans="1:18" x14ac:dyDescent="0.2">
      <c r="A857" s="1094" t="s">
        <v>303</v>
      </c>
      <c r="B857" s="1095" t="s">
        <v>1585</v>
      </c>
      <c r="C857" s="1095" t="s">
        <v>1596</v>
      </c>
      <c r="D857" s="1096" t="s">
        <v>494</v>
      </c>
      <c r="E857" s="1097" t="s">
        <v>728</v>
      </c>
      <c r="F857" s="1098"/>
      <c r="G857" s="1098"/>
      <c r="H857" s="1098" t="s">
        <v>1597</v>
      </c>
      <c r="I857" s="1099"/>
      <c r="J857" s="1098"/>
      <c r="K857" s="1098"/>
      <c r="L857" s="1100" t="s">
        <v>1598</v>
      </c>
      <c r="M857" s="1099"/>
      <c r="N857" s="1099"/>
      <c r="O857" s="1099"/>
      <c r="P857" s="1099"/>
      <c r="Q857" s="1102"/>
      <c r="R857" s="1099"/>
    </row>
    <row r="858" spans="1:18" x14ac:dyDescent="0.2">
      <c r="A858" s="1094" t="s">
        <v>303</v>
      </c>
      <c r="B858" s="1095" t="s">
        <v>1585</v>
      </c>
      <c r="C858" s="1095" t="s">
        <v>1596</v>
      </c>
      <c r="D858" s="1096" t="s">
        <v>494</v>
      </c>
      <c r="E858" s="1097" t="s">
        <v>796</v>
      </c>
      <c r="F858" s="1098"/>
      <c r="G858" s="1098"/>
      <c r="H858" s="1098" t="s">
        <v>1597</v>
      </c>
      <c r="I858" s="1099"/>
      <c r="J858" s="1098"/>
      <c r="K858" s="1098"/>
      <c r="L858" s="1100" t="s">
        <v>1598</v>
      </c>
      <c r="M858" s="1099"/>
      <c r="N858" s="1099"/>
      <c r="O858" s="1099"/>
      <c r="P858" s="1099"/>
      <c r="Q858" s="1102"/>
      <c r="R858" s="1099"/>
    </row>
    <row r="859" spans="1:18" x14ac:dyDescent="0.2">
      <c r="A859" s="1094" t="s">
        <v>303</v>
      </c>
      <c r="B859" s="1095" t="s">
        <v>1585</v>
      </c>
      <c r="C859" s="1095" t="s">
        <v>1596</v>
      </c>
      <c r="D859" s="1096" t="s">
        <v>494</v>
      </c>
      <c r="E859" s="1097" t="s">
        <v>797</v>
      </c>
      <c r="F859" s="1098"/>
      <c r="G859" s="1098"/>
      <c r="H859" s="1098" t="s">
        <v>1597</v>
      </c>
      <c r="I859" s="1099"/>
      <c r="J859" s="1098"/>
      <c r="K859" s="1098"/>
      <c r="L859" s="1100" t="s">
        <v>1598</v>
      </c>
      <c r="M859" s="1099"/>
      <c r="N859" s="1099"/>
      <c r="O859" s="1099"/>
      <c r="P859" s="1099"/>
      <c r="Q859" s="1102"/>
      <c r="R859" s="1099"/>
    </row>
    <row r="860" spans="1:18" x14ac:dyDescent="0.2">
      <c r="A860" s="1094" t="s">
        <v>303</v>
      </c>
      <c r="B860" s="1095" t="s">
        <v>1585</v>
      </c>
      <c r="C860" s="1095" t="s">
        <v>1596</v>
      </c>
      <c r="D860" s="1096" t="s">
        <v>730</v>
      </c>
      <c r="E860" s="1104" t="s">
        <v>734</v>
      </c>
      <c r="F860" s="1098"/>
      <c r="G860" s="1098"/>
      <c r="H860" s="1098" t="s">
        <v>1597</v>
      </c>
      <c r="I860" s="1099"/>
      <c r="J860" s="1098"/>
      <c r="K860" s="1098"/>
      <c r="L860" s="1100" t="s">
        <v>1598</v>
      </c>
      <c r="M860" s="1099"/>
      <c r="N860" s="1099"/>
      <c r="O860" s="1099"/>
      <c r="P860" s="1099"/>
      <c r="Q860" s="1102"/>
      <c r="R860" s="1099"/>
    </row>
    <row r="861" spans="1:18" x14ac:dyDescent="0.2">
      <c r="A861" s="1094" t="s">
        <v>303</v>
      </c>
      <c r="B861" s="1095" t="s">
        <v>1585</v>
      </c>
      <c r="C861" s="1095" t="s">
        <v>1596</v>
      </c>
      <c r="D861" s="1096" t="s">
        <v>730</v>
      </c>
      <c r="E861" s="1104" t="s">
        <v>736</v>
      </c>
      <c r="F861" s="1098"/>
      <c r="G861" s="1098"/>
      <c r="H861" s="1098" t="s">
        <v>1597</v>
      </c>
      <c r="I861" s="1099"/>
      <c r="J861" s="1098"/>
      <c r="K861" s="1098"/>
      <c r="L861" s="1100" t="s">
        <v>1598</v>
      </c>
      <c r="M861" s="1099"/>
      <c r="N861" s="1099"/>
      <c r="O861" s="1099"/>
      <c r="P861" s="1099"/>
      <c r="Q861" s="1102"/>
      <c r="R861" s="1099"/>
    </row>
    <row r="862" spans="1:18" x14ac:dyDescent="0.2">
      <c r="A862" s="1094" t="s">
        <v>303</v>
      </c>
      <c r="B862" s="1095" t="s">
        <v>1585</v>
      </c>
      <c r="C862" s="1095" t="s">
        <v>1596</v>
      </c>
      <c r="D862" s="1096" t="s">
        <v>730</v>
      </c>
      <c r="E862" s="1104" t="s">
        <v>737</v>
      </c>
      <c r="F862" s="1098"/>
      <c r="G862" s="1098"/>
      <c r="H862" s="1098" t="s">
        <v>1597</v>
      </c>
      <c r="I862" s="1099"/>
      <c r="J862" s="1098"/>
      <c r="K862" s="1098"/>
      <c r="L862" s="1100" t="s">
        <v>1598</v>
      </c>
      <c r="M862" s="1099"/>
      <c r="N862" s="1099"/>
      <c r="O862" s="1099"/>
      <c r="P862" s="1099"/>
      <c r="Q862" s="1102"/>
      <c r="R862" s="1099"/>
    </row>
    <row r="863" spans="1:18" x14ac:dyDescent="0.2">
      <c r="A863" s="1094" t="s">
        <v>303</v>
      </c>
      <c r="B863" s="1095" t="s">
        <v>1585</v>
      </c>
      <c r="C863" s="1095" t="s">
        <v>1596</v>
      </c>
      <c r="D863" s="1096" t="s">
        <v>730</v>
      </c>
      <c r="E863" s="1104" t="s">
        <v>731</v>
      </c>
      <c r="F863" s="1098"/>
      <c r="G863" s="1098"/>
      <c r="H863" s="1098" t="s">
        <v>1597</v>
      </c>
      <c r="I863" s="1099"/>
      <c r="J863" s="1098"/>
      <c r="K863" s="1098"/>
      <c r="L863" s="1100" t="s">
        <v>1598</v>
      </c>
      <c r="M863" s="1099"/>
      <c r="N863" s="1099"/>
      <c r="O863" s="1099"/>
      <c r="P863" s="1099"/>
      <c r="Q863" s="1102"/>
      <c r="R863" s="1099"/>
    </row>
    <row r="864" spans="1:18" x14ac:dyDescent="0.2">
      <c r="A864" s="1094" t="s">
        <v>303</v>
      </c>
      <c r="B864" s="1095" t="s">
        <v>1585</v>
      </c>
      <c r="C864" s="1095" t="s">
        <v>1596</v>
      </c>
      <c r="D864" s="1096" t="s">
        <v>730</v>
      </c>
      <c r="E864" s="1104" t="s">
        <v>732</v>
      </c>
      <c r="F864" s="1098"/>
      <c r="G864" s="1098"/>
      <c r="H864" s="1098" t="s">
        <v>1597</v>
      </c>
      <c r="I864" s="1099"/>
      <c r="J864" s="1098"/>
      <c r="K864" s="1098"/>
      <c r="L864" s="1100" t="s">
        <v>1598</v>
      </c>
      <c r="M864" s="1099"/>
      <c r="N864" s="1099"/>
      <c r="O864" s="1099"/>
      <c r="P864" s="1099"/>
      <c r="Q864" s="1102"/>
      <c r="R864" s="1099"/>
    </row>
    <row r="865" spans="1:18" x14ac:dyDescent="0.2">
      <c r="A865" s="1094" t="s">
        <v>303</v>
      </c>
      <c r="B865" s="1095" t="s">
        <v>1585</v>
      </c>
      <c r="C865" s="1095" t="s">
        <v>1596</v>
      </c>
      <c r="D865" s="1096" t="s">
        <v>730</v>
      </c>
      <c r="E865" s="1104" t="s">
        <v>735</v>
      </c>
      <c r="F865" s="1098"/>
      <c r="G865" s="1098"/>
      <c r="H865" s="1098" t="s">
        <v>1597</v>
      </c>
      <c r="I865" s="1099"/>
      <c r="J865" s="1098"/>
      <c r="K865" s="1098"/>
      <c r="L865" s="1100" t="s">
        <v>1598</v>
      </c>
      <c r="M865" s="1099"/>
      <c r="N865" s="1099"/>
      <c r="O865" s="1099"/>
      <c r="P865" s="1099"/>
      <c r="Q865" s="1102"/>
      <c r="R865" s="1099"/>
    </row>
    <row r="866" spans="1:18" x14ac:dyDescent="0.2">
      <c r="A866" s="1094" t="s">
        <v>303</v>
      </c>
      <c r="B866" s="1095" t="s">
        <v>1585</v>
      </c>
      <c r="C866" s="1095" t="s">
        <v>1596</v>
      </c>
      <c r="D866" s="1096" t="s">
        <v>730</v>
      </c>
      <c r="E866" s="1104" t="s">
        <v>733</v>
      </c>
      <c r="F866" s="1098"/>
      <c r="G866" s="1098"/>
      <c r="H866" s="1098" t="s">
        <v>1597</v>
      </c>
      <c r="I866" s="1099"/>
      <c r="J866" s="1098"/>
      <c r="K866" s="1098"/>
      <c r="L866" s="1100" t="s">
        <v>1598</v>
      </c>
      <c r="M866" s="1099"/>
      <c r="N866" s="1099"/>
      <c r="O866" s="1099"/>
      <c r="P866" s="1099"/>
      <c r="Q866" s="1102"/>
      <c r="R866" s="1099"/>
    </row>
    <row r="867" spans="1:18" x14ac:dyDescent="0.2">
      <c r="A867" s="1094" t="s">
        <v>303</v>
      </c>
      <c r="B867" s="1095" t="s">
        <v>1585</v>
      </c>
      <c r="C867" s="1095" t="s">
        <v>1596</v>
      </c>
      <c r="D867" s="1096" t="s">
        <v>730</v>
      </c>
      <c r="E867" s="1104" t="s">
        <v>756</v>
      </c>
      <c r="F867" s="1098"/>
      <c r="G867" s="1098"/>
      <c r="H867" s="1098" t="s">
        <v>1597</v>
      </c>
      <c r="I867" s="1099"/>
      <c r="J867" s="1098"/>
      <c r="K867" s="1098"/>
      <c r="L867" s="1100" t="s">
        <v>1598</v>
      </c>
      <c r="M867" s="1099"/>
      <c r="N867" s="1099"/>
      <c r="O867" s="1099"/>
      <c r="P867" s="1099"/>
      <c r="Q867" s="1102"/>
      <c r="R867" s="1099"/>
    </row>
    <row r="868" spans="1:18" x14ac:dyDescent="0.2">
      <c r="A868" s="1094" t="s">
        <v>303</v>
      </c>
      <c r="B868" s="1095" t="s">
        <v>1599</v>
      </c>
      <c r="C868" s="1095" t="s">
        <v>1596</v>
      </c>
      <c r="D868" s="1096" t="s">
        <v>494</v>
      </c>
      <c r="E868" s="1097" t="s">
        <v>781</v>
      </c>
      <c r="F868" s="1098"/>
      <c r="G868" s="1098"/>
      <c r="H868" s="1098" t="s">
        <v>1597</v>
      </c>
      <c r="I868" s="1099"/>
      <c r="J868" s="1098"/>
      <c r="K868" s="1098"/>
      <c r="L868" s="1100" t="s">
        <v>1598</v>
      </c>
      <c r="M868" s="1099"/>
      <c r="N868" s="1099"/>
      <c r="O868" s="1099"/>
      <c r="P868" s="1099"/>
      <c r="Q868" s="1102"/>
      <c r="R868" s="1099"/>
    </row>
    <row r="869" spans="1:18" x14ac:dyDescent="0.2">
      <c r="A869" s="1094" t="s">
        <v>303</v>
      </c>
      <c r="B869" s="1095" t="s">
        <v>1599</v>
      </c>
      <c r="C869" s="1095" t="s">
        <v>1596</v>
      </c>
      <c r="D869" s="1096" t="s">
        <v>494</v>
      </c>
      <c r="E869" s="1097" t="s">
        <v>725</v>
      </c>
      <c r="F869" s="1098"/>
      <c r="G869" s="1098"/>
      <c r="H869" s="1098" t="s">
        <v>1597</v>
      </c>
      <c r="I869" s="1099"/>
      <c r="J869" s="1098"/>
      <c r="K869" s="1098"/>
      <c r="L869" s="1100" t="s">
        <v>1598</v>
      </c>
      <c r="M869" s="1099"/>
      <c r="N869" s="1099"/>
      <c r="O869" s="1099"/>
      <c r="P869" s="1099"/>
      <c r="Q869" s="1102"/>
      <c r="R869" s="1099"/>
    </row>
    <row r="870" spans="1:18" x14ac:dyDescent="0.2">
      <c r="A870" s="1094" t="s">
        <v>303</v>
      </c>
      <c r="B870" s="1095" t="s">
        <v>1599</v>
      </c>
      <c r="C870" s="1095" t="s">
        <v>1596</v>
      </c>
      <c r="D870" s="1096" t="s">
        <v>494</v>
      </c>
      <c r="E870" s="1097" t="s">
        <v>726</v>
      </c>
      <c r="F870" s="1098"/>
      <c r="G870" s="1098"/>
      <c r="H870" s="1098" t="s">
        <v>1597</v>
      </c>
      <c r="I870" s="1099"/>
      <c r="J870" s="1098"/>
      <c r="K870" s="1098"/>
      <c r="L870" s="1100" t="s">
        <v>1598</v>
      </c>
      <c r="M870" s="1099"/>
      <c r="N870" s="1099"/>
      <c r="O870" s="1099"/>
      <c r="P870" s="1099"/>
      <c r="Q870" s="1102"/>
      <c r="R870" s="1099"/>
    </row>
    <row r="871" spans="1:18" x14ac:dyDescent="0.2">
      <c r="A871" s="1094" t="s">
        <v>303</v>
      </c>
      <c r="B871" s="1095" t="s">
        <v>1599</v>
      </c>
      <c r="C871" s="1095" t="s">
        <v>1596</v>
      </c>
      <c r="D871" s="1096" t="s">
        <v>494</v>
      </c>
      <c r="E871" s="1097" t="s">
        <v>785</v>
      </c>
      <c r="F871" s="1098"/>
      <c r="G871" s="1098"/>
      <c r="H871" s="1098" t="s">
        <v>1597</v>
      </c>
      <c r="I871" s="1099"/>
      <c r="J871" s="1098"/>
      <c r="K871" s="1098"/>
      <c r="L871" s="1100" t="s">
        <v>1598</v>
      </c>
      <c r="M871" s="1099"/>
      <c r="N871" s="1099"/>
      <c r="O871" s="1099"/>
      <c r="P871" s="1099"/>
      <c r="Q871" s="1102"/>
      <c r="R871" s="1099"/>
    </row>
    <row r="872" spans="1:18" x14ac:dyDescent="0.2">
      <c r="A872" s="1094" t="s">
        <v>303</v>
      </c>
      <c r="B872" s="1095" t="s">
        <v>1599</v>
      </c>
      <c r="C872" s="1095" t="s">
        <v>1596</v>
      </c>
      <c r="D872" s="1096" t="s">
        <v>494</v>
      </c>
      <c r="E872" s="1097" t="s">
        <v>723</v>
      </c>
      <c r="F872" s="1098"/>
      <c r="G872" s="1098"/>
      <c r="H872" s="1098" t="s">
        <v>1597</v>
      </c>
      <c r="I872" s="1099"/>
      <c r="J872" s="1098"/>
      <c r="K872" s="1098"/>
      <c r="L872" s="1100" t="s">
        <v>1598</v>
      </c>
      <c r="M872" s="1099"/>
      <c r="N872" s="1099"/>
      <c r="O872" s="1099"/>
      <c r="P872" s="1099"/>
      <c r="Q872" s="1102"/>
      <c r="R872" s="1099"/>
    </row>
    <row r="873" spans="1:18" x14ac:dyDescent="0.2">
      <c r="A873" s="1094" t="s">
        <v>303</v>
      </c>
      <c r="B873" s="1095" t="s">
        <v>1599</v>
      </c>
      <c r="C873" s="1095" t="s">
        <v>1596</v>
      </c>
      <c r="D873" s="1096" t="s">
        <v>494</v>
      </c>
      <c r="E873" s="1097" t="s">
        <v>786</v>
      </c>
      <c r="F873" s="1098"/>
      <c r="G873" s="1098"/>
      <c r="H873" s="1098" t="s">
        <v>1597</v>
      </c>
      <c r="I873" s="1099"/>
      <c r="J873" s="1098"/>
      <c r="K873" s="1098"/>
      <c r="L873" s="1100" t="s">
        <v>1598</v>
      </c>
      <c r="M873" s="1099"/>
      <c r="N873" s="1099"/>
      <c r="O873" s="1099"/>
      <c r="P873" s="1099"/>
      <c r="Q873" s="1102"/>
      <c r="R873" s="1099"/>
    </row>
    <row r="874" spans="1:18" x14ac:dyDescent="0.2">
      <c r="A874" s="1094" t="s">
        <v>303</v>
      </c>
      <c r="B874" s="1095" t="s">
        <v>1599</v>
      </c>
      <c r="C874" s="1095" t="s">
        <v>1596</v>
      </c>
      <c r="D874" s="1096" t="s">
        <v>494</v>
      </c>
      <c r="E874" s="1097" t="s">
        <v>787</v>
      </c>
      <c r="F874" s="1098"/>
      <c r="G874" s="1098"/>
      <c r="H874" s="1098" t="s">
        <v>1597</v>
      </c>
      <c r="I874" s="1099"/>
      <c r="J874" s="1098"/>
      <c r="K874" s="1098"/>
      <c r="L874" s="1100" t="s">
        <v>1598</v>
      </c>
      <c r="M874" s="1099"/>
      <c r="N874" s="1099"/>
      <c r="O874" s="1099"/>
      <c r="P874" s="1099"/>
      <c r="Q874" s="1102"/>
      <c r="R874" s="1099"/>
    </row>
    <row r="875" spans="1:18" x14ac:dyDescent="0.2">
      <c r="A875" s="1094" t="s">
        <v>303</v>
      </c>
      <c r="B875" s="1095" t="s">
        <v>1599</v>
      </c>
      <c r="C875" s="1095" t="s">
        <v>1596</v>
      </c>
      <c r="D875" s="1096" t="s">
        <v>494</v>
      </c>
      <c r="E875" s="1097" t="s">
        <v>788</v>
      </c>
      <c r="F875" s="1098"/>
      <c r="G875" s="1098"/>
      <c r="H875" s="1098" t="s">
        <v>1597</v>
      </c>
      <c r="I875" s="1099"/>
      <c r="J875" s="1098"/>
      <c r="K875" s="1098"/>
      <c r="L875" s="1100" t="s">
        <v>1598</v>
      </c>
      <c r="M875" s="1099"/>
      <c r="N875" s="1099"/>
      <c r="O875" s="1099"/>
      <c r="P875" s="1099"/>
      <c r="Q875" s="1102"/>
      <c r="R875" s="1099"/>
    </row>
    <row r="876" spans="1:18" x14ac:dyDescent="0.2">
      <c r="A876" s="1094" t="s">
        <v>303</v>
      </c>
      <c r="B876" s="1095" t="s">
        <v>1599</v>
      </c>
      <c r="C876" s="1095" t="s">
        <v>1596</v>
      </c>
      <c r="D876" s="1096" t="s">
        <v>494</v>
      </c>
      <c r="E876" s="1097" t="s">
        <v>789</v>
      </c>
      <c r="F876" s="1098"/>
      <c r="G876" s="1098"/>
      <c r="H876" s="1098" t="s">
        <v>1597</v>
      </c>
      <c r="I876" s="1099"/>
      <c r="J876" s="1098"/>
      <c r="K876" s="1098"/>
      <c r="L876" s="1100" t="s">
        <v>1598</v>
      </c>
      <c r="M876" s="1099"/>
      <c r="N876" s="1099"/>
      <c r="O876" s="1099"/>
      <c r="P876" s="1099"/>
      <c r="Q876" s="1102"/>
      <c r="R876" s="1099"/>
    </row>
    <row r="877" spans="1:18" x14ac:dyDescent="0.2">
      <c r="A877" s="1094" t="s">
        <v>303</v>
      </c>
      <c r="B877" s="1095" t="s">
        <v>1599</v>
      </c>
      <c r="C877" s="1095" t="s">
        <v>1596</v>
      </c>
      <c r="D877" s="1096" t="s">
        <v>494</v>
      </c>
      <c r="E877" s="1097" t="s">
        <v>724</v>
      </c>
      <c r="F877" s="1098"/>
      <c r="G877" s="1098"/>
      <c r="H877" s="1098" t="s">
        <v>1597</v>
      </c>
      <c r="I877" s="1099"/>
      <c r="J877" s="1098"/>
      <c r="K877" s="1098"/>
      <c r="L877" s="1100" t="s">
        <v>1598</v>
      </c>
      <c r="M877" s="1099"/>
      <c r="N877" s="1099"/>
      <c r="O877" s="1099"/>
      <c r="P877" s="1099"/>
      <c r="Q877" s="1102"/>
      <c r="R877" s="1099"/>
    </row>
    <row r="878" spans="1:18" x14ac:dyDescent="0.2">
      <c r="A878" s="1094" t="s">
        <v>303</v>
      </c>
      <c r="B878" s="1095" t="s">
        <v>1599</v>
      </c>
      <c r="C878" s="1095" t="s">
        <v>1596</v>
      </c>
      <c r="D878" s="1096" t="s">
        <v>494</v>
      </c>
      <c r="E878" s="1097" t="s">
        <v>727</v>
      </c>
      <c r="F878" s="1098"/>
      <c r="G878" s="1098"/>
      <c r="H878" s="1098" t="s">
        <v>1597</v>
      </c>
      <c r="I878" s="1099"/>
      <c r="J878" s="1098"/>
      <c r="K878" s="1098"/>
      <c r="L878" s="1100" t="s">
        <v>1598</v>
      </c>
      <c r="M878" s="1099"/>
      <c r="N878" s="1099"/>
      <c r="O878" s="1099"/>
      <c r="P878" s="1099"/>
      <c r="Q878" s="1102"/>
      <c r="R878" s="1099"/>
    </row>
    <row r="879" spans="1:18" x14ac:dyDescent="0.2">
      <c r="A879" s="1094" t="s">
        <v>303</v>
      </c>
      <c r="B879" s="1095" t="s">
        <v>1599</v>
      </c>
      <c r="C879" s="1095" t="s">
        <v>1596</v>
      </c>
      <c r="D879" s="1096" t="s">
        <v>494</v>
      </c>
      <c r="E879" s="1097" t="s">
        <v>721</v>
      </c>
      <c r="F879" s="1098"/>
      <c r="G879" s="1098"/>
      <c r="H879" s="1098" t="s">
        <v>1597</v>
      </c>
      <c r="I879" s="1099"/>
      <c r="J879" s="1098"/>
      <c r="K879" s="1098"/>
      <c r="L879" s="1100" t="s">
        <v>1598</v>
      </c>
      <c r="M879" s="1099"/>
      <c r="N879" s="1099"/>
      <c r="O879" s="1099"/>
      <c r="P879" s="1099"/>
      <c r="Q879" s="1102"/>
      <c r="R879" s="1099"/>
    </row>
    <row r="880" spans="1:18" x14ac:dyDescent="0.2">
      <c r="A880" s="1094" t="s">
        <v>303</v>
      </c>
      <c r="B880" s="1095" t="s">
        <v>1599</v>
      </c>
      <c r="C880" s="1095" t="s">
        <v>1596</v>
      </c>
      <c r="D880" s="1096" t="s">
        <v>494</v>
      </c>
      <c r="E880" s="1097" t="s">
        <v>748</v>
      </c>
      <c r="F880" s="1098"/>
      <c r="G880" s="1098"/>
      <c r="H880" s="1098" t="s">
        <v>1597</v>
      </c>
      <c r="I880" s="1099"/>
      <c r="J880" s="1098"/>
      <c r="K880" s="1098"/>
      <c r="L880" s="1100" t="s">
        <v>1598</v>
      </c>
      <c r="M880" s="1099"/>
      <c r="N880" s="1099"/>
      <c r="O880" s="1099"/>
      <c r="P880" s="1099"/>
      <c r="Q880" s="1102"/>
      <c r="R880" s="1099"/>
    </row>
    <row r="881" spans="1:18" x14ac:dyDescent="0.2">
      <c r="A881" s="1094" t="s">
        <v>303</v>
      </c>
      <c r="B881" s="1095" t="s">
        <v>1599</v>
      </c>
      <c r="C881" s="1095" t="s">
        <v>1596</v>
      </c>
      <c r="D881" s="1096" t="s">
        <v>494</v>
      </c>
      <c r="E881" s="1097" t="s">
        <v>749</v>
      </c>
      <c r="F881" s="1098"/>
      <c r="G881" s="1098"/>
      <c r="H881" s="1098" t="s">
        <v>1597</v>
      </c>
      <c r="I881" s="1099"/>
      <c r="J881" s="1098"/>
      <c r="K881" s="1098"/>
      <c r="L881" s="1100" t="s">
        <v>1598</v>
      </c>
      <c r="M881" s="1099"/>
      <c r="N881" s="1099"/>
      <c r="O881" s="1099"/>
      <c r="P881" s="1099"/>
      <c r="Q881" s="1102"/>
      <c r="R881" s="1099"/>
    </row>
    <row r="882" spans="1:18" x14ac:dyDescent="0.2">
      <c r="A882" s="1094" t="s">
        <v>303</v>
      </c>
      <c r="B882" s="1095" t="s">
        <v>1599</v>
      </c>
      <c r="C882" s="1095" t="s">
        <v>1596</v>
      </c>
      <c r="D882" s="1096" t="s">
        <v>494</v>
      </c>
      <c r="E882" s="1097" t="s">
        <v>750</v>
      </c>
      <c r="F882" s="1098"/>
      <c r="G882" s="1098"/>
      <c r="H882" s="1098" t="s">
        <v>1597</v>
      </c>
      <c r="I882" s="1099"/>
      <c r="J882" s="1098"/>
      <c r="K882" s="1098"/>
      <c r="L882" s="1100" t="s">
        <v>1598</v>
      </c>
      <c r="M882" s="1099"/>
      <c r="N882" s="1099"/>
      <c r="O882" s="1099"/>
      <c r="P882" s="1099"/>
      <c r="Q882" s="1102"/>
      <c r="R882" s="1099"/>
    </row>
    <row r="883" spans="1:18" x14ac:dyDescent="0.2">
      <c r="A883" s="1094" t="s">
        <v>303</v>
      </c>
      <c r="B883" s="1095" t="s">
        <v>1599</v>
      </c>
      <c r="C883" s="1095" t="s">
        <v>1596</v>
      </c>
      <c r="D883" s="1096" t="s">
        <v>494</v>
      </c>
      <c r="E883" s="1097" t="s">
        <v>790</v>
      </c>
      <c r="F883" s="1098"/>
      <c r="G883" s="1098"/>
      <c r="H883" s="1098" t="s">
        <v>1597</v>
      </c>
      <c r="I883" s="1099"/>
      <c r="J883" s="1098"/>
      <c r="K883" s="1098"/>
      <c r="L883" s="1100" t="s">
        <v>1598</v>
      </c>
      <c r="M883" s="1099"/>
      <c r="N883" s="1099"/>
      <c r="O883" s="1099"/>
      <c r="P883" s="1099"/>
      <c r="Q883" s="1102"/>
      <c r="R883" s="1099"/>
    </row>
    <row r="884" spans="1:18" x14ac:dyDescent="0.2">
      <c r="A884" s="1094" t="s">
        <v>303</v>
      </c>
      <c r="B884" s="1095" t="s">
        <v>1599</v>
      </c>
      <c r="C884" s="1095" t="s">
        <v>1596</v>
      </c>
      <c r="D884" s="1096" t="s">
        <v>494</v>
      </c>
      <c r="E884" s="1097" t="s">
        <v>752</v>
      </c>
      <c r="F884" s="1098"/>
      <c r="G884" s="1098"/>
      <c r="H884" s="1098" t="s">
        <v>1597</v>
      </c>
      <c r="I884" s="1099"/>
      <c r="J884" s="1098"/>
      <c r="K884" s="1098"/>
      <c r="L884" s="1100" t="s">
        <v>1598</v>
      </c>
      <c r="M884" s="1099"/>
      <c r="N884" s="1099"/>
      <c r="O884" s="1099"/>
      <c r="P884" s="1099"/>
      <c r="Q884" s="1102"/>
      <c r="R884" s="1099"/>
    </row>
    <row r="885" spans="1:18" x14ac:dyDescent="0.2">
      <c r="A885" s="1094" t="s">
        <v>303</v>
      </c>
      <c r="B885" s="1095" t="s">
        <v>1599</v>
      </c>
      <c r="C885" s="1095" t="s">
        <v>1596</v>
      </c>
      <c r="D885" s="1096" t="s">
        <v>494</v>
      </c>
      <c r="E885" s="1097" t="s">
        <v>791</v>
      </c>
      <c r="F885" s="1098"/>
      <c r="G885" s="1098"/>
      <c r="H885" s="1098" t="s">
        <v>1597</v>
      </c>
      <c r="I885" s="1099"/>
      <c r="J885" s="1098"/>
      <c r="K885" s="1098"/>
      <c r="L885" s="1100" t="s">
        <v>1598</v>
      </c>
      <c r="M885" s="1099"/>
      <c r="N885" s="1099"/>
      <c r="O885" s="1099"/>
      <c r="P885" s="1099"/>
      <c r="Q885" s="1102"/>
      <c r="R885" s="1099"/>
    </row>
    <row r="886" spans="1:18" x14ac:dyDescent="0.2">
      <c r="A886" s="1094" t="s">
        <v>303</v>
      </c>
      <c r="B886" s="1095" t="s">
        <v>1599</v>
      </c>
      <c r="C886" s="1095" t="s">
        <v>1596</v>
      </c>
      <c r="D886" s="1096" t="s">
        <v>494</v>
      </c>
      <c r="E886" s="1097" t="s">
        <v>793</v>
      </c>
      <c r="F886" s="1098"/>
      <c r="G886" s="1098"/>
      <c r="H886" s="1098" t="s">
        <v>1597</v>
      </c>
      <c r="I886" s="1099"/>
      <c r="J886" s="1098"/>
      <c r="K886" s="1098"/>
      <c r="L886" s="1100" t="s">
        <v>1598</v>
      </c>
      <c r="M886" s="1099"/>
      <c r="N886" s="1099"/>
      <c r="O886" s="1099"/>
      <c r="P886" s="1099"/>
      <c r="Q886" s="1102"/>
      <c r="R886" s="1099"/>
    </row>
    <row r="887" spans="1:18" x14ac:dyDescent="0.2">
      <c r="A887" s="1094" t="s">
        <v>303</v>
      </c>
      <c r="B887" s="1095" t="s">
        <v>1599</v>
      </c>
      <c r="C887" s="1095" t="s">
        <v>1596</v>
      </c>
      <c r="D887" s="1096" t="s">
        <v>494</v>
      </c>
      <c r="E887" s="1097" t="s">
        <v>794</v>
      </c>
      <c r="F887" s="1098"/>
      <c r="G887" s="1098"/>
      <c r="H887" s="1098" t="s">
        <v>1597</v>
      </c>
      <c r="I887" s="1099"/>
      <c r="J887" s="1098"/>
      <c r="K887" s="1098"/>
      <c r="L887" s="1100" t="s">
        <v>1598</v>
      </c>
      <c r="M887" s="1099"/>
      <c r="N887" s="1099"/>
      <c r="O887" s="1099"/>
      <c r="P887" s="1099"/>
      <c r="Q887" s="1102"/>
      <c r="R887" s="1099"/>
    </row>
    <row r="888" spans="1:18" x14ac:dyDescent="0.2">
      <c r="A888" s="1094" t="s">
        <v>303</v>
      </c>
      <c r="B888" s="1095" t="s">
        <v>1599</v>
      </c>
      <c r="C888" s="1095" t="s">
        <v>1596</v>
      </c>
      <c r="D888" s="1096" t="s">
        <v>494</v>
      </c>
      <c r="E888" s="1097" t="s">
        <v>795</v>
      </c>
      <c r="F888" s="1098"/>
      <c r="G888" s="1098"/>
      <c r="H888" s="1098" t="s">
        <v>1597</v>
      </c>
      <c r="I888" s="1099"/>
      <c r="J888" s="1098"/>
      <c r="K888" s="1098"/>
      <c r="L888" s="1100" t="s">
        <v>1598</v>
      </c>
      <c r="M888" s="1099"/>
      <c r="N888" s="1099"/>
      <c r="O888" s="1099"/>
      <c r="P888" s="1099"/>
      <c r="Q888" s="1102"/>
      <c r="R888" s="1099"/>
    </row>
    <row r="889" spans="1:18" x14ac:dyDescent="0.2">
      <c r="A889" s="1094" t="s">
        <v>303</v>
      </c>
      <c r="B889" s="1095" t="s">
        <v>1599</v>
      </c>
      <c r="C889" s="1095" t="s">
        <v>1596</v>
      </c>
      <c r="D889" s="1096" t="s">
        <v>494</v>
      </c>
      <c r="E889" s="1097" t="s">
        <v>728</v>
      </c>
      <c r="F889" s="1098"/>
      <c r="G889" s="1098"/>
      <c r="H889" s="1098" t="s">
        <v>1597</v>
      </c>
      <c r="I889" s="1099"/>
      <c r="J889" s="1098"/>
      <c r="K889" s="1098"/>
      <c r="L889" s="1100" t="s">
        <v>1598</v>
      </c>
      <c r="M889" s="1099"/>
      <c r="N889" s="1099"/>
      <c r="O889" s="1099"/>
      <c r="P889" s="1099"/>
      <c r="Q889" s="1102"/>
      <c r="R889" s="1099"/>
    </row>
    <row r="890" spans="1:18" x14ac:dyDescent="0.2">
      <c r="A890" s="1094" t="s">
        <v>303</v>
      </c>
      <c r="B890" s="1095" t="s">
        <v>1599</v>
      </c>
      <c r="C890" s="1095" t="s">
        <v>1596</v>
      </c>
      <c r="D890" s="1096" t="s">
        <v>494</v>
      </c>
      <c r="E890" s="1097" t="s">
        <v>796</v>
      </c>
      <c r="F890" s="1098"/>
      <c r="G890" s="1098"/>
      <c r="H890" s="1098" t="s">
        <v>1597</v>
      </c>
      <c r="I890" s="1099"/>
      <c r="J890" s="1098"/>
      <c r="K890" s="1098"/>
      <c r="L890" s="1100" t="s">
        <v>1598</v>
      </c>
      <c r="M890" s="1099"/>
      <c r="N890" s="1099"/>
      <c r="O890" s="1099"/>
      <c r="P890" s="1099"/>
      <c r="Q890" s="1102"/>
      <c r="R890" s="1099"/>
    </row>
    <row r="891" spans="1:18" x14ac:dyDescent="0.2">
      <c r="A891" s="1094" t="s">
        <v>303</v>
      </c>
      <c r="B891" s="1095" t="s">
        <v>1599</v>
      </c>
      <c r="C891" s="1095" t="s">
        <v>1596</v>
      </c>
      <c r="D891" s="1096" t="s">
        <v>494</v>
      </c>
      <c r="E891" s="1097" t="s">
        <v>797</v>
      </c>
      <c r="F891" s="1098"/>
      <c r="G891" s="1098"/>
      <c r="H891" s="1098" t="s">
        <v>1597</v>
      </c>
      <c r="I891" s="1099"/>
      <c r="J891" s="1098"/>
      <c r="K891" s="1098"/>
      <c r="L891" s="1100" t="s">
        <v>1598</v>
      </c>
      <c r="M891" s="1099"/>
      <c r="N891" s="1099"/>
      <c r="O891" s="1099"/>
      <c r="P891" s="1099"/>
      <c r="Q891" s="1102"/>
      <c r="R891" s="1099"/>
    </row>
    <row r="892" spans="1:18" x14ac:dyDescent="0.2">
      <c r="A892" s="1094" t="s">
        <v>303</v>
      </c>
      <c r="B892" s="1095" t="s">
        <v>1599</v>
      </c>
      <c r="C892" s="1095" t="s">
        <v>1596</v>
      </c>
      <c r="D892" s="1096" t="s">
        <v>730</v>
      </c>
      <c r="E892" s="1104" t="s">
        <v>734</v>
      </c>
      <c r="F892" s="1098"/>
      <c r="G892" s="1098"/>
      <c r="H892" s="1098" t="s">
        <v>1597</v>
      </c>
      <c r="I892" s="1099"/>
      <c r="J892" s="1098"/>
      <c r="K892" s="1098"/>
      <c r="L892" s="1100" t="s">
        <v>1598</v>
      </c>
      <c r="M892" s="1099"/>
      <c r="N892" s="1099"/>
      <c r="O892" s="1099"/>
      <c r="P892" s="1099"/>
      <c r="Q892" s="1102"/>
      <c r="R892" s="1099"/>
    </row>
    <row r="893" spans="1:18" x14ac:dyDescent="0.2">
      <c r="A893" s="1094" t="s">
        <v>303</v>
      </c>
      <c r="B893" s="1095" t="s">
        <v>1599</v>
      </c>
      <c r="C893" s="1095" t="s">
        <v>1596</v>
      </c>
      <c r="D893" s="1096" t="s">
        <v>730</v>
      </c>
      <c r="E893" s="1104" t="s">
        <v>736</v>
      </c>
      <c r="F893" s="1098"/>
      <c r="G893" s="1098"/>
      <c r="H893" s="1098" t="s">
        <v>1597</v>
      </c>
      <c r="I893" s="1099"/>
      <c r="J893" s="1098"/>
      <c r="K893" s="1098"/>
      <c r="L893" s="1100" t="s">
        <v>1598</v>
      </c>
      <c r="M893" s="1099"/>
      <c r="N893" s="1099"/>
      <c r="O893" s="1099"/>
      <c r="P893" s="1099"/>
      <c r="Q893" s="1102"/>
      <c r="R893" s="1099"/>
    </row>
    <row r="894" spans="1:18" x14ac:dyDescent="0.2">
      <c r="A894" s="1094" t="s">
        <v>303</v>
      </c>
      <c r="B894" s="1095" t="s">
        <v>1599</v>
      </c>
      <c r="C894" s="1095" t="s">
        <v>1596</v>
      </c>
      <c r="D894" s="1096" t="s">
        <v>730</v>
      </c>
      <c r="E894" s="1104" t="s">
        <v>737</v>
      </c>
      <c r="F894" s="1098"/>
      <c r="G894" s="1098"/>
      <c r="H894" s="1098" t="s">
        <v>1597</v>
      </c>
      <c r="I894" s="1099"/>
      <c r="J894" s="1098"/>
      <c r="K894" s="1098"/>
      <c r="L894" s="1100" t="s">
        <v>1598</v>
      </c>
      <c r="M894" s="1099"/>
      <c r="N894" s="1099"/>
      <c r="O894" s="1099"/>
      <c r="P894" s="1099"/>
      <c r="Q894" s="1102"/>
      <c r="R894" s="1099"/>
    </row>
    <row r="895" spans="1:18" x14ac:dyDescent="0.2">
      <c r="A895" s="1094" t="s">
        <v>303</v>
      </c>
      <c r="B895" s="1095" t="s">
        <v>1599</v>
      </c>
      <c r="C895" s="1095" t="s">
        <v>1596</v>
      </c>
      <c r="D895" s="1096" t="s">
        <v>730</v>
      </c>
      <c r="E895" s="1104" t="s">
        <v>731</v>
      </c>
      <c r="F895" s="1098"/>
      <c r="G895" s="1098"/>
      <c r="H895" s="1098" t="s">
        <v>1597</v>
      </c>
      <c r="I895" s="1099"/>
      <c r="J895" s="1098"/>
      <c r="K895" s="1098"/>
      <c r="L895" s="1100" t="s">
        <v>1598</v>
      </c>
      <c r="M895" s="1099"/>
      <c r="N895" s="1099"/>
      <c r="O895" s="1099"/>
      <c r="P895" s="1099"/>
      <c r="Q895" s="1102"/>
      <c r="R895" s="1099"/>
    </row>
    <row r="896" spans="1:18" x14ac:dyDescent="0.2">
      <c r="A896" s="1094" t="s">
        <v>303</v>
      </c>
      <c r="B896" s="1095" t="s">
        <v>1599</v>
      </c>
      <c r="C896" s="1095" t="s">
        <v>1596</v>
      </c>
      <c r="D896" s="1096" t="s">
        <v>730</v>
      </c>
      <c r="E896" s="1104" t="s">
        <v>732</v>
      </c>
      <c r="F896" s="1098"/>
      <c r="G896" s="1098"/>
      <c r="H896" s="1098" t="s">
        <v>1597</v>
      </c>
      <c r="I896" s="1099"/>
      <c r="J896" s="1098"/>
      <c r="K896" s="1098"/>
      <c r="L896" s="1100" t="s">
        <v>1598</v>
      </c>
      <c r="M896" s="1099"/>
      <c r="N896" s="1099"/>
      <c r="O896" s="1099"/>
      <c r="P896" s="1099"/>
      <c r="Q896" s="1102"/>
      <c r="R896" s="1099"/>
    </row>
    <row r="897" spans="1:18" x14ac:dyDescent="0.2">
      <c r="A897" s="1094" t="s">
        <v>303</v>
      </c>
      <c r="B897" s="1095" t="s">
        <v>1599</v>
      </c>
      <c r="C897" s="1095" t="s">
        <v>1596</v>
      </c>
      <c r="D897" s="1096" t="s">
        <v>730</v>
      </c>
      <c r="E897" s="1104" t="s">
        <v>735</v>
      </c>
      <c r="F897" s="1098"/>
      <c r="G897" s="1098"/>
      <c r="H897" s="1098" t="s">
        <v>1597</v>
      </c>
      <c r="I897" s="1099"/>
      <c r="J897" s="1098"/>
      <c r="K897" s="1098"/>
      <c r="L897" s="1100" t="s">
        <v>1598</v>
      </c>
      <c r="M897" s="1099"/>
      <c r="N897" s="1099"/>
      <c r="O897" s="1099"/>
      <c r="P897" s="1099"/>
      <c r="Q897" s="1102"/>
      <c r="R897" s="1099"/>
    </row>
    <row r="898" spans="1:18" x14ac:dyDescent="0.2">
      <c r="A898" s="1094" t="s">
        <v>303</v>
      </c>
      <c r="B898" s="1095" t="s">
        <v>1599</v>
      </c>
      <c r="C898" s="1095" t="s">
        <v>1596</v>
      </c>
      <c r="D898" s="1096" t="s">
        <v>730</v>
      </c>
      <c r="E898" s="1104" t="s">
        <v>733</v>
      </c>
      <c r="F898" s="1098"/>
      <c r="G898" s="1098"/>
      <c r="H898" s="1098" t="s">
        <v>1597</v>
      </c>
      <c r="I898" s="1099"/>
      <c r="J898" s="1098"/>
      <c r="K898" s="1098"/>
      <c r="L898" s="1100" t="s">
        <v>1598</v>
      </c>
      <c r="M898" s="1099"/>
      <c r="N898" s="1099"/>
      <c r="O898" s="1099"/>
      <c r="P898" s="1099"/>
      <c r="Q898" s="1102"/>
      <c r="R898" s="1099"/>
    </row>
    <row r="899" spans="1:18" x14ac:dyDescent="0.2">
      <c r="A899" s="1094" t="s">
        <v>303</v>
      </c>
      <c r="B899" s="1095" t="s">
        <v>1599</v>
      </c>
      <c r="C899" s="1095" t="s">
        <v>1596</v>
      </c>
      <c r="D899" s="1096" t="s">
        <v>730</v>
      </c>
      <c r="E899" s="1104" t="s">
        <v>756</v>
      </c>
      <c r="F899" s="1098"/>
      <c r="G899" s="1098"/>
      <c r="H899" s="1098" t="s">
        <v>1597</v>
      </c>
      <c r="I899" s="1099"/>
      <c r="J899" s="1098"/>
      <c r="K899" s="1098"/>
      <c r="L899" s="1100" t="s">
        <v>1598</v>
      </c>
      <c r="M899" s="1099"/>
      <c r="N899" s="1099"/>
      <c r="O899" s="1099"/>
      <c r="P899" s="1099"/>
      <c r="Q899" s="1102"/>
      <c r="R899" s="1099"/>
    </row>
    <row r="900" spans="1:18" x14ac:dyDescent="0.2">
      <c r="A900" s="1094" t="s">
        <v>303</v>
      </c>
      <c r="B900" s="1095" t="s">
        <v>1600</v>
      </c>
      <c r="C900" s="1095" t="s">
        <v>1596</v>
      </c>
      <c r="D900" s="1096" t="s">
        <v>494</v>
      </c>
      <c r="E900" s="1097" t="s">
        <v>781</v>
      </c>
      <c r="F900" s="1098"/>
      <c r="G900" s="1098"/>
      <c r="H900" s="1098" t="s">
        <v>1597</v>
      </c>
      <c r="I900" s="1099"/>
      <c r="J900" s="1098"/>
      <c r="K900" s="1098"/>
      <c r="L900" s="1100" t="s">
        <v>1598</v>
      </c>
      <c r="M900" s="1099"/>
      <c r="N900" s="1099"/>
      <c r="O900" s="1099"/>
      <c r="P900" s="1099"/>
      <c r="Q900" s="1102"/>
      <c r="R900" s="1099"/>
    </row>
    <row r="901" spans="1:18" x14ac:dyDescent="0.2">
      <c r="A901" s="1094" t="s">
        <v>303</v>
      </c>
      <c r="B901" s="1095" t="s">
        <v>1600</v>
      </c>
      <c r="C901" s="1095" t="s">
        <v>1596</v>
      </c>
      <c r="D901" s="1096" t="s">
        <v>494</v>
      </c>
      <c r="E901" s="1097" t="s">
        <v>725</v>
      </c>
      <c r="F901" s="1098"/>
      <c r="G901" s="1098"/>
      <c r="H901" s="1098" t="s">
        <v>1597</v>
      </c>
      <c r="I901" s="1099"/>
      <c r="J901" s="1098"/>
      <c r="K901" s="1098"/>
      <c r="L901" s="1100" t="s">
        <v>1598</v>
      </c>
      <c r="M901" s="1099"/>
      <c r="N901" s="1099"/>
      <c r="O901" s="1099"/>
      <c r="P901" s="1099"/>
      <c r="Q901" s="1102"/>
      <c r="R901" s="1099"/>
    </row>
    <row r="902" spans="1:18" x14ac:dyDescent="0.2">
      <c r="A902" s="1094" t="s">
        <v>303</v>
      </c>
      <c r="B902" s="1095" t="s">
        <v>1600</v>
      </c>
      <c r="C902" s="1095" t="s">
        <v>1596</v>
      </c>
      <c r="D902" s="1096" t="s">
        <v>494</v>
      </c>
      <c r="E902" s="1097" t="s">
        <v>726</v>
      </c>
      <c r="F902" s="1098"/>
      <c r="G902" s="1098"/>
      <c r="H902" s="1098" t="s">
        <v>1597</v>
      </c>
      <c r="I902" s="1099"/>
      <c r="J902" s="1098"/>
      <c r="K902" s="1098"/>
      <c r="L902" s="1100" t="s">
        <v>1598</v>
      </c>
      <c r="M902" s="1099"/>
      <c r="N902" s="1099"/>
      <c r="O902" s="1099"/>
      <c r="P902" s="1099"/>
      <c r="Q902" s="1102"/>
      <c r="R902" s="1099"/>
    </row>
    <row r="903" spans="1:18" x14ac:dyDescent="0.2">
      <c r="A903" s="1094" t="s">
        <v>303</v>
      </c>
      <c r="B903" s="1095" t="s">
        <v>1600</v>
      </c>
      <c r="C903" s="1095" t="s">
        <v>1596</v>
      </c>
      <c r="D903" s="1096" t="s">
        <v>494</v>
      </c>
      <c r="E903" s="1097" t="s">
        <v>785</v>
      </c>
      <c r="F903" s="1098"/>
      <c r="G903" s="1098"/>
      <c r="H903" s="1098" t="s">
        <v>1597</v>
      </c>
      <c r="I903" s="1099"/>
      <c r="J903" s="1098"/>
      <c r="K903" s="1098"/>
      <c r="L903" s="1100" t="s">
        <v>1598</v>
      </c>
      <c r="M903" s="1099"/>
      <c r="N903" s="1099"/>
      <c r="O903" s="1099"/>
      <c r="P903" s="1099"/>
      <c r="Q903" s="1102"/>
      <c r="R903" s="1099"/>
    </row>
    <row r="904" spans="1:18" x14ac:dyDescent="0.2">
      <c r="A904" s="1094" t="s">
        <v>303</v>
      </c>
      <c r="B904" s="1095" t="s">
        <v>1600</v>
      </c>
      <c r="C904" s="1095" t="s">
        <v>1596</v>
      </c>
      <c r="D904" s="1096" t="s">
        <v>494</v>
      </c>
      <c r="E904" s="1097" t="s">
        <v>723</v>
      </c>
      <c r="F904" s="1098"/>
      <c r="G904" s="1098"/>
      <c r="H904" s="1098" t="s">
        <v>1597</v>
      </c>
      <c r="I904" s="1099"/>
      <c r="J904" s="1098"/>
      <c r="K904" s="1098"/>
      <c r="L904" s="1100" t="s">
        <v>1598</v>
      </c>
      <c r="M904" s="1099"/>
      <c r="N904" s="1099"/>
      <c r="O904" s="1099"/>
      <c r="P904" s="1099"/>
      <c r="Q904" s="1102"/>
      <c r="R904" s="1099"/>
    </row>
    <row r="905" spans="1:18" x14ac:dyDescent="0.2">
      <c r="A905" s="1094" t="s">
        <v>303</v>
      </c>
      <c r="B905" s="1095" t="s">
        <v>1600</v>
      </c>
      <c r="C905" s="1095" t="s">
        <v>1596</v>
      </c>
      <c r="D905" s="1096" t="s">
        <v>494</v>
      </c>
      <c r="E905" s="1097" t="s">
        <v>786</v>
      </c>
      <c r="F905" s="1098"/>
      <c r="G905" s="1098"/>
      <c r="H905" s="1098" t="s">
        <v>1597</v>
      </c>
      <c r="I905" s="1099"/>
      <c r="J905" s="1098"/>
      <c r="K905" s="1098"/>
      <c r="L905" s="1100" t="s">
        <v>1598</v>
      </c>
      <c r="M905" s="1099"/>
      <c r="N905" s="1099"/>
      <c r="O905" s="1099"/>
      <c r="P905" s="1099"/>
      <c r="Q905" s="1102"/>
      <c r="R905" s="1099"/>
    </row>
    <row r="906" spans="1:18" x14ac:dyDescent="0.2">
      <c r="A906" s="1094" t="s">
        <v>303</v>
      </c>
      <c r="B906" s="1095" t="s">
        <v>1600</v>
      </c>
      <c r="C906" s="1095" t="s">
        <v>1596</v>
      </c>
      <c r="D906" s="1096" t="s">
        <v>494</v>
      </c>
      <c r="E906" s="1097" t="s">
        <v>787</v>
      </c>
      <c r="F906" s="1098"/>
      <c r="G906" s="1098"/>
      <c r="H906" s="1098" t="s">
        <v>1597</v>
      </c>
      <c r="I906" s="1099"/>
      <c r="J906" s="1098"/>
      <c r="K906" s="1098"/>
      <c r="L906" s="1100" t="s">
        <v>1598</v>
      </c>
      <c r="M906" s="1099"/>
      <c r="N906" s="1099"/>
      <c r="O906" s="1099"/>
      <c r="P906" s="1099"/>
      <c r="Q906" s="1102"/>
      <c r="R906" s="1099"/>
    </row>
    <row r="907" spans="1:18" x14ac:dyDescent="0.2">
      <c r="A907" s="1094" t="s">
        <v>303</v>
      </c>
      <c r="B907" s="1095" t="s">
        <v>1600</v>
      </c>
      <c r="C907" s="1095" t="s">
        <v>1596</v>
      </c>
      <c r="D907" s="1096" t="s">
        <v>494</v>
      </c>
      <c r="E907" s="1097" t="s">
        <v>788</v>
      </c>
      <c r="F907" s="1098"/>
      <c r="G907" s="1098"/>
      <c r="H907" s="1098" t="s">
        <v>1597</v>
      </c>
      <c r="I907" s="1099"/>
      <c r="J907" s="1098"/>
      <c r="K907" s="1098"/>
      <c r="L907" s="1100" t="s">
        <v>1598</v>
      </c>
      <c r="M907" s="1099"/>
      <c r="N907" s="1099"/>
      <c r="O907" s="1099"/>
      <c r="P907" s="1099"/>
      <c r="Q907" s="1102"/>
      <c r="R907" s="1099"/>
    </row>
    <row r="908" spans="1:18" x14ac:dyDescent="0.2">
      <c r="A908" s="1094" t="s">
        <v>303</v>
      </c>
      <c r="B908" s="1095" t="s">
        <v>1600</v>
      </c>
      <c r="C908" s="1095" t="s">
        <v>1596</v>
      </c>
      <c r="D908" s="1096" t="s">
        <v>494</v>
      </c>
      <c r="E908" s="1097" t="s">
        <v>789</v>
      </c>
      <c r="F908" s="1098"/>
      <c r="G908" s="1098"/>
      <c r="H908" s="1098" t="s">
        <v>1597</v>
      </c>
      <c r="I908" s="1099"/>
      <c r="J908" s="1098"/>
      <c r="K908" s="1098"/>
      <c r="L908" s="1100" t="s">
        <v>1598</v>
      </c>
      <c r="M908" s="1099"/>
      <c r="N908" s="1099"/>
      <c r="O908" s="1099"/>
      <c r="P908" s="1099"/>
      <c r="Q908" s="1102"/>
      <c r="R908" s="1099"/>
    </row>
    <row r="909" spans="1:18" x14ac:dyDescent="0.2">
      <c r="A909" s="1094" t="s">
        <v>303</v>
      </c>
      <c r="B909" s="1095" t="s">
        <v>1600</v>
      </c>
      <c r="C909" s="1095" t="s">
        <v>1596</v>
      </c>
      <c r="D909" s="1096" t="s">
        <v>494</v>
      </c>
      <c r="E909" s="1097" t="s">
        <v>724</v>
      </c>
      <c r="F909" s="1098"/>
      <c r="G909" s="1098"/>
      <c r="H909" s="1098" t="s">
        <v>1597</v>
      </c>
      <c r="I909" s="1099"/>
      <c r="J909" s="1098"/>
      <c r="K909" s="1098"/>
      <c r="L909" s="1100" t="s">
        <v>1598</v>
      </c>
      <c r="M909" s="1099"/>
      <c r="N909" s="1099"/>
      <c r="O909" s="1099"/>
      <c r="P909" s="1099"/>
      <c r="Q909" s="1102"/>
      <c r="R909" s="1099"/>
    </row>
    <row r="910" spans="1:18" x14ac:dyDescent="0.2">
      <c r="A910" s="1094" t="s">
        <v>303</v>
      </c>
      <c r="B910" s="1095" t="s">
        <v>1600</v>
      </c>
      <c r="C910" s="1095" t="s">
        <v>1596</v>
      </c>
      <c r="D910" s="1096" t="s">
        <v>494</v>
      </c>
      <c r="E910" s="1097" t="s">
        <v>727</v>
      </c>
      <c r="F910" s="1098"/>
      <c r="G910" s="1098"/>
      <c r="H910" s="1098" t="s">
        <v>1597</v>
      </c>
      <c r="I910" s="1099"/>
      <c r="J910" s="1098"/>
      <c r="K910" s="1098"/>
      <c r="L910" s="1100" t="s">
        <v>1598</v>
      </c>
      <c r="M910" s="1099"/>
      <c r="N910" s="1099"/>
      <c r="O910" s="1099"/>
      <c r="P910" s="1099"/>
      <c r="Q910" s="1102"/>
      <c r="R910" s="1099"/>
    </row>
    <row r="911" spans="1:18" x14ac:dyDescent="0.2">
      <c r="A911" s="1094" t="s">
        <v>303</v>
      </c>
      <c r="B911" s="1095" t="s">
        <v>1600</v>
      </c>
      <c r="C911" s="1095" t="s">
        <v>1596</v>
      </c>
      <c r="D911" s="1096" t="s">
        <v>494</v>
      </c>
      <c r="E911" s="1097" t="s">
        <v>721</v>
      </c>
      <c r="F911" s="1098"/>
      <c r="G911" s="1098"/>
      <c r="H911" s="1098" t="s">
        <v>1597</v>
      </c>
      <c r="I911" s="1099"/>
      <c r="J911" s="1098"/>
      <c r="K911" s="1098"/>
      <c r="L911" s="1100" t="s">
        <v>1598</v>
      </c>
      <c r="M911" s="1099"/>
      <c r="N911" s="1099"/>
      <c r="O911" s="1099"/>
      <c r="P911" s="1099"/>
      <c r="Q911" s="1102"/>
      <c r="R911" s="1099"/>
    </row>
    <row r="912" spans="1:18" x14ac:dyDescent="0.2">
      <c r="A912" s="1094" t="s">
        <v>303</v>
      </c>
      <c r="B912" s="1095" t="s">
        <v>1600</v>
      </c>
      <c r="C912" s="1095" t="s">
        <v>1596</v>
      </c>
      <c r="D912" s="1096" t="s">
        <v>494</v>
      </c>
      <c r="E912" s="1097" t="s">
        <v>748</v>
      </c>
      <c r="F912" s="1098"/>
      <c r="G912" s="1098"/>
      <c r="H912" s="1098" t="s">
        <v>1597</v>
      </c>
      <c r="I912" s="1099"/>
      <c r="J912" s="1098"/>
      <c r="K912" s="1098"/>
      <c r="L912" s="1100" t="s">
        <v>1598</v>
      </c>
      <c r="M912" s="1099"/>
      <c r="N912" s="1099"/>
      <c r="O912" s="1099"/>
      <c r="P912" s="1099"/>
      <c r="Q912" s="1102"/>
      <c r="R912" s="1099"/>
    </row>
    <row r="913" spans="1:18" x14ac:dyDescent="0.2">
      <c r="A913" s="1094" t="s">
        <v>303</v>
      </c>
      <c r="B913" s="1095" t="s">
        <v>1600</v>
      </c>
      <c r="C913" s="1095" t="s">
        <v>1596</v>
      </c>
      <c r="D913" s="1096" t="s">
        <v>494</v>
      </c>
      <c r="E913" s="1097" t="s">
        <v>749</v>
      </c>
      <c r="F913" s="1098"/>
      <c r="G913" s="1098"/>
      <c r="H913" s="1098" t="s">
        <v>1597</v>
      </c>
      <c r="I913" s="1099"/>
      <c r="J913" s="1098"/>
      <c r="K913" s="1098"/>
      <c r="L913" s="1100" t="s">
        <v>1598</v>
      </c>
      <c r="M913" s="1099"/>
      <c r="N913" s="1099"/>
      <c r="O913" s="1099"/>
      <c r="P913" s="1099"/>
      <c r="Q913" s="1102"/>
      <c r="R913" s="1099"/>
    </row>
    <row r="914" spans="1:18" x14ac:dyDescent="0.2">
      <c r="A914" s="1094" t="s">
        <v>303</v>
      </c>
      <c r="B914" s="1095" t="s">
        <v>1600</v>
      </c>
      <c r="C914" s="1095" t="s">
        <v>1596</v>
      </c>
      <c r="D914" s="1096" t="s">
        <v>494</v>
      </c>
      <c r="E914" s="1097" t="s">
        <v>750</v>
      </c>
      <c r="F914" s="1098"/>
      <c r="G914" s="1098"/>
      <c r="H914" s="1098" t="s">
        <v>1597</v>
      </c>
      <c r="I914" s="1099"/>
      <c r="J914" s="1098"/>
      <c r="K914" s="1098"/>
      <c r="L914" s="1100" t="s">
        <v>1598</v>
      </c>
      <c r="M914" s="1099"/>
      <c r="N914" s="1099"/>
      <c r="O914" s="1099"/>
      <c r="P914" s="1099"/>
      <c r="Q914" s="1102"/>
      <c r="R914" s="1099"/>
    </row>
    <row r="915" spans="1:18" x14ac:dyDescent="0.2">
      <c r="A915" s="1094" t="s">
        <v>303</v>
      </c>
      <c r="B915" s="1095" t="s">
        <v>1600</v>
      </c>
      <c r="C915" s="1095" t="s">
        <v>1596</v>
      </c>
      <c r="D915" s="1096" t="s">
        <v>494</v>
      </c>
      <c r="E915" s="1097" t="s">
        <v>790</v>
      </c>
      <c r="F915" s="1098"/>
      <c r="G915" s="1098"/>
      <c r="H915" s="1098" t="s">
        <v>1597</v>
      </c>
      <c r="I915" s="1099"/>
      <c r="J915" s="1098"/>
      <c r="K915" s="1098"/>
      <c r="L915" s="1100" t="s">
        <v>1598</v>
      </c>
      <c r="M915" s="1099"/>
      <c r="N915" s="1099"/>
      <c r="O915" s="1099"/>
      <c r="P915" s="1099"/>
      <c r="Q915" s="1102"/>
      <c r="R915" s="1099"/>
    </row>
    <row r="916" spans="1:18" x14ac:dyDescent="0.2">
      <c r="A916" s="1094" t="s">
        <v>303</v>
      </c>
      <c r="B916" s="1095" t="s">
        <v>1600</v>
      </c>
      <c r="C916" s="1095" t="s">
        <v>1596</v>
      </c>
      <c r="D916" s="1096" t="s">
        <v>494</v>
      </c>
      <c r="E916" s="1097" t="s">
        <v>752</v>
      </c>
      <c r="F916" s="1098"/>
      <c r="G916" s="1098"/>
      <c r="H916" s="1098" t="s">
        <v>1597</v>
      </c>
      <c r="I916" s="1099"/>
      <c r="J916" s="1098"/>
      <c r="K916" s="1098"/>
      <c r="L916" s="1100" t="s">
        <v>1598</v>
      </c>
      <c r="M916" s="1099"/>
      <c r="N916" s="1099"/>
      <c r="O916" s="1099"/>
      <c r="P916" s="1099"/>
      <c r="Q916" s="1102"/>
      <c r="R916" s="1099"/>
    </row>
    <row r="917" spans="1:18" x14ac:dyDescent="0.2">
      <c r="A917" s="1094" t="s">
        <v>303</v>
      </c>
      <c r="B917" s="1095" t="s">
        <v>1600</v>
      </c>
      <c r="C917" s="1095" t="s">
        <v>1596</v>
      </c>
      <c r="D917" s="1096" t="s">
        <v>494</v>
      </c>
      <c r="E917" s="1097" t="s">
        <v>791</v>
      </c>
      <c r="F917" s="1098"/>
      <c r="G917" s="1098"/>
      <c r="H917" s="1098" t="s">
        <v>1597</v>
      </c>
      <c r="I917" s="1099"/>
      <c r="J917" s="1098"/>
      <c r="K917" s="1098"/>
      <c r="L917" s="1100" t="s">
        <v>1598</v>
      </c>
      <c r="M917" s="1099"/>
      <c r="N917" s="1099"/>
      <c r="O917" s="1099"/>
      <c r="P917" s="1099"/>
      <c r="Q917" s="1102"/>
      <c r="R917" s="1099"/>
    </row>
    <row r="918" spans="1:18" x14ac:dyDescent="0.2">
      <c r="A918" s="1094" t="s">
        <v>303</v>
      </c>
      <c r="B918" s="1095" t="s">
        <v>1600</v>
      </c>
      <c r="C918" s="1095" t="s">
        <v>1596</v>
      </c>
      <c r="D918" s="1096" t="s">
        <v>494</v>
      </c>
      <c r="E918" s="1097" t="s">
        <v>793</v>
      </c>
      <c r="F918" s="1098"/>
      <c r="G918" s="1098"/>
      <c r="H918" s="1098" t="s">
        <v>1597</v>
      </c>
      <c r="I918" s="1099"/>
      <c r="J918" s="1098"/>
      <c r="K918" s="1098"/>
      <c r="L918" s="1100" t="s">
        <v>1598</v>
      </c>
      <c r="M918" s="1099"/>
      <c r="N918" s="1099"/>
      <c r="O918" s="1099"/>
      <c r="P918" s="1099"/>
      <c r="Q918" s="1102"/>
      <c r="R918" s="1099"/>
    </row>
    <row r="919" spans="1:18" x14ac:dyDescent="0.2">
      <c r="A919" s="1094" t="s">
        <v>303</v>
      </c>
      <c r="B919" s="1095" t="s">
        <v>1600</v>
      </c>
      <c r="C919" s="1095" t="s">
        <v>1596</v>
      </c>
      <c r="D919" s="1096" t="s">
        <v>494</v>
      </c>
      <c r="E919" s="1097" t="s">
        <v>794</v>
      </c>
      <c r="F919" s="1098"/>
      <c r="G919" s="1098"/>
      <c r="H919" s="1098" t="s">
        <v>1597</v>
      </c>
      <c r="I919" s="1099"/>
      <c r="J919" s="1098"/>
      <c r="K919" s="1098"/>
      <c r="L919" s="1100" t="s">
        <v>1598</v>
      </c>
      <c r="M919" s="1099"/>
      <c r="N919" s="1099"/>
      <c r="O919" s="1099"/>
      <c r="P919" s="1099"/>
      <c r="Q919" s="1102"/>
      <c r="R919" s="1099"/>
    </row>
    <row r="920" spans="1:18" x14ac:dyDescent="0.2">
      <c r="A920" s="1094" t="s">
        <v>303</v>
      </c>
      <c r="B920" s="1095" t="s">
        <v>1600</v>
      </c>
      <c r="C920" s="1095" t="s">
        <v>1596</v>
      </c>
      <c r="D920" s="1096" t="s">
        <v>494</v>
      </c>
      <c r="E920" s="1097" t="s">
        <v>795</v>
      </c>
      <c r="F920" s="1098"/>
      <c r="G920" s="1098"/>
      <c r="H920" s="1098" t="s">
        <v>1597</v>
      </c>
      <c r="I920" s="1099"/>
      <c r="J920" s="1098"/>
      <c r="K920" s="1098"/>
      <c r="L920" s="1100" t="s">
        <v>1598</v>
      </c>
      <c r="M920" s="1099"/>
      <c r="N920" s="1099"/>
      <c r="O920" s="1099"/>
      <c r="P920" s="1099"/>
      <c r="Q920" s="1102"/>
      <c r="R920" s="1099"/>
    </row>
    <row r="921" spans="1:18" x14ac:dyDescent="0.2">
      <c r="A921" s="1094" t="s">
        <v>303</v>
      </c>
      <c r="B921" s="1095" t="s">
        <v>1600</v>
      </c>
      <c r="C921" s="1095" t="s">
        <v>1596</v>
      </c>
      <c r="D921" s="1096" t="s">
        <v>494</v>
      </c>
      <c r="E921" s="1097" t="s">
        <v>728</v>
      </c>
      <c r="F921" s="1098"/>
      <c r="G921" s="1098"/>
      <c r="H921" s="1098" t="s">
        <v>1597</v>
      </c>
      <c r="I921" s="1099"/>
      <c r="J921" s="1098"/>
      <c r="K921" s="1098"/>
      <c r="L921" s="1100" t="s">
        <v>1598</v>
      </c>
      <c r="M921" s="1099"/>
      <c r="N921" s="1099"/>
      <c r="O921" s="1099"/>
      <c r="P921" s="1099"/>
      <c r="Q921" s="1102"/>
      <c r="R921" s="1099"/>
    </row>
    <row r="922" spans="1:18" x14ac:dyDescent="0.2">
      <c r="A922" s="1094" t="s">
        <v>303</v>
      </c>
      <c r="B922" s="1095" t="s">
        <v>1600</v>
      </c>
      <c r="C922" s="1095" t="s">
        <v>1596</v>
      </c>
      <c r="D922" s="1096" t="s">
        <v>494</v>
      </c>
      <c r="E922" s="1097" t="s">
        <v>796</v>
      </c>
      <c r="F922" s="1098"/>
      <c r="G922" s="1098"/>
      <c r="H922" s="1098" t="s">
        <v>1597</v>
      </c>
      <c r="I922" s="1099"/>
      <c r="J922" s="1098"/>
      <c r="K922" s="1098"/>
      <c r="L922" s="1100" t="s">
        <v>1598</v>
      </c>
      <c r="M922" s="1099"/>
      <c r="N922" s="1099"/>
      <c r="O922" s="1099"/>
      <c r="P922" s="1099"/>
      <c r="Q922" s="1102"/>
      <c r="R922" s="1099"/>
    </row>
    <row r="923" spans="1:18" x14ac:dyDescent="0.2">
      <c r="A923" s="1094" t="s">
        <v>303</v>
      </c>
      <c r="B923" s="1095" t="s">
        <v>1600</v>
      </c>
      <c r="C923" s="1095" t="s">
        <v>1596</v>
      </c>
      <c r="D923" s="1096" t="s">
        <v>494</v>
      </c>
      <c r="E923" s="1097" t="s">
        <v>797</v>
      </c>
      <c r="F923" s="1098"/>
      <c r="G923" s="1098"/>
      <c r="H923" s="1098" t="s">
        <v>1597</v>
      </c>
      <c r="I923" s="1099"/>
      <c r="J923" s="1098"/>
      <c r="K923" s="1098"/>
      <c r="L923" s="1100" t="s">
        <v>1598</v>
      </c>
      <c r="M923" s="1099"/>
      <c r="N923" s="1099"/>
      <c r="O923" s="1099"/>
      <c r="P923" s="1099"/>
      <c r="Q923" s="1102"/>
      <c r="R923" s="1099"/>
    </row>
    <row r="924" spans="1:18" x14ac:dyDescent="0.2">
      <c r="A924" s="1094" t="s">
        <v>303</v>
      </c>
      <c r="B924" s="1095" t="s">
        <v>1600</v>
      </c>
      <c r="C924" s="1095" t="s">
        <v>1596</v>
      </c>
      <c r="D924" s="1096" t="s">
        <v>730</v>
      </c>
      <c r="E924" s="1104" t="s">
        <v>734</v>
      </c>
      <c r="F924" s="1098"/>
      <c r="G924" s="1098"/>
      <c r="H924" s="1098" t="s">
        <v>1597</v>
      </c>
      <c r="I924" s="1099"/>
      <c r="J924" s="1098"/>
      <c r="K924" s="1098"/>
      <c r="L924" s="1100" t="s">
        <v>1598</v>
      </c>
      <c r="M924" s="1099"/>
      <c r="N924" s="1099"/>
      <c r="O924" s="1099"/>
      <c r="P924" s="1099"/>
      <c r="Q924" s="1102"/>
      <c r="R924" s="1099"/>
    </row>
    <row r="925" spans="1:18" x14ac:dyDescent="0.2">
      <c r="A925" s="1094" t="s">
        <v>303</v>
      </c>
      <c r="B925" s="1095" t="s">
        <v>1600</v>
      </c>
      <c r="C925" s="1095" t="s">
        <v>1596</v>
      </c>
      <c r="D925" s="1096" t="s">
        <v>730</v>
      </c>
      <c r="E925" s="1104" t="s">
        <v>736</v>
      </c>
      <c r="F925" s="1098"/>
      <c r="G925" s="1098"/>
      <c r="H925" s="1098" t="s">
        <v>1597</v>
      </c>
      <c r="I925" s="1099"/>
      <c r="J925" s="1098"/>
      <c r="K925" s="1098"/>
      <c r="L925" s="1100" t="s">
        <v>1598</v>
      </c>
      <c r="M925" s="1099"/>
      <c r="N925" s="1099"/>
      <c r="O925" s="1099"/>
      <c r="P925" s="1099"/>
      <c r="Q925" s="1102"/>
      <c r="R925" s="1099"/>
    </row>
    <row r="926" spans="1:18" x14ac:dyDescent="0.2">
      <c r="A926" s="1094" t="s">
        <v>303</v>
      </c>
      <c r="B926" s="1095" t="s">
        <v>1600</v>
      </c>
      <c r="C926" s="1095" t="s">
        <v>1596</v>
      </c>
      <c r="D926" s="1096" t="s">
        <v>730</v>
      </c>
      <c r="E926" s="1104" t="s">
        <v>737</v>
      </c>
      <c r="F926" s="1098"/>
      <c r="G926" s="1098"/>
      <c r="H926" s="1098" t="s">
        <v>1597</v>
      </c>
      <c r="I926" s="1099"/>
      <c r="J926" s="1098"/>
      <c r="K926" s="1098"/>
      <c r="L926" s="1100" t="s">
        <v>1598</v>
      </c>
      <c r="M926" s="1099"/>
      <c r="N926" s="1099"/>
      <c r="O926" s="1099"/>
      <c r="P926" s="1099"/>
      <c r="Q926" s="1102"/>
      <c r="R926" s="1099"/>
    </row>
    <row r="927" spans="1:18" x14ac:dyDescent="0.2">
      <c r="A927" s="1094" t="s">
        <v>303</v>
      </c>
      <c r="B927" s="1095" t="s">
        <v>1600</v>
      </c>
      <c r="C927" s="1095" t="s">
        <v>1596</v>
      </c>
      <c r="D927" s="1096" t="s">
        <v>730</v>
      </c>
      <c r="E927" s="1104" t="s">
        <v>731</v>
      </c>
      <c r="F927" s="1098"/>
      <c r="G927" s="1098"/>
      <c r="H927" s="1098" t="s">
        <v>1597</v>
      </c>
      <c r="I927" s="1099"/>
      <c r="J927" s="1098"/>
      <c r="K927" s="1098"/>
      <c r="L927" s="1100" t="s">
        <v>1598</v>
      </c>
      <c r="M927" s="1099"/>
      <c r="N927" s="1099"/>
      <c r="O927" s="1099"/>
      <c r="P927" s="1099"/>
      <c r="Q927" s="1102"/>
      <c r="R927" s="1099"/>
    </row>
    <row r="928" spans="1:18" x14ac:dyDescent="0.2">
      <c r="A928" s="1094" t="s">
        <v>303</v>
      </c>
      <c r="B928" s="1095" t="s">
        <v>1600</v>
      </c>
      <c r="C928" s="1095" t="s">
        <v>1596</v>
      </c>
      <c r="D928" s="1096" t="s">
        <v>730</v>
      </c>
      <c r="E928" s="1104" t="s">
        <v>732</v>
      </c>
      <c r="F928" s="1098"/>
      <c r="G928" s="1098"/>
      <c r="H928" s="1098" t="s">
        <v>1597</v>
      </c>
      <c r="I928" s="1099"/>
      <c r="J928" s="1098"/>
      <c r="K928" s="1098"/>
      <c r="L928" s="1100" t="s">
        <v>1598</v>
      </c>
      <c r="M928" s="1099"/>
      <c r="N928" s="1099"/>
      <c r="O928" s="1099"/>
      <c r="P928" s="1099"/>
      <c r="Q928" s="1102"/>
      <c r="R928" s="1099"/>
    </row>
    <row r="929" spans="1:18" x14ac:dyDescent="0.2">
      <c r="A929" s="1094" t="s">
        <v>303</v>
      </c>
      <c r="B929" s="1095" t="s">
        <v>1600</v>
      </c>
      <c r="C929" s="1095" t="s">
        <v>1596</v>
      </c>
      <c r="D929" s="1096" t="s">
        <v>730</v>
      </c>
      <c r="E929" s="1104" t="s">
        <v>735</v>
      </c>
      <c r="F929" s="1098"/>
      <c r="G929" s="1098"/>
      <c r="H929" s="1098" t="s">
        <v>1597</v>
      </c>
      <c r="I929" s="1099"/>
      <c r="J929" s="1098"/>
      <c r="K929" s="1098"/>
      <c r="L929" s="1100" t="s">
        <v>1598</v>
      </c>
      <c r="M929" s="1099"/>
      <c r="N929" s="1099"/>
      <c r="O929" s="1099"/>
      <c r="P929" s="1099"/>
      <c r="Q929" s="1102"/>
      <c r="R929" s="1099"/>
    </row>
    <row r="930" spans="1:18" x14ac:dyDescent="0.2">
      <c r="A930" s="1094" t="s">
        <v>303</v>
      </c>
      <c r="B930" s="1095" t="s">
        <v>1600</v>
      </c>
      <c r="C930" s="1095" t="s">
        <v>1596</v>
      </c>
      <c r="D930" s="1096" t="s">
        <v>730</v>
      </c>
      <c r="E930" s="1104" t="s">
        <v>733</v>
      </c>
      <c r="F930" s="1098"/>
      <c r="G930" s="1098"/>
      <c r="H930" s="1098" t="s">
        <v>1597</v>
      </c>
      <c r="I930" s="1099"/>
      <c r="J930" s="1098"/>
      <c r="K930" s="1098"/>
      <c r="L930" s="1100" t="s">
        <v>1598</v>
      </c>
      <c r="M930" s="1099"/>
      <c r="N930" s="1099"/>
      <c r="O930" s="1099"/>
      <c r="P930" s="1099"/>
      <c r="Q930" s="1102"/>
      <c r="R930" s="1099"/>
    </row>
    <row r="931" spans="1:18" x14ac:dyDescent="0.2">
      <c r="A931" s="1094" t="s">
        <v>303</v>
      </c>
      <c r="B931" s="1095" t="s">
        <v>1600</v>
      </c>
      <c r="C931" s="1095" t="s">
        <v>1596</v>
      </c>
      <c r="D931" s="1096" t="s">
        <v>730</v>
      </c>
      <c r="E931" s="1104" t="s">
        <v>756</v>
      </c>
      <c r="F931" s="1098"/>
      <c r="G931" s="1098"/>
      <c r="H931" s="1098" t="s">
        <v>1597</v>
      </c>
      <c r="I931" s="1099"/>
      <c r="J931" s="1098"/>
      <c r="K931" s="1098"/>
      <c r="L931" s="1100" t="s">
        <v>1598</v>
      </c>
      <c r="M931" s="1099"/>
      <c r="N931" s="1099"/>
      <c r="O931" s="1099"/>
      <c r="P931" s="1099"/>
      <c r="Q931" s="1102"/>
      <c r="R931" s="1099"/>
    </row>
    <row r="932" spans="1:18" x14ac:dyDescent="0.2">
      <c r="A932" s="1094" t="s">
        <v>303</v>
      </c>
      <c r="B932" s="1095" t="s">
        <v>1583</v>
      </c>
      <c r="C932" s="1095" t="s">
        <v>1596</v>
      </c>
      <c r="D932" s="1096" t="s">
        <v>494</v>
      </c>
      <c r="E932" s="1097" t="s">
        <v>781</v>
      </c>
      <c r="F932" s="1098"/>
      <c r="G932" s="1098"/>
      <c r="H932" s="1098" t="s">
        <v>1597</v>
      </c>
      <c r="I932" s="1099"/>
      <c r="J932" s="1098"/>
      <c r="K932" s="1098"/>
      <c r="L932" s="1100" t="s">
        <v>1598</v>
      </c>
      <c r="M932" s="1099"/>
      <c r="N932" s="1099"/>
      <c r="O932" s="1099"/>
      <c r="P932" s="1099"/>
      <c r="Q932" s="1102"/>
      <c r="R932" s="1099"/>
    </row>
    <row r="933" spans="1:18" x14ac:dyDescent="0.2">
      <c r="A933" s="1094" t="s">
        <v>303</v>
      </c>
      <c r="B933" s="1095" t="s">
        <v>1583</v>
      </c>
      <c r="C933" s="1095" t="s">
        <v>1596</v>
      </c>
      <c r="D933" s="1096" t="s">
        <v>494</v>
      </c>
      <c r="E933" s="1097" t="s">
        <v>725</v>
      </c>
      <c r="F933" s="1098"/>
      <c r="G933" s="1098"/>
      <c r="H933" s="1098" t="s">
        <v>1597</v>
      </c>
      <c r="I933" s="1099"/>
      <c r="J933" s="1098"/>
      <c r="K933" s="1098"/>
      <c r="L933" s="1100" t="s">
        <v>1598</v>
      </c>
      <c r="M933" s="1099"/>
      <c r="N933" s="1099"/>
      <c r="O933" s="1099"/>
      <c r="P933" s="1099"/>
      <c r="Q933" s="1102"/>
      <c r="R933" s="1099"/>
    </row>
    <row r="934" spans="1:18" x14ac:dyDescent="0.2">
      <c r="A934" s="1094" t="s">
        <v>303</v>
      </c>
      <c r="B934" s="1095" t="s">
        <v>1583</v>
      </c>
      <c r="C934" s="1095" t="s">
        <v>1596</v>
      </c>
      <c r="D934" s="1096" t="s">
        <v>494</v>
      </c>
      <c r="E934" s="1097" t="s">
        <v>726</v>
      </c>
      <c r="F934" s="1098"/>
      <c r="G934" s="1098"/>
      <c r="H934" s="1098" t="s">
        <v>1597</v>
      </c>
      <c r="I934" s="1099"/>
      <c r="J934" s="1098"/>
      <c r="K934" s="1098"/>
      <c r="L934" s="1100" t="s">
        <v>1598</v>
      </c>
      <c r="M934" s="1099"/>
      <c r="N934" s="1099"/>
      <c r="O934" s="1099"/>
      <c r="P934" s="1099"/>
      <c r="Q934" s="1102"/>
      <c r="R934" s="1099"/>
    </row>
    <row r="935" spans="1:18" x14ac:dyDescent="0.2">
      <c r="A935" s="1094" t="s">
        <v>303</v>
      </c>
      <c r="B935" s="1095" t="s">
        <v>1583</v>
      </c>
      <c r="C935" s="1095" t="s">
        <v>1596</v>
      </c>
      <c r="D935" s="1096" t="s">
        <v>494</v>
      </c>
      <c r="E935" s="1097" t="s">
        <v>785</v>
      </c>
      <c r="F935" s="1098"/>
      <c r="G935" s="1098"/>
      <c r="H935" s="1098" t="s">
        <v>1597</v>
      </c>
      <c r="I935" s="1099"/>
      <c r="J935" s="1098"/>
      <c r="K935" s="1098"/>
      <c r="L935" s="1100" t="s">
        <v>1598</v>
      </c>
      <c r="M935" s="1099"/>
      <c r="N935" s="1099"/>
      <c r="O935" s="1099"/>
      <c r="P935" s="1099"/>
      <c r="Q935" s="1102"/>
      <c r="R935" s="1099"/>
    </row>
    <row r="936" spans="1:18" x14ac:dyDescent="0.2">
      <c r="A936" s="1094" t="s">
        <v>303</v>
      </c>
      <c r="B936" s="1095" t="s">
        <v>1583</v>
      </c>
      <c r="C936" s="1095" t="s">
        <v>1596</v>
      </c>
      <c r="D936" s="1096" t="s">
        <v>494</v>
      </c>
      <c r="E936" s="1097" t="s">
        <v>723</v>
      </c>
      <c r="F936" s="1098"/>
      <c r="G936" s="1098"/>
      <c r="H936" s="1098" t="s">
        <v>1597</v>
      </c>
      <c r="I936" s="1099"/>
      <c r="J936" s="1098"/>
      <c r="K936" s="1098"/>
      <c r="L936" s="1100" t="s">
        <v>1598</v>
      </c>
      <c r="M936" s="1099"/>
      <c r="N936" s="1099"/>
      <c r="O936" s="1099"/>
      <c r="P936" s="1099"/>
      <c r="Q936" s="1102"/>
      <c r="R936" s="1099"/>
    </row>
    <row r="937" spans="1:18" x14ac:dyDescent="0.2">
      <c r="A937" s="1094" t="s">
        <v>303</v>
      </c>
      <c r="B937" s="1095" t="s">
        <v>1583</v>
      </c>
      <c r="C937" s="1095" t="s">
        <v>1596</v>
      </c>
      <c r="D937" s="1096" t="s">
        <v>494</v>
      </c>
      <c r="E937" s="1097" t="s">
        <v>786</v>
      </c>
      <c r="F937" s="1098"/>
      <c r="G937" s="1098"/>
      <c r="H937" s="1098" t="s">
        <v>1597</v>
      </c>
      <c r="I937" s="1099"/>
      <c r="J937" s="1098"/>
      <c r="K937" s="1098"/>
      <c r="L937" s="1100" t="s">
        <v>1598</v>
      </c>
      <c r="M937" s="1099"/>
      <c r="N937" s="1099"/>
      <c r="O937" s="1099"/>
      <c r="P937" s="1099"/>
      <c r="Q937" s="1102"/>
      <c r="R937" s="1099"/>
    </row>
    <row r="938" spans="1:18" x14ac:dyDescent="0.2">
      <c r="A938" s="1094" t="s">
        <v>303</v>
      </c>
      <c r="B938" s="1095" t="s">
        <v>1583</v>
      </c>
      <c r="C938" s="1095" t="s">
        <v>1596</v>
      </c>
      <c r="D938" s="1096" t="s">
        <v>494</v>
      </c>
      <c r="E938" s="1097" t="s">
        <v>787</v>
      </c>
      <c r="F938" s="1098"/>
      <c r="G938" s="1098"/>
      <c r="H938" s="1098" t="s">
        <v>1597</v>
      </c>
      <c r="I938" s="1099"/>
      <c r="J938" s="1098"/>
      <c r="K938" s="1098"/>
      <c r="L938" s="1100" t="s">
        <v>1598</v>
      </c>
      <c r="M938" s="1099"/>
      <c r="N938" s="1099"/>
      <c r="O938" s="1099"/>
      <c r="P938" s="1099"/>
      <c r="Q938" s="1102"/>
      <c r="R938" s="1099"/>
    </row>
    <row r="939" spans="1:18" x14ac:dyDescent="0.2">
      <c r="A939" s="1094" t="s">
        <v>303</v>
      </c>
      <c r="B939" s="1095" t="s">
        <v>1583</v>
      </c>
      <c r="C939" s="1095" t="s">
        <v>1596</v>
      </c>
      <c r="D939" s="1096" t="s">
        <v>494</v>
      </c>
      <c r="E939" s="1097" t="s">
        <v>788</v>
      </c>
      <c r="F939" s="1098"/>
      <c r="G939" s="1098"/>
      <c r="H939" s="1098" t="s">
        <v>1597</v>
      </c>
      <c r="I939" s="1099"/>
      <c r="J939" s="1098"/>
      <c r="K939" s="1098"/>
      <c r="L939" s="1100" t="s">
        <v>1598</v>
      </c>
      <c r="M939" s="1099"/>
      <c r="N939" s="1099"/>
      <c r="O939" s="1099"/>
      <c r="P939" s="1099"/>
      <c r="Q939" s="1102"/>
      <c r="R939" s="1099"/>
    </row>
    <row r="940" spans="1:18" x14ac:dyDescent="0.2">
      <c r="A940" s="1094" t="s">
        <v>303</v>
      </c>
      <c r="B940" s="1095" t="s">
        <v>1583</v>
      </c>
      <c r="C940" s="1095" t="s">
        <v>1596</v>
      </c>
      <c r="D940" s="1096" t="s">
        <v>494</v>
      </c>
      <c r="E940" s="1097" t="s">
        <v>789</v>
      </c>
      <c r="F940" s="1098"/>
      <c r="G940" s="1098"/>
      <c r="H940" s="1098" t="s">
        <v>1597</v>
      </c>
      <c r="I940" s="1099"/>
      <c r="J940" s="1098"/>
      <c r="K940" s="1098"/>
      <c r="L940" s="1100" t="s">
        <v>1598</v>
      </c>
      <c r="M940" s="1099"/>
      <c r="N940" s="1099"/>
      <c r="O940" s="1099"/>
      <c r="P940" s="1099"/>
      <c r="Q940" s="1102"/>
      <c r="R940" s="1099"/>
    </row>
    <row r="941" spans="1:18" x14ac:dyDescent="0.2">
      <c r="A941" s="1094" t="s">
        <v>303</v>
      </c>
      <c r="B941" s="1095" t="s">
        <v>1583</v>
      </c>
      <c r="C941" s="1095" t="s">
        <v>1596</v>
      </c>
      <c r="D941" s="1096" t="s">
        <v>494</v>
      </c>
      <c r="E941" s="1097" t="s">
        <v>724</v>
      </c>
      <c r="F941" s="1098"/>
      <c r="G941" s="1098"/>
      <c r="H941" s="1098" t="s">
        <v>1597</v>
      </c>
      <c r="I941" s="1099"/>
      <c r="J941" s="1098"/>
      <c r="K941" s="1098"/>
      <c r="L941" s="1100" t="s">
        <v>1598</v>
      </c>
      <c r="M941" s="1099"/>
      <c r="N941" s="1099"/>
      <c r="O941" s="1099"/>
      <c r="P941" s="1099"/>
      <c r="Q941" s="1102"/>
      <c r="R941" s="1099"/>
    </row>
    <row r="942" spans="1:18" x14ac:dyDescent="0.2">
      <c r="A942" s="1094" t="s">
        <v>303</v>
      </c>
      <c r="B942" s="1095" t="s">
        <v>1583</v>
      </c>
      <c r="C942" s="1095" t="s">
        <v>1596</v>
      </c>
      <c r="D942" s="1096" t="s">
        <v>494</v>
      </c>
      <c r="E942" s="1097" t="s">
        <v>727</v>
      </c>
      <c r="F942" s="1098"/>
      <c r="G942" s="1098"/>
      <c r="H942" s="1098" t="s">
        <v>1597</v>
      </c>
      <c r="I942" s="1099"/>
      <c r="J942" s="1098"/>
      <c r="K942" s="1098"/>
      <c r="L942" s="1100" t="s">
        <v>1598</v>
      </c>
      <c r="M942" s="1099"/>
      <c r="N942" s="1099"/>
      <c r="O942" s="1099"/>
      <c r="P942" s="1099"/>
      <c r="Q942" s="1102"/>
      <c r="R942" s="1099"/>
    </row>
    <row r="943" spans="1:18" x14ac:dyDescent="0.2">
      <c r="A943" s="1094" t="s">
        <v>303</v>
      </c>
      <c r="B943" s="1095" t="s">
        <v>1583</v>
      </c>
      <c r="C943" s="1095" t="s">
        <v>1596</v>
      </c>
      <c r="D943" s="1096" t="s">
        <v>494</v>
      </c>
      <c r="E943" s="1097" t="s">
        <v>721</v>
      </c>
      <c r="F943" s="1098"/>
      <c r="G943" s="1098"/>
      <c r="H943" s="1098" t="s">
        <v>1597</v>
      </c>
      <c r="I943" s="1099"/>
      <c r="J943" s="1098"/>
      <c r="K943" s="1098"/>
      <c r="L943" s="1100" t="s">
        <v>1598</v>
      </c>
      <c r="M943" s="1099"/>
      <c r="N943" s="1099"/>
      <c r="O943" s="1099"/>
      <c r="P943" s="1099"/>
      <c r="Q943" s="1102"/>
      <c r="R943" s="1099"/>
    </row>
    <row r="944" spans="1:18" x14ac:dyDescent="0.2">
      <c r="A944" s="1094" t="s">
        <v>303</v>
      </c>
      <c r="B944" s="1095" t="s">
        <v>1583</v>
      </c>
      <c r="C944" s="1095" t="s">
        <v>1596</v>
      </c>
      <c r="D944" s="1096" t="s">
        <v>494</v>
      </c>
      <c r="E944" s="1097" t="s">
        <v>748</v>
      </c>
      <c r="F944" s="1098"/>
      <c r="G944" s="1098"/>
      <c r="H944" s="1098" t="s">
        <v>1597</v>
      </c>
      <c r="I944" s="1099"/>
      <c r="J944" s="1098"/>
      <c r="K944" s="1098"/>
      <c r="L944" s="1100" t="s">
        <v>1598</v>
      </c>
      <c r="M944" s="1099"/>
      <c r="N944" s="1099"/>
      <c r="O944" s="1099"/>
      <c r="P944" s="1099"/>
      <c r="Q944" s="1102"/>
      <c r="R944" s="1099"/>
    </row>
    <row r="945" spans="1:18" x14ac:dyDescent="0.2">
      <c r="A945" s="1094" t="s">
        <v>303</v>
      </c>
      <c r="B945" s="1095" t="s">
        <v>1583</v>
      </c>
      <c r="C945" s="1095" t="s">
        <v>1596</v>
      </c>
      <c r="D945" s="1096" t="s">
        <v>494</v>
      </c>
      <c r="E945" s="1097" t="s">
        <v>749</v>
      </c>
      <c r="F945" s="1098"/>
      <c r="G945" s="1098"/>
      <c r="H945" s="1098" t="s">
        <v>1597</v>
      </c>
      <c r="I945" s="1099"/>
      <c r="J945" s="1098"/>
      <c r="K945" s="1098"/>
      <c r="L945" s="1100" t="s">
        <v>1598</v>
      </c>
      <c r="M945" s="1099"/>
      <c r="N945" s="1099"/>
      <c r="O945" s="1099"/>
      <c r="P945" s="1099"/>
      <c r="Q945" s="1102"/>
      <c r="R945" s="1099"/>
    </row>
    <row r="946" spans="1:18" x14ac:dyDescent="0.2">
      <c r="A946" s="1094" t="s">
        <v>303</v>
      </c>
      <c r="B946" s="1095" t="s">
        <v>1583</v>
      </c>
      <c r="C946" s="1095" t="s">
        <v>1596</v>
      </c>
      <c r="D946" s="1096" t="s">
        <v>494</v>
      </c>
      <c r="E946" s="1097" t="s">
        <v>750</v>
      </c>
      <c r="F946" s="1098"/>
      <c r="G946" s="1098"/>
      <c r="H946" s="1098" t="s">
        <v>1597</v>
      </c>
      <c r="I946" s="1099"/>
      <c r="J946" s="1098"/>
      <c r="K946" s="1098"/>
      <c r="L946" s="1100" t="s">
        <v>1598</v>
      </c>
      <c r="M946" s="1099"/>
      <c r="N946" s="1099"/>
      <c r="O946" s="1099"/>
      <c r="P946" s="1099"/>
      <c r="Q946" s="1102"/>
      <c r="R946" s="1099"/>
    </row>
    <row r="947" spans="1:18" x14ac:dyDescent="0.2">
      <c r="A947" s="1094" t="s">
        <v>303</v>
      </c>
      <c r="B947" s="1095" t="s">
        <v>1583</v>
      </c>
      <c r="C947" s="1095" t="s">
        <v>1596</v>
      </c>
      <c r="D947" s="1096" t="s">
        <v>494</v>
      </c>
      <c r="E947" s="1097" t="s">
        <v>790</v>
      </c>
      <c r="F947" s="1098"/>
      <c r="G947" s="1098"/>
      <c r="H947" s="1098" t="s">
        <v>1597</v>
      </c>
      <c r="I947" s="1099"/>
      <c r="J947" s="1098"/>
      <c r="K947" s="1098"/>
      <c r="L947" s="1100" t="s">
        <v>1598</v>
      </c>
      <c r="M947" s="1099"/>
      <c r="N947" s="1099"/>
      <c r="O947" s="1099"/>
      <c r="P947" s="1099"/>
      <c r="Q947" s="1102"/>
      <c r="R947" s="1099"/>
    </row>
    <row r="948" spans="1:18" x14ac:dyDescent="0.2">
      <c r="A948" s="1094" t="s">
        <v>303</v>
      </c>
      <c r="B948" s="1095" t="s">
        <v>1583</v>
      </c>
      <c r="C948" s="1095" t="s">
        <v>1596</v>
      </c>
      <c r="D948" s="1096" t="s">
        <v>494</v>
      </c>
      <c r="E948" s="1097" t="s">
        <v>752</v>
      </c>
      <c r="F948" s="1098"/>
      <c r="G948" s="1098"/>
      <c r="H948" s="1098" t="s">
        <v>1597</v>
      </c>
      <c r="I948" s="1099"/>
      <c r="J948" s="1098"/>
      <c r="K948" s="1098"/>
      <c r="L948" s="1100" t="s">
        <v>1598</v>
      </c>
      <c r="M948" s="1099"/>
      <c r="N948" s="1099"/>
      <c r="O948" s="1099"/>
      <c r="P948" s="1099"/>
      <c r="Q948" s="1102"/>
      <c r="R948" s="1099"/>
    </row>
    <row r="949" spans="1:18" x14ac:dyDescent="0.2">
      <c r="A949" s="1094" t="s">
        <v>303</v>
      </c>
      <c r="B949" s="1095" t="s">
        <v>1583</v>
      </c>
      <c r="C949" s="1095" t="s">
        <v>1596</v>
      </c>
      <c r="D949" s="1096" t="s">
        <v>494</v>
      </c>
      <c r="E949" s="1097" t="s">
        <v>791</v>
      </c>
      <c r="F949" s="1098"/>
      <c r="G949" s="1098"/>
      <c r="H949" s="1098" t="s">
        <v>1597</v>
      </c>
      <c r="I949" s="1099"/>
      <c r="J949" s="1098"/>
      <c r="K949" s="1098"/>
      <c r="L949" s="1100" t="s">
        <v>1598</v>
      </c>
      <c r="M949" s="1099"/>
      <c r="N949" s="1099"/>
      <c r="O949" s="1099"/>
      <c r="P949" s="1099"/>
      <c r="Q949" s="1102"/>
      <c r="R949" s="1099"/>
    </row>
    <row r="950" spans="1:18" x14ac:dyDescent="0.2">
      <c r="A950" s="1094" t="s">
        <v>303</v>
      </c>
      <c r="B950" s="1095" t="s">
        <v>1583</v>
      </c>
      <c r="C950" s="1095" t="s">
        <v>1596</v>
      </c>
      <c r="D950" s="1096" t="s">
        <v>494</v>
      </c>
      <c r="E950" s="1097" t="s">
        <v>793</v>
      </c>
      <c r="F950" s="1098"/>
      <c r="G950" s="1098"/>
      <c r="H950" s="1098" t="s">
        <v>1597</v>
      </c>
      <c r="I950" s="1099"/>
      <c r="J950" s="1098"/>
      <c r="K950" s="1098"/>
      <c r="L950" s="1100" t="s">
        <v>1598</v>
      </c>
      <c r="M950" s="1099"/>
      <c r="N950" s="1099"/>
      <c r="O950" s="1099"/>
      <c r="P950" s="1099"/>
      <c r="Q950" s="1102"/>
      <c r="R950" s="1099"/>
    </row>
    <row r="951" spans="1:18" x14ac:dyDescent="0.2">
      <c r="A951" s="1094" t="s">
        <v>303</v>
      </c>
      <c r="B951" s="1095" t="s">
        <v>1583</v>
      </c>
      <c r="C951" s="1095" t="s">
        <v>1596</v>
      </c>
      <c r="D951" s="1096" t="s">
        <v>494</v>
      </c>
      <c r="E951" s="1097" t="s">
        <v>794</v>
      </c>
      <c r="F951" s="1098"/>
      <c r="G951" s="1098"/>
      <c r="H951" s="1098" t="s">
        <v>1597</v>
      </c>
      <c r="I951" s="1099"/>
      <c r="J951" s="1098"/>
      <c r="K951" s="1098"/>
      <c r="L951" s="1100" t="s">
        <v>1598</v>
      </c>
      <c r="M951" s="1099"/>
      <c r="N951" s="1099"/>
      <c r="O951" s="1099"/>
      <c r="P951" s="1099"/>
      <c r="Q951" s="1102"/>
      <c r="R951" s="1099"/>
    </row>
    <row r="952" spans="1:18" x14ac:dyDescent="0.2">
      <c r="A952" s="1094" t="s">
        <v>303</v>
      </c>
      <c r="B952" s="1095" t="s">
        <v>1583</v>
      </c>
      <c r="C952" s="1095" t="s">
        <v>1596</v>
      </c>
      <c r="D952" s="1096" t="s">
        <v>494</v>
      </c>
      <c r="E952" s="1097" t="s">
        <v>795</v>
      </c>
      <c r="F952" s="1098"/>
      <c r="G952" s="1098"/>
      <c r="H952" s="1098" t="s">
        <v>1597</v>
      </c>
      <c r="I952" s="1099"/>
      <c r="J952" s="1098"/>
      <c r="K952" s="1098"/>
      <c r="L952" s="1100" t="s">
        <v>1598</v>
      </c>
      <c r="M952" s="1099"/>
      <c r="N952" s="1099"/>
      <c r="O952" s="1099"/>
      <c r="P952" s="1099"/>
      <c r="Q952" s="1102"/>
      <c r="R952" s="1099"/>
    </row>
    <row r="953" spans="1:18" x14ac:dyDescent="0.2">
      <c r="A953" s="1094" t="s">
        <v>303</v>
      </c>
      <c r="B953" s="1095" t="s">
        <v>1583</v>
      </c>
      <c r="C953" s="1095" t="s">
        <v>1596</v>
      </c>
      <c r="D953" s="1096" t="s">
        <v>494</v>
      </c>
      <c r="E953" s="1097" t="s">
        <v>728</v>
      </c>
      <c r="F953" s="1098"/>
      <c r="G953" s="1098"/>
      <c r="H953" s="1098" t="s">
        <v>1597</v>
      </c>
      <c r="I953" s="1099"/>
      <c r="J953" s="1098"/>
      <c r="K953" s="1098"/>
      <c r="L953" s="1100" t="s">
        <v>1598</v>
      </c>
      <c r="M953" s="1099"/>
      <c r="N953" s="1099"/>
      <c r="O953" s="1099"/>
      <c r="P953" s="1099"/>
      <c r="Q953" s="1102"/>
      <c r="R953" s="1099"/>
    </row>
    <row r="954" spans="1:18" x14ac:dyDescent="0.2">
      <c r="A954" s="1094" t="s">
        <v>303</v>
      </c>
      <c r="B954" s="1095" t="s">
        <v>1583</v>
      </c>
      <c r="C954" s="1095" t="s">
        <v>1596</v>
      </c>
      <c r="D954" s="1096" t="s">
        <v>494</v>
      </c>
      <c r="E954" s="1097" t="s">
        <v>796</v>
      </c>
      <c r="F954" s="1098"/>
      <c r="G954" s="1098"/>
      <c r="H954" s="1098" t="s">
        <v>1597</v>
      </c>
      <c r="I954" s="1099"/>
      <c r="J954" s="1098"/>
      <c r="K954" s="1098"/>
      <c r="L954" s="1100" t="s">
        <v>1598</v>
      </c>
      <c r="M954" s="1099"/>
      <c r="N954" s="1099"/>
      <c r="O954" s="1099"/>
      <c r="P954" s="1099"/>
      <c r="Q954" s="1102"/>
      <c r="R954" s="1099"/>
    </row>
    <row r="955" spans="1:18" x14ac:dyDescent="0.2">
      <c r="A955" s="1094" t="s">
        <v>303</v>
      </c>
      <c r="B955" s="1095" t="s">
        <v>1583</v>
      </c>
      <c r="C955" s="1095" t="s">
        <v>1596</v>
      </c>
      <c r="D955" s="1096" t="s">
        <v>494</v>
      </c>
      <c r="E955" s="1097" t="s">
        <v>797</v>
      </c>
      <c r="F955" s="1098"/>
      <c r="G955" s="1098"/>
      <c r="H955" s="1098" t="s">
        <v>1597</v>
      </c>
      <c r="I955" s="1099"/>
      <c r="J955" s="1098"/>
      <c r="K955" s="1098"/>
      <c r="L955" s="1100" t="s">
        <v>1598</v>
      </c>
      <c r="M955" s="1099"/>
      <c r="N955" s="1099"/>
      <c r="O955" s="1099"/>
      <c r="P955" s="1099"/>
      <c r="Q955" s="1102"/>
      <c r="R955" s="1099"/>
    </row>
    <row r="956" spans="1:18" x14ac:dyDescent="0.2">
      <c r="A956" s="1094" t="s">
        <v>303</v>
      </c>
      <c r="B956" s="1095" t="s">
        <v>1583</v>
      </c>
      <c r="C956" s="1095" t="s">
        <v>1596</v>
      </c>
      <c r="D956" s="1096" t="s">
        <v>730</v>
      </c>
      <c r="E956" s="1104" t="s">
        <v>734</v>
      </c>
      <c r="F956" s="1098"/>
      <c r="G956" s="1098"/>
      <c r="H956" s="1098" t="s">
        <v>1597</v>
      </c>
      <c r="I956" s="1099"/>
      <c r="J956" s="1098"/>
      <c r="K956" s="1098"/>
      <c r="L956" s="1100" t="s">
        <v>1598</v>
      </c>
      <c r="M956" s="1099"/>
      <c r="N956" s="1099"/>
      <c r="O956" s="1099"/>
      <c r="P956" s="1099"/>
      <c r="Q956" s="1102"/>
      <c r="R956" s="1099"/>
    </row>
    <row r="957" spans="1:18" x14ac:dyDescent="0.2">
      <c r="A957" s="1094" t="s">
        <v>303</v>
      </c>
      <c r="B957" s="1095" t="s">
        <v>1583</v>
      </c>
      <c r="C957" s="1095" t="s">
        <v>1596</v>
      </c>
      <c r="D957" s="1096" t="s">
        <v>730</v>
      </c>
      <c r="E957" s="1104" t="s">
        <v>736</v>
      </c>
      <c r="F957" s="1098"/>
      <c r="G957" s="1098"/>
      <c r="H957" s="1098" t="s">
        <v>1597</v>
      </c>
      <c r="I957" s="1099"/>
      <c r="J957" s="1098"/>
      <c r="K957" s="1098"/>
      <c r="L957" s="1100" t="s">
        <v>1598</v>
      </c>
      <c r="M957" s="1099"/>
      <c r="N957" s="1099"/>
      <c r="O957" s="1099"/>
      <c r="P957" s="1099"/>
      <c r="Q957" s="1102"/>
      <c r="R957" s="1099"/>
    </row>
    <row r="958" spans="1:18" x14ac:dyDescent="0.2">
      <c r="A958" s="1094" t="s">
        <v>303</v>
      </c>
      <c r="B958" s="1095" t="s">
        <v>1583</v>
      </c>
      <c r="C958" s="1095" t="s">
        <v>1596</v>
      </c>
      <c r="D958" s="1096" t="s">
        <v>730</v>
      </c>
      <c r="E958" s="1104" t="s">
        <v>737</v>
      </c>
      <c r="F958" s="1098"/>
      <c r="G958" s="1098"/>
      <c r="H958" s="1098" t="s">
        <v>1597</v>
      </c>
      <c r="I958" s="1099"/>
      <c r="J958" s="1098"/>
      <c r="K958" s="1098"/>
      <c r="L958" s="1100" t="s">
        <v>1598</v>
      </c>
      <c r="M958" s="1099"/>
      <c r="N958" s="1099"/>
      <c r="O958" s="1099"/>
      <c r="P958" s="1099"/>
      <c r="Q958" s="1102"/>
      <c r="R958" s="1099"/>
    </row>
    <row r="959" spans="1:18" x14ac:dyDescent="0.2">
      <c r="A959" s="1094" t="s">
        <v>303</v>
      </c>
      <c r="B959" s="1095" t="s">
        <v>1583</v>
      </c>
      <c r="C959" s="1095" t="s">
        <v>1596</v>
      </c>
      <c r="D959" s="1096" t="s">
        <v>730</v>
      </c>
      <c r="E959" s="1104" t="s">
        <v>731</v>
      </c>
      <c r="F959" s="1098"/>
      <c r="G959" s="1098"/>
      <c r="H959" s="1098" t="s">
        <v>1597</v>
      </c>
      <c r="I959" s="1099"/>
      <c r="J959" s="1098"/>
      <c r="K959" s="1098"/>
      <c r="L959" s="1100" t="s">
        <v>1598</v>
      </c>
      <c r="M959" s="1099"/>
      <c r="N959" s="1099"/>
      <c r="O959" s="1099"/>
      <c r="P959" s="1099"/>
      <c r="Q959" s="1102"/>
      <c r="R959" s="1099"/>
    </row>
    <row r="960" spans="1:18" x14ac:dyDescent="0.2">
      <c r="A960" s="1094" t="s">
        <v>303</v>
      </c>
      <c r="B960" s="1095" t="s">
        <v>1583</v>
      </c>
      <c r="C960" s="1095" t="s">
        <v>1596</v>
      </c>
      <c r="D960" s="1096" t="s">
        <v>730</v>
      </c>
      <c r="E960" s="1104" t="s">
        <v>732</v>
      </c>
      <c r="F960" s="1098"/>
      <c r="G960" s="1098"/>
      <c r="H960" s="1098" t="s">
        <v>1597</v>
      </c>
      <c r="I960" s="1099"/>
      <c r="J960" s="1098"/>
      <c r="K960" s="1098"/>
      <c r="L960" s="1100" t="s">
        <v>1598</v>
      </c>
      <c r="M960" s="1099"/>
      <c r="N960" s="1099"/>
      <c r="O960" s="1099"/>
      <c r="P960" s="1099"/>
      <c r="Q960" s="1102"/>
      <c r="R960" s="1099"/>
    </row>
    <row r="961" spans="1:18" x14ac:dyDescent="0.2">
      <c r="A961" s="1094" t="s">
        <v>303</v>
      </c>
      <c r="B961" s="1095" t="s">
        <v>1583</v>
      </c>
      <c r="C961" s="1095" t="s">
        <v>1596</v>
      </c>
      <c r="D961" s="1096" t="s">
        <v>730</v>
      </c>
      <c r="E961" s="1104" t="s">
        <v>735</v>
      </c>
      <c r="F961" s="1098"/>
      <c r="G961" s="1098"/>
      <c r="H961" s="1098" t="s">
        <v>1597</v>
      </c>
      <c r="I961" s="1099"/>
      <c r="J961" s="1098"/>
      <c r="K961" s="1098"/>
      <c r="L961" s="1100" t="s">
        <v>1598</v>
      </c>
      <c r="M961" s="1099"/>
      <c r="N961" s="1099"/>
      <c r="O961" s="1099"/>
      <c r="P961" s="1099"/>
      <c r="Q961" s="1102"/>
      <c r="R961" s="1099"/>
    </row>
    <row r="962" spans="1:18" x14ac:dyDescent="0.2">
      <c r="A962" s="1094" t="s">
        <v>303</v>
      </c>
      <c r="B962" s="1095" t="s">
        <v>1583</v>
      </c>
      <c r="C962" s="1095" t="s">
        <v>1596</v>
      </c>
      <c r="D962" s="1096" t="s">
        <v>730</v>
      </c>
      <c r="E962" s="1104" t="s">
        <v>733</v>
      </c>
      <c r="F962" s="1098"/>
      <c r="G962" s="1098"/>
      <c r="H962" s="1098" t="s">
        <v>1597</v>
      </c>
      <c r="I962" s="1099"/>
      <c r="J962" s="1098"/>
      <c r="K962" s="1098"/>
      <c r="L962" s="1100" t="s">
        <v>1598</v>
      </c>
      <c r="M962" s="1099"/>
      <c r="N962" s="1099"/>
      <c r="O962" s="1099"/>
      <c r="P962" s="1099"/>
      <c r="Q962" s="1102"/>
      <c r="R962" s="1099"/>
    </row>
    <row r="963" spans="1:18" x14ac:dyDescent="0.2">
      <c r="A963" s="1094" t="s">
        <v>303</v>
      </c>
      <c r="B963" s="1095" t="s">
        <v>1583</v>
      </c>
      <c r="C963" s="1095" t="s">
        <v>1596</v>
      </c>
      <c r="D963" s="1096" t="s">
        <v>730</v>
      </c>
      <c r="E963" s="1104" t="s">
        <v>756</v>
      </c>
      <c r="F963" s="1098"/>
      <c r="G963" s="1098"/>
      <c r="H963" s="1098" t="s">
        <v>1597</v>
      </c>
      <c r="I963" s="1099"/>
      <c r="J963" s="1098"/>
      <c r="K963" s="1098"/>
      <c r="L963" s="1100" t="s">
        <v>1598</v>
      </c>
      <c r="M963" s="1099"/>
      <c r="N963" s="1099"/>
      <c r="O963" s="1099"/>
      <c r="P963" s="1099"/>
      <c r="Q963" s="1102"/>
      <c r="R963" s="1099"/>
    </row>
  </sheetData>
  <dataValidations count="1">
    <dataValidation type="list" allowBlank="1" showInputMessage="1" showErrorMessage="1" sqref="I5:I963" xr:uid="{A62EB93A-AB43-4C0F-B18B-7B6400ED2809}">
      <formula1>"1,2,3,4"</formula1>
    </dataValidation>
  </dataValidations>
  <pageMargins left="0.25" right="0.25" top="0.75" bottom="0.75" header="0.3" footer="0.3"/>
  <pageSetup paperSize="9" scale="42" firstPageNumber="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4">
    <pageSetUpPr fitToPage="1"/>
  </sheetPr>
  <dimension ref="A1:O43"/>
  <sheetViews>
    <sheetView zoomScale="70" zoomScaleNormal="70" workbookViewId="0">
      <pane ySplit="4" topLeftCell="A5" activePane="bottomLeft" state="frozen"/>
      <selection pane="bottomLeft" activeCell="D34" sqref="D34"/>
    </sheetView>
  </sheetViews>
  <sheetFormatPr defaultColWidth="9.140625" defaultRowHeight="12.75" x14ac:dyDescent="0.2"/>
  <cols>
    <col min="1" max="1" width="9.140625" style="160"/>
    <col min="2" max="2" width="22.42578125" style="160" customWidth="1"/>
    <col min="3" max="3" width="9.140625" style="160"/>
    <col min="4" max="4" width="19.85546875" style="160" customWidth="1"/>
    <col min="5" max="5" width="30.85546875" style="160" customWidth="1"/>
    <col min="6" max="6" width="22.5703125" style="160" customWidth="1"/>
    <col min="7" max="7" width="15.140625" style="160" customWidth="1"/>
    <col min="8" max="8" width="11.28515625" style="537" customWidth="1"/>
    <col min="9" max="9" width="33" style="160" customWidth="1"/>
    <col min="10" max="10" width="10.7109375" style="160" customWidth="1"/>
    <col min="11" max="11" width="11.7109375" style="160" customWidth="1"/>
    <col min="12" max="12" width="10.7109375" style="160" customWidth="1"/>
    <col min="13" max="13" width="9.85546875" style="160" customWidth="1"/>
    <col min="14" max="14" width="19.5703125" style="160" bestFit="1" customWidth="1"/>
    <col min="15" max="15" width="154" style="160" bestFit="1" customWidth="1"/>
    <col min="16" max="16384" width="9.140625" style="160"/>
  </cols>
  <sheetData>
    <row r="1" spans="1:15" ht="13.5" thickBot="1" x14ac:dyDescent="0.25">
      <c r="A1" s="7" t="s">
        <v>100</v>
      </c>
      <c r="N1" s="1026"/>
    </row>
    <row r="2" spans="1:15" x14ac:dyDescent="0.2">
      <c r="N2" s="538" t="s">
        <v>52</v>
      </c>
      <c r="O2" s="539" t="s">
        <v>302</v>
      </c>
    </row>
    <row r="3" spans="1:15" ht="13.5" thickBot="1" x14ac:dyDescent="0.25">
      <c r="N3" s="733" t="s">
        <v>51</v>
      </c>
      <c r="O3" s="540">
        <v>2021</v>
      </c>
    </row>
    <row r="4" spans="1:15" ht="48.75" customHeight="1" thickBot="1" x14ac:dyDescent="0.25">
      <c r="A4" s="541" t="s">
        <v>0</v>
      </c>
      <c r="B4" s="76" t="s">
        <v>101</v>
      </c>
      <c r="C4" s="542" t="s">
        <v>89</v>
      </c>
      <c r="D4" s="543" t="s">
        <v>102</v>
      </c>
      <c r="E4" s="543" t="s">
        <v>3</v>
      </c>
      <c r="F4" s="541" t="s">
        <v>91</v>
      </c>
      <c r="G4" s="544" t="s">
        <v>7</v>
      </c>
      <c r="H4" s="545" t="s">
        <v>92</v>
      </c>
      <c r="I4" s="546" t="s">
        <v>4</v>
      </c>
      <c r="J4" s="123" t="s">
        <v>260</v>
      </c>
      <c r="K4" s="123" t="s">
        <v>261</v>
      </c>
      <c r="L4" s="547" t="s">
        <v>93</v>
      </c>
      <c r="M4" s="548" t="s">
        <v>262</v>
      </c>
      <c r="N4" s="547" t="s">
        <v>263</v>
      </c>
      <c r="O4" s="549" t="s">
        <v>165</v>
      </c>
    </row>
    <row r="5" spans="1:15" x14ac:dyDescent="0.2">
      <c r="A5" s="558" t="s">
        <v>303</v>
      </c>
      <c r="B5" s="558" t="s">
        <v>1047</v>
      </c>
      <c r="C5" s="558" t="s">
        <v>494</v>
      </c>
      <c r="D5" s="558" t="s">
        <v>739</v>
      </c>
      <c r="E5" s="558" t="s">
        <v>1048</v>
      </c>
      <c r="F5" s="558" t="s">
        <v>741</v>
      </c>
      <c r="G5" s="558" t="s">
        <v>310</v>
      </c>
      <c r="H5" s="563">
        <v>0.45</v>
      </c>
      <c r="I5" s="558"/>
      <c r="J5" s="284">
        <v>206</v>
      </c>
      <c r="K5" s="560">
        <v>141</v>
      </c>
      <c r="L5" s="556">
        <f>K5/J5</f>
        <v>0.68446601941747576</v>
      </c>
      <c r="M5" s="812">
        <v>1.52</v>
      </c>
      <c r="N5" s="283">
        <f>K5/(J5*H5/100)</f>
        <v>152.10355987055016</v>
      </c>
      <c r="O5" s="557" t="s">
        <v>1364</v>
      </c>
    </row>
    <row r="6" spans="1:15" x14ac:dyDescent="0.2">
      <c r="A6" s="558" t="s">
        <v>303</v>
      </c>
      <c r="B6" s="558" t="s">
        <v>1047</v>
      </c>
      <c r="C6" s="558" t="s">
        <v>494</v>
      </c>
      <c r="D6" s="558" t="s">
        <v>762</v>
      </c>
      <c r="E6" s="558" t="s">
        <v>1049</v>
      </c>
      <c r="F6" s="558" t="s">
        <v>755</v>
      </c>
      <c r="G6" s="558" t="s">
        <v>310</v>
      </c>
      <c r="H6" s="563">
        <v>1</v>
      </c>
      <c r="I6" s="558"/>
      <c r="J6" s="284">
        <v>206</v>
      </c>
      <c r="K6" s="560">
        <v>206</v>
      </c>
      <c r="L6" s="556">
        <f>K6/J6</f>
        <v>1</v>
      </c>
      <c r="M6" s="812">
        <v>1</v>
      </c>
      <c r="N6" s="283">
        <f>K6/(J6*H6/100)</f>
        <v>100</v>
      </c>
      <c r="O6" s="557" t="s">
        <v>1364</v>
      </c>
    </row>
    <row r="7" spans="1:15" x14ac:dyDescent="0.2">
      <c r="A7" s="550" t="s">
        <v>303</v>
      </c>
      <c r="B7" s="551" t="s">
        <v>738</v>
      </c>
      <c r="C7" s="551" t="s">
        <v>494</v>
      </c>
      <c r="D7" s="552" t="s">
        <v>762</v>
      </c>
      <c r="E7" s="552" t="s">
        <v>763</v>
      </c>
      <c r="F7" s="553" t="s">
        <v>755</v>
      </c>
      <c r="G7" s="553" t="s">
        <v>310</v>
      </c>
      <c r="H7" s="554">
        <v>1</v>
      </c>
      <c r="I7" s="555" t="s">
        <v>742</v>
      </c>
      <c r="J7" s="284">
        <v>427</v>
      </c>
      <c r="K7" s="284">
        <v>427</v>
      </c>
      <c r="L7" s="556">
        <f>K7/J7</f>
        <v>1</v>
      </c>
      <c r="M7" s="812">
        <v>1</v>
      </c>
      <c r="N7" s="283">
        <f>K7/(J7*H7/100)</f>
        <v>100.00000000000001</v>
      </c>
      <c r="O7" s="557" t="s">
        <v>1362</v>
      </c>
    </row>
    <row r="8" spans="1:15" ht="25.5" x14ac:dyDescent="0.2">
      <c r="A8" s="558" t="s">
        <v>303</v>
      </c>
      <c r="B8" s="813" t="s">
        <v>738</v>
      </c>
      <c r="C8" s="813" t="s">
        <v>494</v>
      </c>
      <c r="D8" s="814" t="s">
        <v>739</v>
      </c>
      <c r="E8" s="814" t="s">
        <v>740</v>
      </c>
      <c r="F8" s="815" t="s">
        <v>741</v>
      </c>
      <c r="G8" s="815" t="s">
        <v>310</v>
      </c>
      <c r="H8" s="816">
        <v>0.4</v>
      </c>
      <c r="I8" s="559" t="s">
        <v>742</v>
      </c>
      <c r="J8" s="284">
        <v>427</v>
      </c>
      <c r="K8" s="560">
        <v>228</v>
      </c>
      <c r="L8" s="556">
        <f t="shared" ref="L8:L32" si="0">K8/J8</f>
        <v>0.53395784543325531</v>
      </c>
      <c r="M8" s="812">
        <v>1.33</v>
      </c>
      <c r="N8" s="283">
        <f t="shared" ref="N8:N32" si="1">K8/(J8*H8/100)</f>
        <v>133.4894613583138</v>
      </c>
      <c r="O8" s="557" t="s">
        <v>1362</v>
      </c>
    </row>
    <row r="9" spans="1:15" ht="25.5" x14ac:dyDescent="0.2">
      <c r="A9" s="558" t="s">
        <v>303</v>
      </c>
      <c r="B9" s="813" t="s">
        <v>738</v>
      </c>
      <c r="C9" s="813" t="s">
        <v>494</v>
      </c>
      <c r="D9" s="814" t="s">
        <v>725</v>
      </c>
      <c r="E9" s="814" t="s">
        <v>740</v>
      </c>
      <c r="F9" s="815" t="s">
        <v>741</v>
      </c>
      <c r="G9" s="815" t="s">
        <v>310</v>
      </c>
      <c r="H9" s="816">
        <v>0.4</v>
      </c>
      <c r="I9" s="559" t="s">
        <v>742</v>
      </c>
      <c r="J9" s="284">
        <v>427</v>
      </c>
      <c r="K9" s="560">
        <v>228</v>
      </c>
      <c r="L9" s="556">
        <f t="shared" si="0"/>
        <v>0.53395784543325531</v>
      </c>
      <c r="M9" s="812">
        <v>1.33</v>
      </c>
      <c r="N9" s="283">
        <f t="shared" si="1"/>
        <v>133.4894613583138</v>
      </c>
      <c r="O9" s="557" t="s">
        <v>1362</v>
      </c>
    </row>
    <row r="10" spans="1:15" ht="25.5" x14ac:dyDescent="0.2">
      <c r="A10" s="558" t="s">
        <v>303</v>
      </c>
      <c r="B10" s="813" t="s">
        <v>738</v>
      </c>
      <c r="C10" s="813" t="s">
        <v>494</v>
      </c>
      <c r="D10" s="814" t="s">
        <v>726</v>
      </c>
      <c r="E10" s="814" t="s">
        <v>740</v>
      </c>
      <c r="F10" s="815" t="s">
        <v>741</v>
      </c>
      <c r="G10" s="815" t="s">
        <v>310</v>
      </c>
      <c r="H10" s="816">
        <v>0.4</v>
      </c>
      <c r="I10" s="559" t="s">
        <v>742</v>
      </c>
      <c r="J10" s="284">
        <v>427</v>
      </c>
      <c r="K10" s="560">
        <v>228</v>
      </c>
      <c r="L10" s="556">
        <f t="shared" si="0"/>
        <v>0.53395784543325531</v>
      </c>
      <c r="M10" s="812">
        <v>1.33</v>
      </c>
      <c r="N10" s="283">
        <f t="shared" si="1"/>
        <v>133.4894613583138</v>
      </c>
      <c r="O10" s="557" t="s">
        <v>1362</v>
      </c>
    </row>
    <row r="11" spans="1:15" ht="38.25" x14ac:dyDescent="0.2">
      <c r="A11" s="558" t="s">
        <v>303</v>
      </c>
      <c r="B11" s="817" t="s">
        <v>738</v>
      </c>
      <c r="C11" s="818" t="s">
        <v>494</v>
      </c>
      <c r="D11" s="818" t="s">
        <v>729</v>
      </c>
      <c r="E11" s="819" t="s">
        <v>740</v>
      </c>
      <c r="F11" s="815" t="s">
        <v>743</v>
      </c>
      <c r="G11" s="815" t="s">
        <v>310</v>
      </c>
      <c r="H11" s="820">
        <v>0.4</v>
      </c>
      <c r="I11" s="561" t="s">
        <v>742</v>
      </c>
      <c r="J11" s="284">
        <v>427</v>
      </c>
      <c r="K11" s="560">
        <v>228</v>
      </c>
      <c r="L11" s="556">
        <f t="shared" si="0"/>
        <v>0.53395784543325531</v>
      </c>
      <c r="M11" s="812">
        <v>1.33</v>
      </c>
      <c r="N11" s="283">
        <f t="shared" si="1"/>
        <v>133.4894613583138</v>
      </c>
      <c r="O11" s="557" t="s">
        <v>1528</v>
      </c>
    </row>
    <row r="12" spans="1:15" x14ac:dyDescent="0.2">
      <c r="A12" s="558" t="s">
        <v>303</v>
      </c>
      <c r="B12" s="558" t="s">
        <v>738</v>
      </c>
      <c r="C12" s="558" t="s">
        <v>494</v>
      </c>
      <c r="D12" s="558" t="s">
        <v>744</v>
      </c>
      <c r="E12" s="558"/>
      <c r="F12" s="558"/>
      <c r="G12" s="558"/>
      <c r="H12" s="563"/>
      <c r="I12" s="558" t="s">
        <v>745</v>
      </c>
      <c r="J12" s="284" t="s">
        <v>324</v>
      </c>
      <c r="K12" s="562" t="s">
        <v>324</v>
      </c>
      <c r="L12" s="556"/>
      <c r="M12" s="812" t="s">
        <v>324</v>
      </c>
      <c r="N12" s="283"/>
      <c r="O12" s="557" t="s">
        <v>1363</v>
      </c>
    </row>
    <row r="13" spans="1:15" x14ac:dyDescent="0.2">
      <c r="A13" s="558" t="s">
        <v>303</v>
      </c>
      <c r="B13" s="558" t="s">
        <v>738</v>
      </c>
      <c r="C13" s="558" t="s">
        <v>494</v>
      </c>
      <c r="D13" s="558" t="s">
        <v>723</v>
      </c>
      <c r="E13" s="558" t="s">
        <v>740</v>
      </c>
      <c r="F13" s="558" t="s">
        <v>741</v>
      </c>
      <c r="G13" s="558" t="s">
        <v>310</v>
      </c>
      <c r="H13" s="563">
        <v>0.4</v>
      </c>
      <c r="I13" s="558" t="s">
        <v>742</v>
      </c>
      <c r="J13" s="284">
        <v>427</v>
      </c>
      <c r="K13" s="560">
        <v>228</v>
      </c>
      <c r="L13" s="556">
        <f t="shared" si="0"/>
        <v>0.53395784543325531</v>
      </c>
      <c r="M13" s="812">
        <v>1.33</v>
      </c>
      <c r="N13" s="283">
        <f t="shared" si="1"/>
        <v>133.4894613583138</v>
      </c>
      <c r="O13" s="557" t="s">
        <v>1362</v>
      </c>
    </row>
    <row r="14" spans="1:15" x14ac:dyDescent="0.2">
      <c r="A14" s="558" t="s">
        <v>303</v>
      </c>
      <c r="B14" s="558" t="s">
        <v>738</v>
      </c>
      <c r="C14" s="558" t="s">
        <v>494</v>
      </c>
      <c r="D14" s="558" t="s">
        <v>746</v>
      </c>
      <c r="E14" s="558" t="s">
        <v>740</v>
      </c>
      <c r="F14" s="558" t="s">
        <v>741</v>
      </c>
      <c r="G14" s="558" t="s">
        <v>310</v>
      </c>
      <c r="H14" s="563">
        <v>0.4</v>
      </c>
      <c r="I14" s="558" t="s">
        <v>742</v>
      </c>
      <c r="J14" s="284">
        <v>427</v>
      </c>
      <c r="K14" s="560">
        <v>228</v>
      </c>
      <c r="L14" s="556">
        <f t="shared" si="0"/>
        <v>0.53395784543325531</v>
      </c>
      <c r="M14" s="812">
        <v>1.33</v>
      </c>
      <c r="N14" s="283">
        <f t="shared" si="1"/>
        <v>133.4894613583138</v>
      </c>
      <c r="O14" s="557" t="s">
        <v>1362</v>
      </c>
    </row>
    <row r="15" spans="1:15" x14ac:dyDescent="0.2">
      <c r="A15" s="558" t="s">
        <v>303</v>
      </c>
      <c r="B15" s="558" t="s">
        <v>738</v>
      </c>
      <c r="C15" s="558" t="s">
        <v>494</v>
      </c>
      <c r="D15" s="558" t="s">
        <v>747</v>
      </c>
      <c r="E15" s="558" t="s">
        <v>740</v>
      </c>
      <c r="F15" s="558" t="s">
        <v>741</v>
      </c>
      <c r="G15" s="558" t="s">
        <v>310</v>
      </c>
      <c r="H15" s="563">
        <v>0.4</v>
      </c>
      <c r="I15" s="558" t="s">
        <v>742</v>
      </c>
      <c r="J15" s="284">
        <v>427</v>
      </c>
      <c r="K15" s="560">
        <v>228</v>
      </c>
      <c r="L15" s="556">
        <f t="shared" si="0"/>
        <v>0.53395784543325531</v>
      </c>
      <c r="M15" s="812">
        <v>1.33</v>
      </c>
      <c r="N15" s="283">
        <f t="shared" si="1"/>
        <v>133.4894613583138</v>
      </c>
      <c r="O15" s="557" t="s">
        <v>1362</v>
      </c>
    </row>
    <row r="16" spans="1:15" x14ac:dyDescent="0.2">
      <c r="A16" s="558" t="s">
        <v>303</v>
      </c>
      <c r="B16" s="558" t="s">
        <v>738</v>
      </c>
      <c r="C16" s="558" t="s">
        <v>494</v>
      </c>
      <c r="D16" s="558" t="s">
        <v>724</v>
      </c>
      <c r="E16" s="558" t="s">
        <v>740</v>
      </c>
      <c r="F16" s="558" t="s">
        <v>741</v>
      </c>
      <c r="G16" s="558" t="s">
        <v>310</v>
      </c>
      <c r="H16" s="563">
        <v>0.4</v>
      </c>
      <c r="I16" s="558" t="s">
        <v>742</v>
      </c>
      <c r="J16" s="284">
        <v>427</v>
      </c>
      <c r="K16" s="560">
        <v>228</v>
      </c>
      <c r="L16" s="556">
        <f t="shared" si="0"/>
        <v>0.53395784543325531</v>
      </c>
      <c r="M16" s="812">
        <v>1.33</v>
      </c>
      <c r="N16" s="283">
        <f t="shared" si="1"/>
        <v>133.4894613583138</v>
      </c>
      <c r="O16" s="557" t="s">
        <v>1362</v>
      </c>
    </row>
    <row r="17" spans="1:15" x14ac:dyDescent="0.2">
      <c r="A17" s="558" t="s">
        <v>303</v>
      </c>
      <c r="B17" s="558" t="s">
        <v>738</v>
      </c>
      <c r="C17" s="558" t="s">
        <v>494</v>
      </c>
      <c r="D17" s="558" t="s">
        <v>721</v>
      </c>
      <c r="E17" s="558" t="s">
        <v>740</v>
      </c>
      <c r="F17" s="558" t="s">
        <v>741</v>
      </c>
      <c r="G17" s="558" t="s">
        <v>310</v>
      </c>
      <c r="H17" s="563">
        <v>0.4</v>
      </c>
      <c r="I17" s="558" t="s">
        <v>742</v>
      </c>
      <c r="J17" s="284">
        <v>427</v>
      </c>
      <c r="K17" s="560">
        <v>228</v>
      </c>
      <c r="L17" s="556">
        <f t="shared" si="0"/>
        <v>0.53395784543325531</v>
      </c>
      <c r="M17" s="812">
        <v>1.33</v>
      </c>
      <c r="N17" s="283">
        <f t="shared" si="1"/>
        <v>133.4894613583138</v>
      </c>
      <c r="O17" s="557" t="s">
        <v>1362</v>
      </c>
    </row>
    <row r="18" spans="1:15" x14ac:dyDescent="0.2">
      <c r="A18" s="558" t="s">
        <v>303</v>
      </c>
      <c r="B18" s="558" t="s">
        <v>738</v>
      </c>
      <c r="C18" s="558" t="s">
        <v>494</v>
      </c>
      <c r="D18" s="558" t="s">
        <v>748</v>
      </c>
      <c r="E18" s="558" t="s">
        <v>740</v>
      </c>
      <c r="F18" s="558" t="s">
        <v>741</v>
      </c>
      <c r="G18" s="558" t="s">
        <v>310</v>
      </c>
      <c r="H18" s="563">
        <v>0.4</v>
      </c>
      <c r="I18" s="558" t="s">
        <v>742</v>
      </c>
      <c r="J18" s="284">
        <v>427</v>
      </c>
      <c r="K18" s="560">
        <v>228</v>
      </c>
      <c r="L18" s="556">
        <f t="shared" si="0"/>
        <v>0.53395784543325531</v>
      </c>
      <c r="M18" s="812">
        <v>1.33</v>
      </c>
      <c r="N18" s="283">
        <f t="shared" si="1"/>
        <v>133.4894613583138</v>
      </c>
      <c r="O18" s="557" t="s">
        <v>1362</v>
      </c>
    </row>
    <row r="19" spans="1:15" x14ac:dyDescent="0.2">
      <c r="A19" s="558" t="s">
        <v>303</v>
      </c>
      <c r="B19" s="558" t="s">
        <v>738</v>
      </c>
      <c r="C19" s="558" t="s">
        <v>494</v>
      </c>
      <c r="D19" s="558" t="s">
        <v>749</v>
      </c>
      <c r="E19" s="558" t="s">
        <v>740</v>
      </c>
      <c r="F19" s="558" t="s">
        <v>741</v>
      </c>
      <c r="G19" s="558" t="s">
        <v>310</v>
      </c>
      <c r="H19" s="563">
        <v>0.4</v>
      </c>
      <c r="I19" s="558" t="s">
        <v>742</v>
      </c>
      <c r="J19" s="284">
        <v>427</v>
      </c>
      <c r="K19" s="560">
        <v>228</v>
      </c>
      <c r="L19" s="556">
        <f t="shared" si="0"/>
        <v>0.53395784543325531</v>
      </c>
      <c r="M19" s="812">
        <v>1.33</v>
      </c>
      <c r="N19" s="283">
        <f t="shared" si="1"/>
        <v>133.4894613583138</v>
      </c>
      <c r="O19" s="557" t="s">
        <v>1362</v>
      </c>
    </row>
    <row r="20" spans="1:15" x14ac:dyDescent="0.2">
      <c r="A20" s="558" t="s">
        <v>303</v>
      </c>
      <c r="B20" s="558" t="s">
        <v>738</v>
      </c>
      <c r="C20" s="558" t="s">
        <v>494</v>
      </c>
      <c r="D20" s="558" t="s">
        <v>750</v>
      </c>
      <c r="E20" s="558" t="s">
        <v>740</v>
      </c>
      <c r="F20" s="558" t="s">
        <v>741</v>
      </c>
      <c r="G20" s="558" t="s">
        <v>310</v>
      </c>
      <c r="H20" s="563">
        <v>0.4</v>
      </c>
      <c r="I20" s="558" t="s">
        <v>742</v>
      </c>
      <c r="J20" s="284">
        <v>427</v>
      </c>
      <c r="K20" s="560">
        <v>228</v>
      </c>
      <c r="L20" s="556">
        <f t="shared" si="0"/>
        <v>0.53395784543325531</v>
      </c>
      <c r="M20" s="812">
        <v>1.33</v>
      </c>
      <c r="N20" s="283">
        <f t="shared" si="1"/>
        <v>133.4894613583138</v>
      </c>
      <c r="O20" s="557" t="s">
        <v>1362</v>
      </c>
    </row>
    <row r="21" spans="1:15" x14ac:dyDescent="0.2">
      <c r="A21" s="558" t="s">
        <v>303</v>
      </c>
      <c r="B21" s="558" t="s">
        <v>738</v>
      </c>
      <c r="C21" s="558" t="s">
        <v>494</v>
      </c>
      <c r="D21" s="558" t="s">
        <v>751</v>
      </c>
      <c r="E21" s="558" t="s">
        <v>740</v>
      </c>
      <c r="F21" s="558" t="s">
        <v>741</v>
      </c>
      <c r="G21" s="558" t="s">
        <v>310</v>
      </c>
      <c r="H21" s="563">
        <v>0.4</v>
      </c>
      <c r="I21" s="558" t="s">
        <v>742</v>
      </c>
      <c r="J21" s="284">
        <v>427</v>
      </c>
      <c r="K21" s="560">
        <v>228</v>
      </c>
      <c r="L21" s="556">
        <f t="shared" si="0"/>
        <v>0.53395784543325531</v>
      </c>
      <c r="M21" s="812">
        <v>1.33</v>
      </c>
      <c r="N21" s="283">
        <f t="shared" si="1"/>
        <v>133.4894613583138</v>
      </c>
      <c r="O21" s="557" t="s">
        <v>1362</v>
      </c>
    </row>
    <row r="22" spans="1:15" x14ac:dyDescent="0.2">
      <c r="A22" s="558" t="s">
        <v>303</v>
      </c>
      <c r="B22" s="558" t="s">
        <v>738</v>
      </c>
      <c r="C22" s="558" t="s">
        <v>494</v>
      </c>
      <c r="D22" s="558" t="s">
        <v>752</v>
      </c>
      <c r="E22" s="558" t="s">
        <v>740</v>
      </c>
      <c r="F22" s="558" t="s">
        <v>741</v>
      </c>
      <c r="G22" s="558" t="s">
        <v>310</v>
      </c>
      <c r="H22" s="563">
        <v>0.4</v>
      </c>
      <c r="I22" s="558" t="s">
        <v>742</v>
      </c>
      <c r="J22" s="284">
        <v>427</v>
      </c>
      <c r="K22" s="560">
        <v>228</v>
      </c>
      <c r="L22" s="556">
        <f t="shared" si="0"/>
        <v>0.53395784543325531</v>
      </c>
      <c r="M22" s="812">
        <v>1.33</v>
      </c>
      <c r="N22" s="283">
        <f t="shared" si="1"/>
        <v>133.4894613583138</v>
      </c>
      <c r="O22" s="557" t="s">
        <v>1362</v>
      </c>
    </row>
    <row r="23" spans="1:15" x14ac:dyDescent="0.2">
      <c r="A23" s="558" t="s">
        <v>303</v>
      </c>
      <c r="B23" s="558" t="s">
        <v>738</v>
      </c>
      <c r="C23" s="558" t="s">
        <v>494</v>
      </c>
      <c r="D23" s="558" t="s">
        <v>753</v>
      </c>
      <c r="E23" s="558" t="s">
        <v>754</v>
      </c>
      <c r="F23" s="558" t="s">
        <v>755</v>
      </c>
      <c r="G23" s="558" t="s">
        <v>310</v>
      </c>
      <c r="H23" s="563">
        <v>1</v>
      </c>
      <c r="I23" s="558" t="s">
        <v>742</v>
      </c>
      <c r="J23" s="284">
        <v>427</v>
      </c>
      <c r="K23" s="562">
        <v>427</v>
      </c>
      <c r="L23" s="556">
        <f t="shared" si="0"/>
        <v>1</v>
      </c>
      <c r="M23" s="812">
        <v>1</v>
      </c>
      <c r="N23" s="283">
        <f t="shared" si="1"/>
        <v>100.00000000000001</v>
      </c>
      <c r="O23" s="557" t="s">
        <v>1362</v>
      </c>
    </row>
    <row r="24" spans="1:15" x14ac:dyDescent="0.2">
      <c r="A24" s="558" t="s">
        <v>303</v>
      </c>
      <c r="B24" s="558" t="s">
        <v>738</v>
      </c>
      <c r="C24" s="558" t="s">
        <v>1573</v>
      </c>
      <c r="D24" s="558" t="s">
        <v>756</v>
      </c>
      <c r="E24" s="558" t="s">
        <v>757</v>
      </c>
      <c r="F24" s="558" t="s">
        <v>743</v>
      </c>
      <c r="G24" s="558" t="s">
        <v>310</v>
      </c>
      <c r="H24" s="563">
        <v>0.4</v>
      </c>
      <c r="I24" s="558" t="s">
        <v>742</v>
      </c>
      <c r="J24" s="284">
        <v>427</v>
      </c>
      <c r="K24" s="562" t="s">
        <v>324</v>
      </c>
      <c r="L24" s="556"/>
      <c r="M24" s="562" t="s">
        <v>324</v>
      </c>
      <c r="N24" s="283"/>
      <c r="O24" s="557" t="s">
        <v>1529</v>
      </c>
    </row>
    <row r="25" spans="1:15" x14ac:dyDescent="0.2">
      <c r="A25" s="558" t="s">
        <v>303</v>
      </c>
      <c r="B25" s="558" t="s">
        <v>738</v>
      </c>
      <c r="C25" s="558" t="s">
        <v>494</v>
      </c>
      <c r="D25" s="558" t="s">
        <v>728</v>
      </c>
      <c r="E25" s="558" t="s">
        <v>757</v>
      </c>
      <c r="F25" s="558" t="s">
        <v>743</v>
      </c>
      <c r="G25" s="558" t="s">
        <v>310</v>
      </c>
      <c r="H25" s="563">
        <v>0.4</v>
      </c>
      <c r="I25" s="558" t="s">
        <v>742</v>
      </c>
      <c r="J25" s="284">
        <v>427</v>
      </c>
      <c r="K25" s="562" t="s">
        <v>324</v>
      </c>
      <c r="L25" s="556"/>
      <c r="M25" s="562" t="s">
        <v>324</v>
      </c>
      <c r="N25" s="283"/>
      <c r="O25" s="557" t="s">
        <v>1530</v>
      </c>
    </row>
    <row r="26" spans="1:15" x14ac:dyDescent="0.2">
      <c r="A26" s="558" t="s">
        <v>303</v>
      </c>
      <c r="B26" s="558" t="s">
        <v>738</v>
      </c>
      <c r="C26" s="558" t="s">
        <v>494</v>
      </c>
      <c r="D26" s="558" t="s">
        <v>758</v>
      </c>
      <c r="E26" s="558" t="s">
        <v>757</v>
      </c>
      <c r="F26" s="558" t="s">
        <v>743</v>
      </c>
      <c r="G26" s="558" t="s">
        <v>310</v>
      </c>
      <c r="H26" s="563">
        <v>0.4</v>
      </c>
      <c r="I26" s="558" t="s">
        <v>742</v>
      </c>
      <c r="J26" s="284">
        <v>427</v>
      </c>
      <c r="K26" s="562" t="s">
        <v>324</v>
      </c>
      <c r="L26" s="556"/>
      <c r="M26" s="562" t="s">
        <v>324</v>
      </c>
      <c r="N26" s="283"/>
      <c r="O26" s="557" t="s">
        <v>1531</v>
      </c>
    </row>
    <row r="27" spans="1:15" x14ac:dyDescent="0.2">
      <c r="A27" s="558" t="s">
        <v>303</v>
      </c>
      <c r="B27" s="558" t="s">
        <v>738</v>
      </c>
      <c r="C27" s="558" t="s">
        <v>494</v>
      </c>
      <c r="D27" s="558" t="s">
        <v>759</v>
      </c>
      <c r="E27" s="558" t="s">
        <v>760</v>
      </c>
      <c r="F27" s="558" t="s">
        <v>761</v>
      </c>
      <c r="G27" s="558" t="s">
        <v>310</v>
      </c>
      <c r="H27" s="563">
        <v>1</v>
      </c>
      <c r="I27" s="558" t="s">
        <v>742</v>
      </c>
      <c r="J27" s="284">
        <v>427</v>
      </c>
      <c r="K27" s="284">
        <v>427</v>
      </c>
      <c r="L27" s="556">
        <f t="shared" si="0"/>
        <v>1</v>
      </c>
      <c r="M27" s="812">
        <v>1</v>
      </c>
      <c r="N27" s="283">
        <f t="shared" si="1"/>
        <v>100.00000000000001</v>
      </c>
      <c r="O27" s="557" t="s">
        <v>1532</v>
      </c>
    </row>
    <row r="28" spans="1:15" x14ac:dyDescent="0.2">
      <c r="A28" s="558" t="s">
        <v>303</v>
      </c>
      <c r="B28" s="558" t="s">
        <v>738</v>
      </c>
      <c r="C28" s="558" t="s">
        <v>494</v>
      </c>
      <c r="D28" s="558" t="s">
        <v>1050</v>
      </c>
      <c r="E28" s="558" t="s">
        <v>1051</v>
      </c>
      <c r="F28" s="558" t="s">
        <v>741</v>
      </c>
      <c r="G28" s="558" t="s">
        <v>1052</v>
      </c>
      <c r="H28" s="563">
        <v>0.15</v>
      </c>
      <c r="I28" s="558" t="s">
        <v>1053</v>
      </c>
      <c r="J28" s="284">
        <v>427</v>
      </c>
      <c r="K28" s="560" t="s">
        <v>324</v>
      </c>
      <c r="L28" s="556"/>
      <c r="M28" s="812" t="s">
        <v>324</v>
      </c>
      <c r="N28" s="283"/>
      <c r="O28" s="557" t="s">
        <v>1533</v>
      </c>
    </row>
    <row r="29" spans="1:15" x14ac:dyDescent="0.2">
      <c r="A29" s="558" t="s">
        <v>303</v>
      </c>
      <c r="B29" s="558" t="s">
        <v>738</v>
      </c>
      <c r="C29" s="558" t="s">
        <v>730</v>
      </c>
      <c r="D29" s="558" t="s">
        <v>734</v>
      </c>
      <c r="E29" s="558" t="s">
        <v>1054</v>
      </c>
      <c r="F29" s="558" t="s">
        <v>743</v>
      </c>
      <c r="G29" s="558" t="s">
        <v>1052</v>
      </c>
      <c r="H29" s="563">
        <v>0.3</v>
      </c>
      <c r="I29" s="558" t="s">
        <v>1053</v>
      </c>
      <c r="J29" s="284">
        <v>427</v>
      </c>
      <c r="K29" s="562">
        <v>85</v>
      </c>
      <c r="L29" s="556">
        <f t="shared" si="0"/>
        <v>0.19906323185011709</v>
      </c>
      <c r="M29" s="812">
        <v>0.66</v>
      </c>
      <c r="N29" s="283">
        <f t="shared" si="1"/>
        <v>66.354410616705707</v>
      </c>
      <c r="O29" s="557" t="s">
        <v>1534</v>
      </c>
    </row>
    <row r="30" spans="1:15" x14ac:dyDescent="0.2">
      <c r="A30" s="558" t="s">
        <v>303</v>
      </c>
      <c r="B30" s="558" t="s">
        <v>738</v>
      </c>
      <c r="C30" s="558" t="s">
        <v>730</v>
      </c>
      <c r="D30" s="558" t="s">
        <v>731</v>
      </c>
      <c r="E30" s="558" t="s">
        <v>1054</v>
      </c>
      <c r="F30" s="558" t="s">
        <v>743</v>
      </c>
      <c r="G30" s="558" t="s">
        <v>1052</v>
      </c>
      <c r="H30" s="563">
        <v>0.3</v>
      </c>
      <c r="I30" s="558" t="s">
        <v>1053</v>
      </c>
      <c r="J30" s="284">
        <v>427</v>
      </c>
      <c r="K30" s="562">
        <v>85</v>
      </c>
      <c r="L30" s="556">
        <f t="shared" si="0"/>
        <v>0.19906323185011709</v>
      </c>
      <c r="M30" s="812">
        <v>0.66</v>
      </c>
      <c r="N30" s="283">
        <f t="shared" si="1"/>
        <v>66.354410616705707</v>
      </c>
      <c r="O30" s="557" t="s">
        <v>1534</v>
      </c>
    </row>
    <row r="31" spans="1:15" x14ac:dyDescent="0.2">
      <c r="A31" s="558" t="s">
        <v>303</v>
      </c>
      <c r="B31" s="558" t="s">
        <v>738</v>
      </c>
      <c r="C31" s="558" t="s">
        <v>730</v>
      </c>
      <c r="D31" s="558" t="s">
        <v>732</v>
      </c>
      <c r="E31" s="558" t="s">
        <v>1054</v>
      </c>
      <c r="F31" s="558" t="s">
        <v>743</v>
      </c>
      <c r="G31" s="558" t="s">
        <v>1052</v>
      </c>
      <c r="H31" s="563">
        <v>0.3</v>
      </c>
      <c r="I31" s="558" t="s">
        <v>1053</v>
      </c>
      <c r="J31" s="284">
        <v>427</v>
      </c>
      <c r="K31" s="562">
        <v>85</v>
      </c>
      <c r="L31" s="556">
        <f t="shared" si="0"/>
        <v>0.19906323185011709</v>
      </c>
      <c r="M31" s="812">
        <v>0.66</v>
      </c>
      <c r="N31" s="283">
        <f t="shared" si="1"/>
        <v>66.354410616705707</v>
      </c>
      <c r="O31" s="557" t="s">
        <v>1534</v>
      </c>
    </row>
    <row r="32" spans="1:15" x14ac:dyDescent="0.2">
      <c r="A32" s="558" t="s">
        <v>303</v>
      </c>
      <c r="B32" s="558" t="s">
        <v>738</v>
      </c>
      <c r="C32" s="558" t="s">
        <v>730</v>
      </c>
      <c r="D32" s="558" t="s">
        <v>735</v>
      </c>
      <c r="E32" s="558" t="s">
        <v>1054</v>
      </c>
      <c r="F32" s="558" t="s">
        <v>743</v>
      </c>
      <c r="G32" s="558" t="s">
        <v>1052</v>
      </c>
      <c r="H32" s="563">
        <v>0.3</v>
      </c>
      <c r="I32" s="558" t="s">
        <v>1053</v>
      </c>
      <c r="J32" s="284">
        <v>427</v>
      </c>
      <c r="K32" s="562">
        <v>85</v>
      </c>
      <c r="L32" s="556">
        <f t="shared" si="0"/>
        <v>0.19906323185011709</v>
      </c>
      <c r="M32" s="812">
        <v>0.66</v>
      </c>
      <c r="N32" s="283">
        <f t="shared" si="1"/>
        <v>66.354410616705707</v>
      </c>
      <c r="O32" s="557" t="s">
        <v>1534</v>
      </c>
    </row>
    <row r="37" spans="8:11" x14ac:dyDescent="0.2">
      <c r="H37" s="1027"/>
      <c r="J37" s="537"/>
    </row>
    <row r="38" spans="8:11" x14ac:dyDescent="0.2">
      <c r="H38" s="1026"/>
      <c r="K38" s="537"/>
    </row>
    <row r="42" spans="8:11" x14ac:dyDescent="0.2">
      <c r="H42" s="1026"/>
      <c r="K42" s="537"/>
    </row>
    <row r="43" spans="8:11" x14ac:dyDescent="0.2">
      <c r="H43" s="1026"/>
    </row>
  </sheetData>
  <pageMargins left="0.7" right="0.7" top="0.75" bottom="0.75" header="0.3" footer="0.3"/>
  <pageSetup paperSize="9" scale="4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Y120"/>
  <sheetViews>
    <sheetView zoomScale="60" zoomScaleNormal="60" workbookViewId="0">
      <selection activeCell="R7" sqref="R7"/>
    </sheetView>
  </sheetViews>
  <sheetFormatPr defaultColWidth="9.140625" defaultRowHeight="12.75" x14ac:dyDescent="0.2"/>
  <cols>
    <col min="1" max="1" width="5.140625" style="429" bestFit="1" customWidth="1"/>
    <col min="2" max="2" width="18.28515625" style="429" bestFit="1" customWidth="1"/>
    <col min="3" max="3" width="29.42578125" style="429" bestFit="1" customWidth="1"/>
    <col min="4" max="4" width="10.7109375" style="429" customWidth="1"/>
    <col min="5" max="5" width="15.7109375" style="429" customWidth="1"/>
    <col min="6" max="6" width="14.5703125" style="429" customWidth="1"/>
    <col min="7" max="7" width="21.7109375" style="429" customWidth="1"/>
    <col min="8" max="8" width="10.7109375" style="429" bestFit="1" customWidth="1"/>
    <col min="9" max="9" width="17.7109375" style="429" bestFit="1" customWidth="1"/>
    <col min="10" max="10" width="26.7109375" style="429" customWidth="1"/>
    <col min="11" max="11" width="11.140625" style="429" customWidth="1"/>
    <col min="12" max="12" width="10.7109375" style="429" customWidth="1"/>
    <col min="13" max="13" width="17.140625" style="429" customWidth="1"/>
    <col min="14" max="14" width="18" style="429" bestFit="1" customWidth="1"/>
    <col min="15" max="15" width="45" style="429" bestFit="1" customWidth="1"/>
    <col min="16" max="16" width="23.28515625" style="429" bestFit="1" customWidth="1"/>
    <col min="17" max="17" width="27.28515625" style="429" bestFit="1" customWidth="1"/>
    <col min="18" max="18" width="19.5703125" style="429" bestFit="1" customWidth="1"/>
    <col min="19" max="19" width="28.7109375" style="429" bestFit="1" customWidth="1"/>
    <col min="20" max="20" width="19.5703125" style="429" bestFit="1" customWidth="1"/>
    <col min="21" max="22" width="21.28515625" style="429" customWidth="1"/>
    <col min="23" max="23" width="25.5703125" style="429" bestFit="1" customWidth="1"/>
    <col min="24" max="24" width="23.5703125" style="429" bestFit="1" customWidth="1"/>
    <col min="25" max="25" width="16.7109375" style="429" bestFit="1" customWidth="1"/>
    <col min="26" max="16384" width="9.140625" style="429"/>
  </cols>
  <sheetData>
    <row r="1" spans="1:25" s="429" customFormat="1" x14ac:dyDescent="0.2"/>
    <row r="2" spans="1:25" s="429" customFormat="1" x14ac:dyDescent="0.2"/>
    <row r="3" spans="1:25" s="1029" customFormat="1" ht="13.5" thickBot="1" x14ac:dyDescent="0.25">
      <c r="A3" s="1028" t="s">
        <v>220</v>
      </c>
      <c r="B3" s="956"/>
      <c r="C3" s="956"/>
      <c r="D3" s="956"/>
      <c r="E3" s="956"/>
      <c r="F3" s="956"/>
    </row>
    <row r="4" spans="1:25" s="1029" customFormat="1" ht="13.5" thickBot="1" x14ac:dyDescent="0.25">
      <c r="A4" s="1030"/>
      <c r="B4" s="1031"/>
      <c r="C4" s="1031"/>
      <c r="D4" s="1031"/>
      <c r="E4" s="1031"/>
      <c r="F4" s="1031"/>
      <c r="G4" s="1031"/>
      <c r="H4" s="1031"/>
      <c r="I4" s="1031"/>
      <c r="J4" s="1031"/>
      <c r="K4" s="1031"/>
      <c r="L4" s="1032" t="s">
        <v>1389</v>
      </c>
      <c r="M4" s="1033"/>
      <c r="N4" s="1033"/>
      <c r="O4" s="1034" t="s">
        <v>302</v>
      </c>
    </row>
    <row r="5" spans="1:25" s="1029" customFormat="1" ht="15.75" thickBot="1" x14ac:dyDescent="0.3">
      <c r="A5" s="1035"/>
      <c r="B5" s="1036"/>
      <c r="C5" s="1036"/>
      <c r="D5" s="1036"/>
      <c r="E5" s="1036"/>
      <c r="F5" s="1036"/>
      <c r="G5" s="1036"/>
      <c r="H5" s="1036"/>
      <c r="I5" s="1036"/>
      <c r="J5" s="1036"/>
      <c r="K5" s="1036"/>
      <c r="L5" s="1037" t="s">
        <v>1390</v>
      </c>
      <c r="M5" s="1038"/>
      <c r="N5" s="1038"/>
      <c r="O5" s="1039" t="s">
        <v>1391</v>
      </c>
      <c r="P5" s="994" t="s">
        <v>213</v>
      </c>
      <c r="Q5" s="995"/>
      <c r="R5" s="996"/>
      <c r="S5" s="997" t="s">
        <v>278</v>
      </c>
      <c r="T5" s="997"/>
      <c r="U5" s="997"/>
      <c r="V5" s="997"/>
      <c r="W5" s="997"/>
      <c r="X5" s="997"/>
      <c r="Y5" s="998"/>
    </row>
    <row r="6" spans="1:25" s="1045" customFormat="1" ht="51" x14ac:dyDescent="0.2">
      <c r="A6" s="1040" t="s">
        <v>0</v>
      </c>
      <c r="B6" s="1041" t="s">
        <v>8</v>
      </c>
      <c r="C6" s="1041" t="s">
        <v>1</v>
      </c>
      <c r="D6" s="1041" t="s">
        <v>5</v>
      </c>
      <c r="E6" s="1041" t="s">
        <v>180</v>
      </c>
      <c r="F6" s="1041" t="s">
        <v>181</v>
      </c>
      <c r="G6" s="1041" t="s">
        <v>214</v>
      </c>
      <c r="H6" s="1041" t="s">
        <v>215</v>
      </c>
      <c r="I6" s="1042" t="s">
        <v>216</v>
      </c>
      <c r="J6" s="1042" t="s">
        <v>217</v>
      </c>
      <c r="K6" s="1041" t="s">
        <v>218</v>
      </c>
      <c r="L6" s="1043" t="s">
        <v>55</v>
      </c>
      <c r="M6" s="1041" t="s">
        <v>1574</v>
      </c>
      <c r="N6" s="1041" t="s">
        <v>185</v>
      </c>
      <c r="O6" s="1044" t="s">
        <v>4</v>
      </c>
      <c r="P6" s="205" t="s">
        <v>284</v>
      </c>
      <c r="Q6" s="205" t="s">
        <v>285</v>
      </c>
      <c r="R6" s="206" t="s">
        <v>279</v>
      </c>
      <c r="S6" s="205" t="s">
        <v>222</v>
      </c>
      <c r="T6" s="205" t="s">
        <v>219</v>
      </c>
      <c r="U6" s="205" t="s">
        <v>280</v>
      </c>
      <c r="V6" s="205" t="s">
        <v>281</v>
      </c>
      <c r="W6" s="205" t="s">
        <v>294</v>
      </c>
      <c r="X6" s="205" t="s">
        <v>295</v>
      </c>
      <c r="Y6" s="205" t="s">
        <v>283</v>
      </c>
    </row>
    <row r="7" spans="1:25" s="429" customFormat="1" ht="102" x14ac:dyDescent="0.2">
      <c r="A7" s="1046" t="s">
        <v>303</v>
      </c>
      <c r="B7" s="1046" t="s">
        <v>303</v>
      </c>
      <c r="C7" s="905" t="s">
        <v>321</v>
      </c>
      <c r="D7" s="905" t="s">
        <v>322</v>
      </c>
      <c r="E7" s="898" t="s">
        <v>424</v>
      </c>
      <c r="F7" s="898" t="s">
        <v>1575</v>
      </c>
      <c r="G7" s="898" t="s">
        <v>431</v>
      </c>
      <c r="H7" s="898" t="s">
        <v>324</v>
      </c>
      <c r="I7" s="898" t="s">
        <v>324</v>
      </c>
      <c r="J7" s="898" t="s">
        <v>428</v>
      </c>
      <c r="K7" s="898" t="s">
        <v>324</v>
      </c>
      <c r="L7" s="898" t="s">
        <v>550</v>
      </c>
      <c r="M7" s="1047">
        <v>4899.8999999999996</v>
      </c>
      <c r="N7" s="898" t="s">
        <v>324</v>
      </c>
      <c r="O7" s="898" t="s">
        <v>1112</v>
      </c>
      <c r="P7" s="1048">
        <v>10814</v>
      </c>
      <c r="Q7" s="1048">
        <v>0</v>
      </c>
      <c r="R7" s="1049" t="e">
        <f t="shared" ref="R7:R70" si="0">100*Q7/N7</f>
        <v>#VALUE!</v>
      </c>
      <c r="S7" s="1048">
        <v>103</v>
      </c>
      <c r="T7" s="1048">
        <v>0</v>
      </c>
      <c r="U7" s="1048">
        <v>10814</v>
      </c>
      <c r="V7" s="1048">
        <v>0</v>
      </c>
      <c r="W7" s="1048">
        <v>0</v>
      </c>
      <c r="X7" s="1048">
        <v>0</v>
      </c>
      <c r="Y7" s="1048">
        <v>0</v>
      </c>
    </row>
    <row r="8" spans="1:25" s="429" customFormat="1" ht="25.5" x14ac:dyDescent="0.2">
      <c r="A8" s="1046" t="s">
        <v>303</v>
      </c>
      <c r="B8" s="1046" t="s">
        <v>303</v>
      </c>
      <c r="C8" s="905" t="s">
        <v>321</v>
      </c>
      <c r="D8" s="905" t="s">
        <v>322</v>
      </c>
      <c r="E8" s="898" t="s">
        <v>424</v>
      </c>
      <c r="F8" s="898" t="s">
        <v>324</v>
      </c>
      <c r="G8" s="898" t="s">
        <v>1016</v>
      </c>
      <c r="H8" s="898" t="s">
        <v>324</v>
      </c>
      <c r="I8" s="898" t="s">
        <v>324</v>
      </c>
      <c r="J8" s="898" t="s">
        <v>388</v>
      </c>
      <c r="K8" s="898" t="s">
        <v>324</v>
      </c>
      <c r="L8" s="898" t="s">
        <v>550</v>
      </c>
      <c r="M8" s="1047">
        <v>1628.3866666666665</v>
      </c>
      <c r="N8" s="898" t="s">
        <v>324</v>
      </c>
      <c r="O8" s="898" t="s">
        <v>444</v>
      </c>
      <c r="P8" s="1048">
        <v>4210</v>
      </c>
      <c r="Q8" s="1048">
        <v>0</v>
      </c>
      <c r="R8" s="1049" t="e">
        <f t="shared" si="0"/>
        <v>#VALUE!</v>
      </c>
      <c r="S8" s="1048">
        <v>94</v>
      </c>
      <c r="T8" s="1048">
        <v>0</v>
      </c>
      <c r="U8" s="1048">
        <v>4210</v>
      </c>
      <c r="V8" s="1048">
        <v>0</v>
      </c>
      <c r="W8" s="1048">
        <v>0</v>
      </c>
      <c r="X8" s="1048">
        <v>0</v>
      </c>
      <c r="Y8" s="1048">
        <v>0</v>
      </c>
    </row>
    <row r="9" spans="1:25" s="429" customFormat="1" ht="25.5" x14ac:dyDescent="0.2">
      <c r="A9" s="1046" t="s">
        <v>303</v>
      </c>
      <c r="B9" s="1046" t="s">
        <v>303</v>
      </c>
      <c r="C9" s="905" t="s">
        <v>321</v>
      </c>
      <c r="D9" s="905" t="s">
        <v>322</v>
      </c>
      <c r="E9" s="898" t="s">
        <v>424</v>
      </c>
      <c r="F9" s="898" t="s">
        <v>324</v>
      </c>
      <c r="G9" s="898" t="s">
        <v>471</v>
      </c>
      <c r="H9" s="898" t="s">
        <v>324</v>
      </c>
      <c r="I9" s="898" t="s">
        <v>324</v>
      </c>
      <c r="J9" s="898" t="s">
        <v>388</v>
      </c>
      <c r="K9" s="898" t="s">
        <v>324</v>
      </c>
      <c r="L9" s="898" t="s">
        <v>550</v>
      </c>
      <c r="M9" s="1047">
        <v>3851.6633333333339</v>
      </c>
      <c r="N9" s="898" t="s">
        <v>324</v>
      </c>
      <c r="O9" s="898" t="s">
        <v>444</v>
      </c>
      <c r="P9" s="1048">
        <v>0</v>
      </c>
      <c r="Q9" s="1048">
        <v>0</v>
      </c>
      <c r="R9" s="1049" t="e">
        <f t="shared" si="0"/>
        <v>#VALUE!</v>
      </c>
      <c r="S9" s="1048">
        <v>0</v>
      </c>
      <c r="T9" s="1048">
        <v>0</v>
      </c>
      <c r="U9" s="1048">
        <v>0</v>
      </c>
      <c r="V9" s="1048">
        <v>0</v>
      </c>
      <c r="W9" s="1048">
        <v>0</v>
      </c>
      <c r="X9" s="1048">
        <v>0</v>
      </c>
      <c r="Y9" s="1048">
        <v>0</v>
      </c>
    </row>
    <row r="10" spans="1:25" s="429" customFormat="1" ht="25.5" x14ac:dyDescent="0.2">
      <c r="A10" s="1046" t="s">
        <v>303</v>
      </c>
      <c r="B10" s="1046" t="s">
        <v>303</v>
      </c>
      <c r="C10" s="905" t="s">
        <v>321</v>
      </c>
      <c r="D10" s="905" t="s">
        <v>322</v>
      </c>
      <c r="E10" s="898" t="s">
        <v>424</v>
      </c>
      <c r="F10" s="898" t="s">
        <v>324</v>
      </c>
      <c r="G10" s="898" t="s">
        <v>1019</v>
      </c>
      <c r="H10" s="898" t="s">
        <v>324</v>
      </c>
      <c r="I10" s="898" t="s">
        <v>324</v>
      </c>
      <c r="J10" s="898" t="s">
        <v>388</v>
      </c>
      <c r="K10" s="898" t="s">
        <v>324</v>
      </c>
      <c r="L10" s="898" t="s">
        <v>550</v>
      </c>
      <c r="M10" s="1047">
        <v>625.6</v>
      </c>
      <c r="N10" s="898" t="s">
        <v>324</v>
      </c>
      <c r="O10" s="898" t="s">
        <v>444</v>
      </c>
      <c r="P10" s="1048">
        <v>104</v>
      </c>
      <c r="Q10" s="1048">
        <v>0</v>
      </c>
      <c r="R10" s="1049" t="e">
        <f t="shared" si="0"/>
        <v>#VALUE!</v>
      </c>
      <c r="S10" s="1048">
        <v>1</v>
      </c>
      <c r="T10" s="1048">
        <v>0</v>
      </c>
      <c r="U10" s="1048">
        <v>104</v>
      </c>
      <c r="V10" s="1048">
        <v>0</v>
      </c>
      <c r="W10" s="1048">
        <v>0</v>
      </c>
      <c r="X10" s="1048">
        <v>0</v>
      </c>
      <c r="Y10" s="1048">
        <v>0</v>
      </c>
    </row>
    <row r="11" spans="1:25" s="429" customFormat="1" ht="25.5" x14ac:dyDescent="0.2">
      <c r="A11" s="1046" t="s">
        <v>303</v>
      </c>
      <c r="B11" s="1046" t="s">
        <v>303</v>
      </c>
      <c r="C11" s="905" t="s">
        <v>321</v>
      </c>
      <c r="D11" s="905" t="s">
        <v>322</v>
      </c>
      <c r="E11" s="898" t="s">
        <v>424</v>
      </c>
      <c r="F11" s="898" t="s">
        <v>324</v>
      </c>
      <c r="G11" s="898" t="s">
        <v>1020</v>
      </c>
      <c r="H11" s="898" t="s">
        <v>324</v>
      </c>
      <c r="I11" s="898" t="s">
        <v>324</v>
      </c>
      <c r="J11" s="898" t="s">
        <v>457</v>
      </c>
      <c r="K11" s="898" t="s">
        <v>324</v>
      </c>
      <c r="L11" s="898" t="s">
        <v>550</v>
      </c>
      <c r="M11" s="1047">
        <v>3.19</v>
      </c>
      <c r="N11" s="898" t="s">
        <v>324</v>
      </c>
      <c r="O11" s="898" t="s">
        <v>444</v>
      </c>
      <c r="P11" s="1048">
        <v>0</v>
      </c>
      <c r="Q11" s="1048">
        <v>0</v>
      </c>
      <c r="R11" s="1049" t="e">
        <f t="shared" si="0"/>
        <v>#VALUE!</v>
      </c>
      <c r="S11" s="1048">
        <v>0</v>
      </c>
      <c r="T11" s="1048">
        <v>0</v>
      </c>
      <c r="U11" s="1048">
        <v>0</v>
      </c>
      <c r="V11" s="1048">
        <v>0</v>
      </c>
      <c r="W11" s="1048">
        <v>0</v>
      </c>
      <c r="X11" s="1048">
        <v>0</v>
      </c>
      <c r="Y11" s="1048">
        <v>0</v>
      </c>
    </row>
    <row r="12" spans="1:25" s="429" customFormat="1" ht="38.25" x14ac:dyDescent="0.2">
      <c r="A12" s="1046" t="s">
        <v>303</v>
      </c>
      <c r="B12" s="1046" t="s">
        <v>303</v>
      </c>
      <c r="C12" s="905" t="s">
        <v>321</v>
      </c>
      <c r="D12" s="905" t="s">
        <v>322</v>
      </c>
      <c r="E12" s="898" t="s">
        <v>424</v>
      </c>
      <c r="F12" s="898" t="s">
        <v>380</v>
      </c>
      <c r="G12" s="898" t="s">
        <v>472</v>
      </c>
      <c r="H12" s="898" t="s">
        <v>386</v>
      </c>
      <c r="I12" s="898" t="s">
        <v>387</v>
      </c>
      <c r="J12" s="898" t="s">
        <v>388</v>
      </c>
      <c r="K12" s="898" t="s">
        <v>389</v>
      </c>
      <c r="L12" s="898" t="s">
        <v>550</v>
      </c>
      <c r="M12" s="1047">
        <v>34887.56</v>
      </c>
      <c r="N12" s="898">
        <v>42</v>
      </c>
      <c r="O12" s="898"/>
      <c r="P12" s="1048">
        <v>29002</v>
      </c>
      <c r="Q12" s="1048">
        <v>42</v>
      </c>
      <c r="R12" s="1049">
        <f t="shared" si="0"/>
        <v>100</v>
      </c>
      <c r="S12" s="1048">
        <v>356</v>
      </c>
      <c r="T12" s="1048">
        <v>10</v>
      </c>
      <c r="U12" s="1048">
        <v>29002</v>
      </c>
      <c r="V12" s="1048">
        <v>42</v>
      </c>
      <c r="W12" s="1048">
        <v>26</v>
      </c>
      <c r="X12" s="1048">
        <v>4392</v>
      </c>
      <c r="Y12" s="1048">
        <v>0</v>
      </c>
    </row>
    <row r="13" spans="1:25" s="429" customFormat="1" ht="25.5" x14ac:dyDescent="0.2">
      <c r="A13" s="1046" t="s">
        <v>303</v>
      </c>
      <c r="B13" s="1046" t="s">
        <v>303</v>
      </c>
      <c r="C13" s="905" t="s">
        <v>321</v>
      </c>
      <c r="D13" s="905" t="s">
        <v>322</v>
      </c>
      <c r="E13" s="898" t="s">
        <v>424</v>
      </c>
      <c r="F13" s="898" t="s">
        <v>324</v>
      </c>
      <c r="G13" s="898" t="s">
        <v>473</v>
      </c>
      <c r="H13" s="898" t="s">
        <v>324</v>
      </c>
      <c r="I13" s="898" t="s">
        <v>324</v>
      </c>
      <c r="J13" s="898" t="s">
        <v>457</v>
      </c>
      <c r="K13" s="898" t="s">
        <v>324</v>
      </c>
      <c r="L13" s="898" t="s">
        <v>550</v>
      </c>
      <c r="M13" s="1047">
        <v>3519.1800000000003</v>
      </c>
      <c r="N13" s="898" t="s">
        <v>324</v>
      </c>
      <c r="O13" s="898" t="s">
        <v>444</v>
      </c>
      <c r="P13" s="1048">
        <v>1425</v>
      </c>
      <c r="Q13" s="1048">
        <v>0</v>
      </c>
      <c r="R13" s="1049" t="e">
        <f t="shared" si="0"/>
        <v>#VALUE!</v>
      </c>
      <c r="S13" s="1048">
        <v>63</v>
      </c>
      <c r="T13" s="1048">
        <v>0</v>
      </c>
      <c r="U13" s="1048">
        <v>1425</v>
      </c>
      <c r="V13" s="1048">
        <v>0</v>
      </c>
      <c r="W13" s="1048">
        <v>0</v>
      </c>
      <c r="X13" s="1048">
        <v>0</v>
      </c>
      <c r="Y13" s="1048">
        <v>0</v>
      </c>
    </row>
    <row r="14" spans="1:25" s="429" customFormat="1" ht="25.5" x14ac:dyDescent="0.2">
      <c r="A14" s="1046" t="s">
        <v>303</v>
      </c>
      <c r="B14" s="1046" t="s">
        <v>303</v>
      </c>
      <c r="C14" s="905" t="s">
        <v>321</v>
      </c>
      <c r="D14" s="905" t="s">
        <v>322</v>
      </c>
      <c r="E14" s="898" t="s">
        <v>424</v>
      </c>
      <c r="F14" s="898" t="s">
        <v>324</v>
      </c>
      <c r="G14" s="898" t="s">
        <v>1026</v>
      </c>
      <c r="H14" s="898" t="s">
        <v>324</v>
      </c>
      <c r="I14" s="898" t="s">
        <v>324</v>
      </c>
      <c r="J14" s="898" t="s">
        <v>1056</v>
      </c>
      <c r="K14" s="898" t="s">
        <v>324</v>
      </c>
      <c r="L14" s="898" t="s">
        <v>550</v>
      </c>
      <c r="M14" s="1047">
        <v>2.66</v>
      </c>
      <c r="N14" s="898" t="s">
        <v>324</v>
      </c>
      <c r="O14" s="898" t="s">
        <v>444</v>
      </c>
      <c r="P14" s="1048">
        <v>0</v>
      </c>
      <c r="Q14" s="1048">
        <v>0</v>
      </c>
      <c r="R14" s="1049" t="e">
        <f t="shared" si="0"/>
        <v>#VALUE!</v>
      </c>
      <c r="S14" s="1048">
        <v>0</v>
      </c>
      <c r="T14" s="1048">
        <v>0</v>
      </c>
      <c r="U14" s="1048">
        <v>0</v>
      </c>
      <c r="V14" s="1048">
        <v>0</v>
      </c>
      <c r="W14" s="1048">
        <v>0</v>
      </c>
      <c r="X14" s="1048">
        <v>0</v>
      </c>
      <c r="Y14" s="1048">
        <v>0</v>
      </c>
    </row>
    <row r="15" spans="1:25" s="429" customFormat="1" ht="25.5" x14ac:dyDescent="0.2">
      <c r="A15" s="1046" t="s">
        <v>303</v>
      </c>
      <c r="B15" s="1046" t="s">
        <v>303</v>
      </c>
      <c r="C15" s="905" t="s">
        <v>321</v>
      </c>
      <c r="D15" s="905" t="s">
        <v>322</v>
      </c>
      <c r="E15" s="898" t="s">
        <v>424</v>
      </c>
      <c r="F15" s="898" t="s">
        <v>324</v>
      </c>
      <c r="G15" s="898" t="s">
        <v>474</v>
      </c>
      <c r="H15" s="898" t="s">
        <v>324</v>
      </c>
      <c r="I15" s="898" t="s">
        <v>324</v>
      </c>
      <c r="J15" s="898" t="s">
        <v>388</v>
      </c>
      <c r="K15" s="898" t="s">
        <v>324</v>
      </c>
      <c r="L15" s="898" t="s">
        <v>550</v>
      </c>
      <c r="M15" s="1047">
        <v>3240.49</v>
      </c>
      <c r="N15" s="898" t="s">
        <v>324</v>
      </c>
      <c r="O15" s="898" t="s">
        <v>444</v>
      </c>
      <c r="P15" s="1048">
        <v>8122</v>
      </c>
      <c r="Q15" s="1048">
        <v>0</v>
      </c>
      <c r="R15" s="1049" t="e">
        <f t="shared" si="0"/>
        <v>#VALUE!</v>
      </c>
      <c r="S15" s="1048">
        <v>180</v>
      </c>
      <c r="T15" s="1048">
        <v>0</v>
      </c>
      <c r="U15" s="1048">
        <v>8122</v>
      </c>
      <c r="V15" s="1048">
        <v>0</v>
      </c>
      <c r="W15" s="1048">
        <v>0</v>
      </c>
      <c r="X15" s="1048">
        <v>0</v>
      </c>
      <c r="Y15" s="1048">
        <v>0</v>
      </c>
    </row>
    <row r="16" spans="1:25" s="429" customFormat="1" ht="38.25" x14ac:dyDescent="0.2">
      <c r="A16" s="1046" t="s">
        <v>303</v>
      </c>
      <c r="B16" s="1046" t="s">
        <v>303</v>
      </c>
      <c r="C16" s="905" t="s">
        <v>321</v>
      </c>
      <c r="D16" s="905" t="s">
        <v>322</v>
      </c>
      <c r="E16" s="898" t="s">
        <v>424</v>
      </c>
      <c r="F16" s="898" t="s">
        <v>384</v>
      </c>
      <c r="G16" s="898" t="s">
        <v>1029</v>
      </c>
      <c r="H16" s="898" t="s">
        <v>386</v>
      </c>
      <c r="I16" s="898" t="s">
        <v>390</v>
      </c>
      <c r="J16" s="898" t="s">
        <v>388</v>
      </c>
      <c r="K16" s="898" t="s">
        <v>389</v>
      </c>
      <c r="L16" s="898" t="s">
        <v>550</v>
      </c>
      <c r="M16" s="1047">
        <v>39820.753333333341</v>
      </c>
      <c r="N16" s="898">
        <v>48</v>
      </c>
      <c r="O16" s="898"/>
      <c r="P16" s="1048">
        <v>30416</v>
      </c>
      <c r="Q16" s="1048">
        <v>46</v>
      </c>
      <c r="R16" s="1049">
        <f t="shared" si="0"/>
        <v>95.833333333333329</v>
      </c>
      <c r="S16" s="1048">
        <v>252</v>
      </c>
      <c r="T16" s="1048">
        <v>16</v>
      </c>
      <c r="U16" s="1048">
        <v>30416</v>
      </c>
      <c r="V16" s="1048">
        <v>46</v>
      </c>
      <c r="W16" s="1048">
        <v>41</v>
      </c>
      <c r="X16" s="1048">
        <v>40302</v>
      </c>
      <c r="Y16" s="1048">
        <v>0</v>
      </c>
    </row>
    <row r="17" spans="1:25" s="429" customFormat="1" ht="38.25" x14ac:dyDescent="0.2">
      <c r="A17" s="1046" t="s">
        <v>303</v>
      </c>
      <c r="B17" s="1046" t="s">
        <v>303</v>
      </c>
      <c r="C17" s="905" t="s">
        <v>321</v>
      </c>
      <c r="D17" s="905" t="s">
        <v>322</v>
      </c>
      <c r="E17" s="898" t="s">
        <v>424</v>
      </c>
      <c r="F17" s="898" t="s">
        <v>384</v>
      </c>
      <c r="G17" s="898" t="s">
        <v>475</v>
      </c>
      <c r="H17" s="898" t="s">
        <v>386</v>
      </c>
      <c r="I17" s="898" t="s">
        <v>390</v>
      </c>
      <c r="J17" s="898" t="s">
        <v>452</v>
      </c>
      <c r="K17" s="898" t="s">
        <v>389</v>
      </c>
      <c r="L17" s="898" t="s">
        <v>550</v>
      </c>
      <c r="M17" s="1047">
        <v>2194</v>
      </c>
      <c r="N17" s="898">
        <v>12</v>
      </c>
      <c r="O17" s="898"/>
      <c r="P17" s="1048">
        <v>1315</v>
      </c>
      <c r="Q17" s="1048">
        <v>12</v>
      </c>
      <c r="R17" s="1049">
        <f t="shared" si="0"/>
        <v>100</v>
      </c>
      <c r="S17" s="1048">
        <v>41</v>
      </c>
      <c r="T17" s="1048">
        <v>2</v>
      </c>
      <c r="U17" s="1048">
        <v>1315</v>
      </c>
      <c r="V17" s="1048">
        <v>12</v>
      </c>
      <c r="W17" s="1048">
        <v>16</v>
      </c>
      <c r="X17" s="1048">
        <v>8317</v>
      </c>
      <c r="Y17" s="1048">
        <v>0</v>
      </c>
    </row>
    <row r="18" spans="1:25" s="429" customFormat="1" ht="38.25" x14ac:dyDescent="0.2">
      <c r="A18" s="1046" t="s">
        <v>303</v>
      </c>
      <c r="B18" s="1046" t="s">
        <v>303</v>
      </c>
      <c r="C18" s="905" t="s">
        <v>321</v>
      </c>
      <c r="D18" s="905" t="s">
        <v>322</v>
      </c>
      <c r="E18" s="898" t="s">
        <v>424</v>
      </c>
      <c r="F18" s="898" t="s">
        <v>384</v>
      </c>
      <c r="G18" s="898" t="s">
        <v>476</v>
      </c>
      <c r="H18" s="898" t="s">
        <v>386</v>
      </c>
      <c r="I18" s="898" t="s">
        <v>390</v>
      </c>
      <c r="J18" s="898" t="s">
        <v>388</v>
      </c>
      <c r="K18" s="898" t="s">
        <v>389</v>
      </c>
      <c r="L18" s="898" t="s">
        <v>550</v>
      </c>
      <c r="M18" s="1047">
        <v>5678.423333333335</v>
      </c>
      <c r="N18" s="898">
        <v>12</v>
      </c>
      <c r="O18" s="898"/>
      <c r="P18" s="1048">
        <v>4835</v>
      </c>
      <c r="Q18" s="1048">
        <v>14</v>
      </c>
      <c r="R18" s="1049">
        <f t="shared" si="0"/>
        <v>116.66666666666667</v>
      </c>
      <c r="S18" s="1048">
        <v>111</v>
      </c>
      <c r="T18" s="1048">
        <v>4</v>
      </c>
      <c r="U18" s="1048">
        <v>4835</v>
      </c>
      <c r="V18" s="1048">
        <v>14</v>
      </c>
      <c r="W18" s="1048">
        <v>28</v>
      </c>
      <c r="X18" s="1048">
        <v>7009</v>
      </c>
      <c r="Y18" s="1048">
        <v>0</v>
      </c>
    </row>
    <row r="19" spans="1:25" s="429" customFormat="1" ht="38.25" x14ac:dyDescent="0.2">
      <c r="A19" s="1046" t="s">
        <v>303</v>
      </c>
      <c r="B19" s="1046" t="s">
        <v>303</v>
      </c>
      <c r="C19" s="905" t="s">
        <v>321</v>
      </c>
      <c r="D19" s="905" t="s">
        <v>322</v>
      </c>
      <c r="E19" s="898" t="s">
        <v>424</v>
      </c>
      <c r="F19" s="898" t="s">
        <v>324</v>
      </c>
      <c r="G19" s="898" t="s">
        <v>1013</v>
      </c>
      <c r="H19" s="898" t="s">
        <v>324</v>
      </c>
      <c r="I19" s="898" t="s">
        <v>324</v>
      </c>
      <c r="J19" s="898" t="s">
        <v>1057</v>
      </c>
      <c r="K19" s="898" t="s">
        <v>324</v>
      </c>
      <c r="L19" s="898" t="s">
        <v>550</v>
      </c>
      <c r="M19" s="1047">
        <v>360</v>
      </c>
      <c r="N19" s="898" t="s">
        <v>324</v>
      </c>
      <c r="O19" s="898" t="s">
        <v>444</v>
      </c>
      <c r="P19" s="1048">
        <v>315</v>
      </c>
      <c r="Q19" s="1048">
        <v>0</v>
      </c>
      <c r="R19" s="1049" t="e">
        <f t="shared" si="0"/>
        <v>#VALUE!</v>
      </c>
      <c r="S19" s="1048">
        <v>5</v>
      </c>
      <c r="T19" s="1048">
        <v>0</v>
      </c>
      <c r="U19" s="1048">
        <v>315</v>
      </c>
      <c r="V19" s="1048">
        <v>0</v>
      </c>
      <c r="W19" s="1048">
        <v>0</v>
      </c>
      <c r="X19" s="1048">
        <v>0</v>
      </c>
      <c r="Y19" s="1048">
        <v>0</v>
      </c>
    </row>
    <row r="20" spans="1:25" s="429" customFormat="1" ht="114.75" x14ac:dyDescent="0.2">
      <c r="A20" s="1046" t="s">
        <v>303</v>
      </c>
      <c r="B20" s="1046" t="s">
        <v>303</v>
      </c>
      <c r="C20" s="905" t="s">
        <v>321</v>
      </c>
      <c r="D20" s="905" t="s">
        <v>322</v>
      </c>
      <c r="E20" s="898" t="s">
        <v>424</v>
      </c>
      <c r="F20" s="898" t="s">
        <v>384</v>
      </c>
      <c r="G20" s="898" t="s">
        <v>477</v>
      </c>
      <c r="H20" s="898" t="s">
        <v>386</v>
      </c>
      <c r="I20" s="898" t="s">
        <v>390</v>
      </c>
      <c r="J20" s="898" t="s">
        <v>457</v>
      </c>
      <c r="K20" s="898" t="s">
        <v>389</v>
      </c>
      <c r="L20" s="898" t="s">
        <v>550</v>
      </c>
      <c r="M20" s="1047">
        <v>4949.4833333333336</v>
      </c>
      <c r="N20" s="898">
        <v>12</v>
      </c>
      <c r="O20" s="898"/>
      <c r="P20" s="1048">
        <v>3420</v>
      </c>
      <c r="Q20" s="1048">
        <v>18</v>
      </c>
      <c r="R20" s="1049">
        <f t="shared" si="0"/>
        <v>150</v>
      </c>
      <c r="S20" s="1048">
        <v>43</v>
      </c>
      <c r="T20" s="1048">
        <v>6</v>
      </c>
      <c r="U20" s="1048">
        <v>3420</v>
      </c>
      <c r="V20" s="1048">
        <v>18</v>
      </c>
      <c r="W20" s="1048">
        <v>5</v>
      </c>
      <c r="X20" s="1048">
        <v>5355</v>
      </c>
      <c r="Y20" s="1048" t="s">
        <v>1372</v>
      </c>
    </row>
    <row r="21" spans="1:25" s="429" customFormat="1" ht="25.5" x14ac:dyDescent="0.2">
      <c r="A21" s="1046" t="s">
        <v>303</v>
      </c>
      <c r="B21" s="1046" t="s">
        <v>303</v>
      </c>
      <c r="C21" s="905" t="s">
        <v>321</v>
      </c>
      <c r="D21" s="905" t="s">
        <v>322</v>
      </c>
      <c r="E21" s="898" t="s">
        <v>424</v>
      </c>
      <c r="F21" s="898" t="s">
        <v>324</v>
      </c>
      <c r="G21" s="898" t="s">
        <v>1036</v>
      </c>
      <c r="H21" s="898" t="s">
        <v>324</v>
      </c>
      <c r="I21" s="898" t="s">
        <v>324</v>
      </c>
      <c r="J21" s="898" t="s">
        <v>388</v>
      </c>
      <c r="K21" s="898" t="s">
        <v>324</v>
      </c>
      <c r="L21" s="898" t="s">
        <v>550</v>
      </c>
      <c r="M21" s="1047">
        <v>64</v>
      </c>
      <c r="N21" s="898" t="s">
        <v>324</v>
      </c>
      <c r="O21" s="898" t="s">
        <v>444</v>
      </c>
      <c r="P21" s="1048">
        <v>694</v>
      </c>
      <c r="Q21" s="1048">
        <v>0</v>
      </c>
      <c r="R21" s="1049" t="e">
        <f t="shared" si="0"/>
        <v>#VALUE!</v>
      </c>
      <c r="S21" s="1048">
        <v>5</v>
      </c>
      <c r="T21" s="1048">
        <v>0</v>
      </c>
      <c r="U21" s="1048">
        <v>694</v>
      </c>
      <c r="V21" s="1048">
        <v>0</v>
      </c>
      <c r="W21" s="1048">
        <v>0</v>
      </c>
      <c r="X21" s="1048">
        <v>0</v>
      </c>
      <c r="Y21" s="1048">
        <v>0</v>
      </c>
    </row>
    <row r="22" spans="1:25" s="429" customFormat="1" ht="38.25" x14ac:dyDescent="0.2">
      <c r="A22" s="1046" t="s">
        <v>303</v>
      </c>
      <c r="B22" s="1046" t="s">
        <v>303</v>
      </c>
      <c r="C22" s="905" t="s">
        <v>321</v>
      </c>
      <c r="D22" s="905" t="s">
        <v>322</v>
      </c>
      <c r="E22" s="898" t="s">
        <v>352</v>
      </c>
      <c r="F22" s="898" t="s">
        <v>380</v>
      </c>
      <c r="G22" s="898" t="s">
        <v>913</v>
      </c>
      <c r="H22" s="898" t="s">
        <v>386</v>
      </c>
      <c r="I22" s="898" t="s">
        <v>387</v>
      </c>
      <c r="J22" s="898" t="s">
        <v>388</v>
      </c>
      <c r="K22" s="898" t="s">
        <v>389</v>
      </c>
      <c r="L22" s="898" t="s">
        <v>550</v>
      </c>
      <c r="M22" s="899">
        <v>40721.043333333328</v>
      </c>
      <c r="N22" s="898">
        <v>10</v>
      </c>
      <c r="O22" s="898"/>
      <c r="P22" s="1048">
        <v>50952</v>
      </c>
      <c r="Q22" s="1048">
        <v>14</v>
      </c>
      <c r="R22" s="1049">
        <f t="shared" si="0"/>
        <v>140</v>
      </c>
      <c r="S22" s="1048">
        <v>679</v>
      </c>
      <c r="T22" s="1048">
        <v>2</v>
      </c>
      <c r="U22" s="1048">
        <v>50952</v>
      </c>
      <c r="V22" s="1048">
        <v>14</v>
      </c>
      <c r="W22" s="1048">
        <v>2</v>
      </c>
      <c r="X22" s="1048">
        <v>519</v>
      </c>
      <c r="Y22" s="1048">
        <v>0</v>
      </c>
    </row>
    <row r="23" spans="1:25" s="429" customFormat="1" ht="25.5" x14ac:dyDescent="0.2">
      <c r="A23" s="1046" t="s">
        <v>303</v>
      </c>
      <c r="B23" s="1046" t="s">
        <v>303</v>
      </c>
      <c r="C23" s="905" t="s">
        <v>321</v>
      </c>
      <c r="D23" s="905" t="s">
        <v>322</v>
      </c>
      <c r="E23" s="898" t="s">
        <v>352</v>
      </c>
      <c r="F23" s="898" t="s">
        <v>324</v>
      </c>
      <c r="G23" s="898" t="s">
        <v>915</v>
      </c>
      <c r="H23" s="898" t="s">
        <v>324</v>
      </c>
      <c r="I23" s="898" t="s">
        <v>324</v>
      </c>
      <c r="J23" s="898" t="s">
        <v>388</v>
      </c>
      <c r="K23" s="898" t="s">
        <v>324</v>
      </c>
      <c r="L23" s="898" t="s">
        <v>550</v>
      </c>
      <c r="M23" s="899">
        <v>132.33333333333334</v>
      </c>
      <c r="N23" s="898" t="s">
        <v>324</v>
      </c>
      <c r="O23" s="898" t="s">
        <v>444</v>
      </c>
      <c r="P23" s="1048">
        <v>0</v>
      </c>
      <c r="Q23" s="1048">
        <v>0</v>
      </c>
      <c r="R23" s="1049" t="e">
        <f t="shared" si="0"/>
        <v>#VALUE!</v>
      </c>
      <c r="S23" s="1048">
        <v>0</v>
      </c>
      <c r="T23" s="1048">
        <v>0</v>
      </c>
      <c r="U23" s="1048">
        <v>0</v>
      </c>
      <c r="V23" s="1048">
        <v>0</v>
      </c>
      <c r="W23" s="1048">
        <v>0</v>
      </c>
      <c r="X23" s="1048">
        <v>0</v>
      </c>
      <c r="Y23" s="1048">
        <v>0</v>
      </c>
    </row>
    <row r="24" spans="1:25" s="429" customFormat="1" ht="25.5" x14ac:dyDescent="0.2">
      <c r="A24" s="1046" t="s">
        <v>303</v>
      </c>
      <c r="B24" s="1046" t="s">
        <v>303</v>
      </c>
      <c r="C24" s="905" t="s">
        <v>321</v>
      </c>
      <c r="D24" s="905" t="s">
        <v>322</v>
      </c>
      <c r="E24" s="898" t="s">
        <v>352</v>
      </c>
      <c r="F24" s="898" t="s">
        <v>324</v>
      </c>
      <c r="G24" s="898" t="s">
        <v>917</v>
      </c>
      <c r="H24" s="898" t="s">
        <v>324</v>
      </c>
      <c r="I24" s="898" t="s">
        <v>324</v>
      </c>
      <c r="J24" s="898" t="s">
        <v>388</v>
      </c>
      <c r="K24" s="898" t="s">
        <v>324</v>
      </c>
      <c r="L24" s="898" t="s">
        <v>550</v>
      </c>
      <c r="M24" s="899">
        <v>2207.3466666666668</v>
      </c>
      <c r="N24" s="898" t="s">
        <v>324</v>
      </c>
      <c r="O24" s="898" t="s">
        <v>444</v>
      </c>
      <c r="P24" s="1048">
        <v>0</v>
      </c>
      <c r="Q24" s="1048">
        <v>0</v>
      </c>
      <c r="R24" s="1049" t="e">
        <f t="shared" si="0"/>
        <v>#VALUE!</v>
      </c>
      <c r="S24" s="1048">
        <v>0</v>
      </c>
      <c r="T24" s="1048">
        <v>0</v>
      </c>
      <c r="U24" s="1048">
        <v>0</v>
      </c>
      <c r="V24" s="1048">
        <v>0</v>
      </c>
      <c r="W24" s="1048">
        <v>0</v>
      </c>
      <c r="X24" s="1048">
        <v>0</v>
      </c>
      <c r="Y24" s="1048">
        <v>0</v>
      </c>
    </row>
    <row r="25" spans="1:25" s="429" customFormat="1" ht="38.25" x14ac:dyDescent="0.2">
      <c r="A25" s="1046" t="s">
        <v>303</v>
      </c>
      <c r="B25" s="1046" t="s">
        <v>303</v>
      </c>
      <c r="C25" s="905" t="s">
        <v>321</v>
      </c>
      <c r="D25" s="905" t="s">
        <v>322</v>
      </c>
      <c r="E25" s="898" t="s">
        <v>352</v>
      </c>
      <c r="F25" s="898" t="s">
        <v>380</v>
      </c>
      <c r="G25" s="898" t="s">
        <v>383</v>
      </c>
      <c r="H25" s="898" t="s">
        <v>386</v>
      </c>
      <c r="I25" s="898" t="s">
        <v>387</v>
      </c>
      <c r="J25" s="898" t="s">
        <v>388</v>
      </c>
      <c r="K25" s="898" t="s">
        <v>389</v>
      </c>
      <c r="L25" s="898" t="s">
        <v>550</v>
      </c>
      <c r="M25" s="899">
        <v>26061.47</v>
      </c>
      <c r="N25" s="898">
        <v>20</v>
      </c>
      <c r="O25" s="898"/>
      <c r="P25" s="1048">
        <v>24266</v>
      </c>
      <c r="Q25" s="1048">
        <v>15</v>
      </c>
      <c r="R25" s="1049">
        <f t="shared" si="0"/>
        <v>75</v>
      </c>
      <c r="S25" s="1048">
        <v>301</v>
      </c>
      <c r="T25" s="1048">
        <v>5</v>
      </c>
      <c r="U25" s="1048">
        <v>24266</v>
      </c>
      <c r="V25" s="1048">
        <v>15</v>
      </c>
      <c r="W25" s="1048">
        <v>8</v>
      </c>
      <c r="X25" s="1048">
        <v>276</v>
      </c>
      <c r="Y25" s="1048" t="s">
        <v>1510</v>
      </c>
    </row>
    <row r="26" spans="1:25" s="429" customFormat="1" ht="38.25" x14ac:dyDescent="0.2">
      <c r="A26" s="1046" t="s">
        <v>303</v>
      </c>
      <c r="B26" s="1046" t="s">
        <v>303</v>
      </c>
      <c r="C26" s="905" t="s">
        <v>321</v>
      </c>
      <c r="D26" s="905" t="s">
        <v>322</v>
      </c>
      <c r="E26" s="898" t="s">
        <v>352</v>
      </c>
      <c r="F26" s="898" t="s">
        <v>324</v>
      </c>
      <c r="G26" s="898" t="s">
        <v>919</v>
      </c>
      <c r="H26" s="898" t="s">
        <v>324</v>
      </c>
      <c r="I26" s="898" t="s">
        <v>324</v>
      </c>
      <c r="J26" s="898" t="s">
        <v>457</v>
      </c>
      <c r="K26" s="898" t="s">
        <v>324</v>
      </c>
      <c r="L26" s="898" t="s">
        <v>550</v>
      </c>
      <c r="M26" s="899">
        <v>85.94</v>
      </c>
      <c r="N26" s="898" t="s">
        <v>324</v>
      </c>
      <c r="O26" s="898" t="s">
        <v>444</v>
      </c>
      <c r="P26" s="1048">
        <v>2</v>
      </c>
      <c r="Q26" s="1048">
        <v>0</v>
      </c>
      <c r="R26" s="1049" t="e">
        <f t="shared" si="0"/>
        <v>#VALUE!</v>
      </c>
      <c r="S26" s="1048">
        <v>2</v>
      </c>
      <c r="T26" s="1048">
        <v>0</v>
      </c>
      <c r="U26" s="1048">
        <v>2</v>
      </c>
      <c r="V26" s="1048">
        <v>0</v>
      </c>
      <c r="W26" s="1048">
        <v>0</v>
      </c>
      <c r="X26" s="1048">
        <v>0</v>
      </c>
      <c r="Y26" s="1048">
        <v>0</v>
      </c>
    </row>
    <row r="27" spans="1:25" s="429" customFormat="1" ht="38.25" x14ac:dyDescent="0.2">
      <c r="A27" s="1046" t="s">
        <v>303</v>
      </c>
      <c r="B27" s="1046" t="s">
        <v>303</v>
      </c>
      <c r="C27" s="905" t="s">
        <v>321</v>
      </c>
      <c r="D27" s="905" t="s">
        <v>322</v>
      </c>
      <c r="E27" s="898" t="s">
        <v>352</v>
      </c>
      <c r="F27" s="898" t="s">
        <v>380</v>
      </c>
      <c r="G27" s="898" t="s">
        <v>921</v>
      </c>
      <c r="H27" s="898" t="s">
        <v>386</v>
      </c>
      <c r="I27" s="898" t="s">
        <v>387</v>
      </c>
      <c r="J27" s="898" t="s">
        <v>388</v>
      </c>
      <c r="K27" s="898" t="s">
        <v>389</v>
      </c>
      <c r="L27" s="898" t="s">
        <v>550</v>
      </c>
      <c r="M27" s="899">
        <v>51882.299999999996</v>
      </c>
      <c r="N27" s="898">
        <v>30</v>
      </c>
      <c r="O27" s="898"/>
      <c r="P27" s="1048">
        <v>53486</v>
      </c>
      <c r="Q27" s="1048">
        <v>27</v>
      </c>
      <c r="R27" s="1049">
        <f t="shared" si="0"/>
        <v>90</v>
      </c>
      <c r="S27" s="1048">
        <v>925</v>
      </c>
      <c r="T27" s="1048">
        <v>4</v>
      </c>
      <c r="U27" s="1048">
        <v>53486</v>
      </c>
      <c r="V27" s="1048">
        <v>27</v>
      </c>
      <c r="W27" s="1048">
        <v>12</v>
      </c>
      <c r="X27" s="1048">
        <v>74</v>
      </c>
      <c r="Y27" s="1048" t="s">
        <v>1510</v>
      </c>
    </row>
    <row r="28" spans="1:25" s="429" customFormat="1" ht="38.25" x14ac:dyDescent="0.2">
      <c r="A28" s="1046" t="s">
        <v>303</v>
      </c>
      <c r="B28" s="1046" t="s">
        <v>303</v>
      </c>
      <c r="C28" s="905" t="s">
        <v>321</v>
      </c>
      <c r="D28" s="905" t="s">
        <v>322</v>
      </c>
      <c r="E28" s="898" t="s">
        <v>352</v>
      </c>
      <c r="F28" s="898" t="s">
        <v>324</v>
      </c>
      <c r="G28" s="898" t="s">
        <v>923</v>
      </c>
      <c r="H28" s="898" t="s">
        <v>324</v>
      </c>
      <c r="I28" s="898" t="s">
        <v>324</v>
      </c>
      <c r="J28" s="898" t="s">
        <v>1056</v>
      </c>
      <c r="K28" s="898" t="s">
        <v>324</v>
      </c>
      <c r="L28" s="898" t="s">
        <v>550</v>
      </c>
      <c r="M28" s="899">
        <v>330.33333333333331</v>
      </c>
      <c r="N28" s="898" t="s">
        <v>324</v>
      </c>
      <c r="O28" s="898" t="s">
        <v>444</v>
      </c>
      <c r="P28" s="1048">
        <v>11</v>
      </c>
      <c r="Q28" s="1048">
        <v>0</v>
      </c>
      <c r="R28" s="1049" t="e">
        <f t="shared" si="0"/>
        <v>#VALUE!</v>
      </c>
      <c r="S28" s="1048">
        <v>11</v>
      </c>
      <c r="T28" s="1048">
        <v>0</v>
      </c>
      <c r="U28" s="1048">
        <v>11</v>
      </c>
      <c r="V28" s="1048">
        <v>0</v>
      </c>
      <c r="W28" s="1048">
        <v>0</v>
      </c>
      <c r="X28" s="1048">
        <v>0</v>
      </c>
      <c r="Y28" s="1048">
        <v>0</v>
      </c>
    </row>
    <row r="29" spans="1:25" s="429" customFormat="1" ht="25.5" x14ac:dyDescent="0.2">
      <c r="A29" s="1046" t="s">
        <v>303</v>
      </c>
      <c r="B29" s="1046" t="s">
        <v>303</v>
      </c>
      <c r="C29" s="905" t="s">
        <v>321</v>
      </c>
      <c r="D29" s="905" t="s">
        <v>322</v>
      </c>
      <c r="E29" s="898" t="s">
        <v>352</v>
      </c>
      <c r="F29" s="898" t="s">
        <v>324</v>
      </c>
      <c r="G29" s="898" t="s">
        <v>827</v>
      </c>
      <c r="H29" s="898" t="s">
        <v>324</v>
      </c>
      <c r="I29" s="898" t="s">
        <v>324</v>
      </c>
      <c r="J29" s="898" t="s">
        <v>388</v>
      </c>
      <c r="K29" s="898" t="s">
        <v>324</v>
      </c>
      <c r="L29" s="898" t="s">
        <v>550</v>
      </c>
      <c r="M29" s="899">
        <v>4272.74</v>
      </c>
      <c r="N29" s="898" t="s">
        <v>324</v>
      </c>
      <c r="O29" s="898" t="s">
        <v>444</v>
      </c>
      <c r="P29" s="1048">
        <v>8274</v>
      </c>
      <c r="Q29" s="1048">
        <v>0</v>
      </c>
      <c r="R29" s="1049" t="e">
        <f t="shared" si="0"/>
        <v>#VALUE!</v>
      </c>
      <c r="S29" s="1048">
        <v>167</v>
      </c>
      <c r="T29" s="1048">
        <v>0</v>
      </c>
      <c r="U29" s="1048">
        <v>8274</v>
      </c>
      <c r="V29" s="1048">
        <v>0</v>
      </c>
      <c r="W29" s="1048">
        <v>0</v>
      </c>
      <c r="X29" s="1048">
        <v>0</v>
      </c>
      <c r="Y29" s="1048">
        <v>0</v>
      </c>
    </row>
    <row r="30" spans="1:25" s="429" customFormat="1" ht="38.25" x14ac:dyDescent="0.2">
      <c r="A30" s="1046" t="s">
        <v>303</v>
      </c>
      <c r="B30" s="1046" t="s">
        <v>303</v>
      </c>
      <c r="C30" s="905" t="s">
        <v>321</v>
      </c>
      <c r="D30" s="905" t="s">
        <v>322</v>
      </c>
      <c r="E30" s="898" t="s">
        <v>352</v>
      </c>
      <c r="F30" s="898" t="s">
        <v>384</v>
      </c>
      <c r="G30" s="898" t="s">
        <v>926</v>
      </c>
      <c r="H30" s="898" t="s">
        <v>386</v>
      </c>
      <c r="I30" s="898" t="s">
        <v>390</v>
      </c>
      <c r="J30" s="898" t="s">
        <v>388</v>
      </c>
      <c r="K30" s="898" t="s">
        <v>389</v>
      </c>
      <c r="L30" s="898" t="s">
        <v>550</v>
      </c>
      <c r="M30" s="899">
        <v>11489.476666666667</v>
      </c>
      <c r="N30" s="898">
        <v>12</v>
      </c>
      <c r="O30" s="898"/>
      <c r="P30" s="1048">
        <v>8916</v>
      </c>
      <c r="Q30" s="1048">
        <v>10</v>
      </c>
      <c r="R30" s="1049">
        <f t="shared" si="0"/>
        <v>83.333333333333329</v>
      </c>
      <c r="S30" s="1048">
        <v>117</v>
      </c>
      <c r="T30" s="1048">
        <v>5</v>
      </c>
      <c r="U30" s="1048">
        <v>8916</v>
      </c>
      <c r="V30" s="1048">
        <v>10</v>
      </c>
      <c r="W30" s="1048">
        <v>22</v>
      </c>
      <c r="X30" s="1048">
        <v>3052</v>
      </c>
      <c r="Y30" s="1048" t="s">
        <v>1510</v>
      </c>
    </row>
    <row r="31" spans="1:25" s="429" customFormat="1" ht="267.75" x14ac:dyDescent="0.2">
      <c r="A31" s="1046" t="s">
        <v>303</v>
      </c>
      <c r="B31" s="1046" t="s">
        <v>303</v>
      </c>
      <c r="C31" s="905" t="s">
        <v>321</v>
      </c>
      <c r="D31" s="905" t="s">
        <v>322</v>
      </c>
      <c r="E31" s="898" t="s">
        <v>352</v>
      </c>
      <c r="F31" s="898" t="s">
        <v>384</v>
      </c>
      <c r="G31" s="898" t="s">
        <v>882</v>
      </c>
      <c r="H31" s="898" t="s">
        <v>386</v>
      </c>
      <c r="I31" s="898" t="s">
        <v>390</v>
      </c>
      <c r="J31" s="898" t="s">
        <v>388</v>
      </c>
      <c r="K31" s="898" t="s">
        <v>389</v>
      </c>
      <c r="L31" s="898" t="s">
        <v>550</v>
      </c>
      <c r="M31" s="899">
        <v>1321.2633333333333</v>
      </c>
      <c r="N31" s="898">
        <v>11</v>
      </c>
      <c r="O31" s="898"/>
      <c r="P31" s="1048">
        <v>456</v>
      </c>
      <c r="Q31" s="1048">
        <v>0</v>
      </c>
      <c r="R31" s="1049">
        <f t="shared" si="0"/>
        <v>0</v>
      </c>
      <c r="S31" s="1048">
        <v>41</v>
      </c>
      <c r="T31" s="1048">
        <v>0</v>
      </c>
      <c r="U31" s="1048">
        <v>456</v>
      </c>
      <c r="V31" s="1048">
        <v>0</v>
      </c>
      <c r="W31" s="1048">
        <v>0</v>
      </c>
      <c r="X31" s="1048">
        <v>0</v>
      </c>
      <c r="Y31" s="1048" t="s">
        <v>1373</v>
      </c>
    </row>
    <row r="32" spans="1:25" s="429" customFormat="1" ht="38.25" x14ac:dyDescent="0.2">
      <c r="A32" s="1046" t="s">
        <v>303</v>
      </c>
      <c r="B32" s="1046" t="s">
        <v>303</v>
      </c>
      <c r="C32" s="905" t="s">
        <v>321</v>
      </c>
      <c r="D32" s="905" t="s">
        <v>322</v>
      </c>
      <c r="E32" s="898" t="s">
        <v>352</v>
      </c>
      <c r="F32" s="898" t="s">
        <v>384</v>
      </c>
      <c r="G32" s="898" t="s">
        <v>385</v>
      </c>
      <c r="H32" s="898" t="s">
        <v>386</v>
      </c>
      <c r="I32" s="898" t="s">
        <v>390</v>
      </c>
      <c r="J32" s="898" t="s">
        <v>388</v>
      </c>
      <c r="K32" s="898" t="s">
        <v>389</v>
      </c>
      <c r="L32" s="898" t="s">
        <v>550</v>
      </c>
      <c r="M32" s="899">
        <v>5339.2733333333335</v>
      </c>
      <c r="N32" s="898">
        <v>12</v>
      </c>
      <c r="O32" s="898"/>
      <c r="P32" s="1048">
        <v>4856</v>
      </c>
      <c r="Q32" s="1048">
        <v>12</v>
      </c>
      <c r="R32" s="1049">
        <f t="shared" si="0"/>
        <v>100</v>
      </c>
      <c r="S32" s="1048">
        <v>61</v>
      </c>
      <c r="T32" s="1048">
        <v>4</v>
      </c>
      <c r="U32" s="1048">
        <v>4856</v>
      </c>
      <c r="V32" s="1048">
        <v>12</v>
      </c>
      <c r="W32" s="1048">
        <v>29</v>
      </c>
      <c r="X32" s="1048">
        <v>8621</v>
      </c>
      <c r="Y32" s="1048">
        <v>0</v>
      </c>
    </row>
    <row r="33" spans="1:25" s="429" customFormat="1" ht="25.5" x14ac:dyDescent="0.2">
      <c r="A33" s="1046" t="s">
        <v>303</v>
      </c>
      <c r="B33" s="1046" t="s">
        <v>303</v>
      </c>
      <c r="C33" s="905" t="s">
        <v>321</v>
      </c>
      <c r="D33" s="905" t="s">
        <v>322</v>
      </c>
      <c r="E33" s="898" t="s">
        <v>352</v>
      </c>
      <c r="F33" s="898" t="s">
        <v>324</v>
      </c>
      <c r="G33" s="898" t="s">
        <v>930</v>
      </c>
      <c r="H33" s="898" t="s">
        <v>324</v>
      </c>
      <c r="I33" s="898" t="s">
        <v>324</v>
      </c>
      <c r="J33" s="898" t="s">
        <v>457</v>
      </c>
      <c r="K33" s="898" t="s">
        <v>324</v>
      </c>
      <c r="L33" s="898" t="s">
        <v>550</v>
      </c>
      <c r="M33" s="899">
        <v>488.03999999999996</v>
      </c>
      <c r="N33" s="898" t="s">
        <v>324</v>
      </c>
      <c r="O33" s="898" t="s">
        <v>444</v>
      </c>
      <c r="P33" s="1048">
        <v>246</v>
      </c>
      <c r="Q33" s="1048">
        <v>0</v>
      </c>
      <c r="R33" s="1049" t="e">
        <f t="shared" si="0"/>
        <v>#VALUE!</v>
      </c>
      <c r="S33" s="1048">
        <v>6</v>
      </c>
      <c r="T33" s="1048">
        <v>0</v>
      </c>
      <c r="U33" s="1048">
        <v>246</v>
      </c>
      <c r="V33" s="1048">
        <v>0</v>
      </c>
      <c r="W33" s="1048">
        <v>0</v>
      </c>
      <c r="X33" s="1048">
        <v>0</v>
      </c>
      <c r="Y33" s="1048">
        <v>0</v>
      </c>
    </row>
    <row r="34" spans="1:25" s="429" customFormat="1" ht="25.5" x14ac:dyDescent="0.2">
      <c r="A34" s="1046" t="s">
        <v>303</v>
      </c>
      <c r="B34" s="1046" t="s">
        <v>303</v>
      </c>
      <c r="C34" s="905" t="s">
        <v>321</v>
      </c>
      <c r="D34" s="905" t="s">
        <v>322</v>
      </c>
      <c r="E34" s="898" t="s">
        <v>352</v>
      </c>
      <c r="F34" s="898" t="s">
        <v>324</v>
      </c>
      <c r="G34" s="898" t="s">
        <v>932</v>
      </c>
      <c r="H34" s="898" t="s">
        <v>324</v>
      </c>
      <c r="I34" s="898" t="s">
        <v>324</v>
      </c>
      <c r="J34" s="898" t="s">
        <v>388</v>
      </c>
      <c r="K34" s="898" t="s">
        <v>324</v>
      </c>
      <c r="L34" s="898" t="s">
        <v>550</v>
      </c>
      <c r="M34" s="899">
        <v>17.666666666666668</v>
      </c>
      <c r="N34" s="898" t="s">
        <v>324</v>
      </c>
      <c r="O34" s="898" t="s">
        <v>444</v>
      </c>
      <c r="P34" s="1048">
        <v>71</v>
      </c>
      <c r="Q34" s="1048">
        <v>0</v>
      </c>
      <c r="R34" s="1049" t="e">
        <f t="shared" si="0"/>
        <v>#VALUE!</v>
      </c>
      <c r="S34" s="1048">
        <v>2</v>
      </c>
      <c r="T34" s="1048">
        <v>0</v>
      </c>
      <c r="U34" s="1048">
        <v>71</v>
      </c>
      <c r="V34" s="1048">
        <v>0</v>
      </c>
      <c r="W34" s="1048">
        <v>0</v>
      </c>
      <c r="X34" s="1048">
        <v>0</v>
      </c>
      <c r="Y34" s="1048">
        <v>0</v>
      </c>
    </row>
    <row r="35" spans="1:25" s="429" customFormat="1" ht="63.75" x14ac:dyDescent="0.2">
      <c r="A35" s="1046" t="s">
        <v>303</v>
      </c>
      <c r="B35" s="1046" t="s">
        <v>303</v>
      </c>
      <c r="C35" s="905" t="s">
        <v>321</v>
      </c>
      <c r="D35" s="905" t="s">
        <v>322</v>
      </c>
      <c r="E35" s="898" t="s">
        <v>423</v>
      </c>
      <c r="F35" s="898" t="s">
        <v>380</v>
      </c>
      <c r="G35" s="898" t="s">
        <v>446</v>
      </c>
      <c r="H35" s="898" t="s">
        <v>386</v>
      </c>
      <c r="I35" s="898" t="s">
        <v>387</v>
      </c>
      <c r="J35" s="898" t="s">
        <v>388</v>
      </c>
      <c r="K35" s="898" t="s">
        <v>389</v>
      </c>
      <c r="L35" s="898" t="s">
        <v>550</v>
      </c>
      <c r="M35" s="899">
        <v>49778</v>
      </c>
      <c r="N35" s="898">
        <v>38</v>
      </c>
      <c r="O35" s="898"/>
      <c r="P35" s="1048">
        <v>52083</v>
      </c>
      <c r="Q35" s="1048">
        <v>23</v>
      </c>
      <c r="R35" s="1049">
        <f t="shared" si="0"/>
        <v>60.526315789473685</v>
      </c>
      <c r="S35" s="1048">
        <v>617</v>
      </c>
      <c r="T35" s="1048">
        <v>8</v>
      </c>
      <c r="U35" s="1048">
        <v>52083</v>
      </c>
      <c r="V35" s="1048">
        <v>23</v>
      </c>
      <c r="W35" s="1048">
        <v>10</v>
      </c>
      <c r="X35" s="1048">
        <v>1624</v>
      </c>
      <c r="Y35" s="1048" t="s">
        <v>1374</v>
      </c>
    </row>
    <row r="36" spans="1:25" s="429" customFormat="1" ht="63.75" x14ac:dyDescent="0.2">
      <c r="A36" s="1046" t="s">
        <v>303</v>
      </c>
      <c r="B36" s="1046" t="s">
        <v>303</v>
      </c>
      <c r="C36" s="905" t="s">
        <v>321</v>
      </c>
      <c r="D36" s="905" t="s">
        <v>322</v>
      </c>
      <c r="E36" s="898" t="s">
        <v>423</v>
      </c>
      <c r="F36" s="898" t="s">
        <v>380</v>
      </c>
      <c r="G36" s="898" t="s">
        <v>450</v>
      </c>
      <c r="H36" s="898" t="s">
        <v>386</v>
      </c>
      <c r="I36" s="898" t="s">
        <v>387</v>
      </c>
      <c r="J36" s="898" t="s">
        <v>388</v>
      </c>
      <c r="K36" s="898" t="s">
        <v>389</v>
      </c>
      <c r="L36" s="898" t="s">
        <v>550</v>
      </c>
      <c r="M36" s="899">
        <v>26182</v>
      </c>
      <c r="N36" s="898">
        <v>22</v>
      </c>
      <c r="O36" s="898"/>
      <c r="P36" s="1048">
        <v>34641</v>
      </c>
      <c r="Q36" s="1048">
        <v>7</v>
      </c>
      <c r="R36" s="1049">
        <f t="shared" si="0"/>
        <v>31.818181818181817</v>
      </c>
      <c r="S36" s="1048">
        <v>542</v>
      </c>
      <c r="T36" s="1048">
        <v>3</v>
      </c>
      <c r="U36" s="1048">
        <v>34641</v>
      </c>
      <c r="V36" s="1048">
        <v>7</v>
      </c>
      <c r="W36" s="1048">
        <v>5</v>
      </c>
      <c r="X36" s="1048">
        <v>207</v>
      </c>
      <c r="Y36" s="1048" t="s">
        <v>1374</v>
      </c>
    </row>
    <row r="37" spans="1:25" s="429" customFormat="1" ht="63.75" x14ac:dyDescent="0.2">
      <c r="A37" s="1046" t="s">
        <v>303</v>
      </c>
      <c r="B37" s="1046" t="s">
        <v>303</v>
      </c>
      <c r="C37" s="905" t="s">
        <v>321</v>
      </c>
      <c r="D37" s="905" t="s">
        <v>322</v>
      </c>
      <c r="E37" s="898" t="s">
        <v>423</v>
      </c>
      <c r="F37" s="898" t="s">
        <v>384</v>
      </c>
      <c r="G37" s="898" t="s">
        <v>451</v>
      </c>
      <c r="H37" s="898" t="s">
        <v>386</v>
      </c>
      <c r="I37" s="898" t="s">
        <v>390</v>
      </c>
      <c r="J37" s="898" t="s">
        <v>452</v>
      </c>
      <c r="K37" s="898" t="s">
        <v>389</v>
      </c>
      <c r="L37" s="898" t="s">
        <v>550</v>
      </c>
      <c r="M37" s="899">
        <v>5191</v>
      </c>
      <c r="N37" s="898">
        <v>12</v>
      </c>
      <c r="O37" s="898"/>
      <c r="P37" s="1048">
        <v>952</v>
      </c>
      <c r="Q37" s="1048">
        <v>4</v>
      </c>
      <c r="R37" s="1049">
        <f t="shared" si="0"/>
        <v>33.333333333333336</v>
      </c>
      <c r="S37" s="1048">
        <v>65</v>
      </c>
      <c r="T37" s="1048">
        <v>1</v>
      </c>
      <c r="U37" s="1048">
        <v>952</v>
      </c>
      <c r="V37" s="1048">
        <v>4</v>
      </c>
      <c r="W37" s="1048">
        <v>7</v>
      </c>
      <c r="X37" s="1048">
        <v>2254</v>
      </c>
      <c r="Y37" s="1048" t="s">
        <v>1374</v>
      </c>
    </row>
    <row r="38" spans="1:25" s="429" customFormat="1" ht="63.75" x14ac:dyDescent="0.2">
      <c r="A38" s="1046" t="s">
        <v>303</v>
      </c>
      <c r="B38" s="1046" t="s">
        <v>303</v>
      </c>
      <c r="C38" s="905" t="s">
        <v>321</v>
      </c>
      <c r="D38" s="905" t="s">
        <v>322</v>
      </c>
      <c r="E38" s="898" t="s">
        <v>423</v>
      </c>
      <c r="F38" s="898" t="s">
        <v>384</v>
      </c>
      <c r="G38" s="898" t="s">
        <v>453</v>
      </c>
      <c r="H38" s="898" t="s">
        <v>386</v>
      </c>
      <c r="I38" s="898" t="s">
        <v>390</v>
      </c>
      <c r="J38" s="898" t="s">
        <v>388</v>
      </c>
      <c r="K38" s="898" t="s">
        <v>389</v>
      </c>
      <c r="L38" s="898" t="s">
        <v>550</v>
      </c>
      <c r="M38" s="899">
        <v>9358</v>
      </c>
      <c r="N38" s="898">
        <v>12</v>
      </c>
      <c r="O38" s="898"/>
      <c r="P38" s="1048">
        <v>5915</v>
      </c>
      <c r="Q38" s="1048">
        <v>2</v>
      </c>
      <c r="R38" s="1049">
        <f t="shared" si="0"/>
        <v>16.666666666666668</v>
      </c>
      <c r="S38" s="1048">
        <v>116</v>
      </c>
      <c r="T38" s="1048">
        <v>2</v>
      </c>
      <c r="U38" s="1048">
        <v>5915</v>
      </c>
      <c r="V38" s="1048">
        <v>2</v>
      </c>
      <c r="W38" s="1048">
        <v>6</v>
      </c>
      <c r="X38" s="1048">
        <v>2486</v>
      </c>
      <c r="Y38" s="1048" t="s">
        <v>1374</v>
      </c>
    </row>
    <row r="39" spans="1:25" s="429" customFormat="1" ht="63.75" x14ac:dyDescent="0.2">
      <c r="A39" s="1046" t="s">
        <v>303</v>
      </c>
      <c r="B39" s="1046" t="s">
        <v>303</v>
      </c>
      <c r="C39" s="905" t="s">
        <v>321</v>
      </c>
      <c r="D39" s="905" t="s">
        <v>322</v>
      </c>
      <c r="E39" s="898" t="s">
        <v>423</v>
      </c>
      <c r="F39" s="898" t="s">
        <v>384</v>
      </c>
      <c r="G39" s="898" t="s">
        <v>456</v>
      </c>
      <c r="H39" s="898" t="s">
        <v>386</v>
      </c>
      <c r="I39" s="898" t="s">
        <v>390</v>
      </c>
      <c r="J39" s="898" t="s">
        <v>457</v>
      </c>
      <c r="K39" s="898" t="s">
        <v>389</v>
      </c>
      <c r="L39" s="898" t="s">
        <v>550</v>
      </c>
      <c r="M39" s="899">
        <v>19720</v>
      </c>
      <c r="N39" s="898">
        <v>12</v>
      </c>
      <c r="O39" s="898"/>
      <c r="P39" s="1048">
        <v>8371</v>
      </c>
      <c r="Q39" s="1048">
        <v>6</v>
      </c>
      <c r="R39" s="1049">
        <f t="shared" si="0"/>
        <v>50</v>
      </c>
      <c r="S39" s="1048">
        <v>234</v>
      </c>
      <c r="T39" s="1048">
        <v>2</v>
      </c>
      <c r="U39" s="1048">
        <v>8371</v>
      </c>
      <c r="V39" s="1048">
        <v>6</v>
      </c>
      <c r="W39" s="1048">
        <v>2</v>
      </c>
      <c r="X39" s="1048">
        <v>2149</v>
      </c>
      <c r="Y39" s="1048" t="s">
        <v>1374</v>
      </c>
    </row>
    <row r="40" spans="1:25" s="429" customFormat="1" ht="25.5" x14ac:dyDescent="0.2">
      <c r="A40" s="1046" t="s">
        <v>303</v>
      </c>
      <c r="B40" s="1046" t="s">
        <v>303</v>
      </c>
      <c r="C40" s="905" t="s">
        <v>321</v>
      </c>
      <c r="D40" s="905" t="s">
        <v>322</v>
      </c>
      <c r="E40" s="898" t="s">
        <v>489</v>
      </c>
      <c r="F40" s="898" t="s">
        <v>324</v>
      </c>
      <c r="G40" s="898" t="s">
        <v>934</v>
      </c>
      <c r="H40" s="898" t="s">
        <v>324</v>
      </c>
      <c r="I40" s="898" t="s">
        <v>324</v>
      </c>
      <c r="J40" s="898" t="s">
        <v>388</v>
      </c>
      <c r="K40" s="898" t="s">
        <v>324</v>
      </c>
      <c r="L40" s="898" t="s">
        <v>550</v>
      </c>
      <c r="M40" s="899">
        <v>344</v>
      </c>
      <c r="N40" s="898" t="s">
        <v>324</v>
      </c>
      <c r="O40" s="898" t="s">
        <v>444</v>
      </c>
      <c r="P40" s="1048">
        <v>349</v>
      </c>
      <c r="Q40" s="1048">
        <v>0</v>
      </c>
      <c r="R40" s="1049" t="e">
        <f t="shared" si="0"/>
        <v>#VALUE!</v>
      </c>
      <c r="S40" s="1048">
        <v>13</v>
      </c>
      <c r="T40" s="1048">
        <v>0</v>
      </c>
      <c r="U40" s="1048">
        <v>349</v>
      </c>
      <c r="V40" s="1048">
        <v>0</v>
      </c>
      <c r="W40" s="1048">
        <v>0</v>
      </c>
      <c r="X40" s="1048">
        <v>0</v>
      </c>
      <c r="Y40" s="1048">
        <v>0</v>
      </c>
    </row>
    <row r="41" spans="1:25" s="429" customFormat="1" ht="102" x14ac:dyDescent="0.2">
      <c r="A41" s="1046" t="s">
        <v>303</v>
      </c>
      <c r="B41" s="1046" t="s">
        <v>303</v>
      </c>
      <c r="C41" s="905" t="s">
        <v>321</v>
      </c>
      <c r="D41" s="905" t="s">
        <v>322</v>
      </c>
      <c r="E41" s="898" t="s">
        <v>489</v>
      </c>
      <c r="F41" s="898" t="s">
        <v>380</v>
      </c>
      <c r="G41" s="898" t="s">
        <v>873</v>
      </c>
      <c r="H41" s="898" t="s">
        <v>386</v>
      </c>
      <c r="I41" s="898" t="s">
        <v>387</v>
      </c>
      <c r="J41" s="898" t="s">
        <v>388</v>
      </c>
      <c r="K41" s="898" t="s">
        <v>389</v>
      </c>
      <c r="L41" s="898" t="s">
        <v>550</v>
      </c>
      <c r="M41" s="899">
        <v>7818</v>
      </c>
      <c r="N41" s="898">
        <v>12</v>
      </c>
      <c r="O41" s="898"/>
      <c r="P41" s="1048">
        <v>8842</v>
      </c>
      <c r="Q41" s="1048">
        <v>18</v>
      </c>
      <c r="R41" s="1049">
        <f t="shared" si="0"/>
        <v>150</v>
      </c>
      <c r="S41" s="1048">
        <v>100</v>
      </c>
      <c r="T41" s="1048">
        <v>4</v>
      </c>
      <c r="U41" s="1048">
        <v>8842</v>
      </c>
      <c r="V41" s="1048">
        <v>18</v>
      </c>
      <c r="W41" s="1048">
        <v>14</v>
      </c>
      <c r="X41" s="1048">
        <v>220</v>
      </c>
      <c r="Y41" s="1048" t="s">
        <v>1377</v>
      </c>
    </row>
    <row r="42" spans="1:25" s="429" customFormat="1" ht="38.25" x14ac:dyDescent="0.2">
      <c r="A42" s="1046" t="s">
        <v>303</v>
      </c>
      <c r="B42" s="1046" t="s">
        <v>303</v>
      </c>
      <c r="C42" s="905" t="s">
        <v>321</v>
      </c>
      <c r="D42" s="905" t="s">
        <v>322</v>
      </c>
      <c r="E42" s="898" t="s">
        <v>489</v>
      </c>
      <c r="F42" s="898" t="s">
        <v>324</v>
      </c>
      <c r="G42" s="898" t="s">
        <v>874</v>
      </c>
      <c r="H42" s="898" t="s">
        <v>324</v>
      </c>
      <c r="I42" s="898" t="s">
        <v>324</v>
      </c>
      <c r="J42" s="898" t="s">
        <v>457</v>
      </c>
      <c r="K42" s="898" t="s">
        <v>324</v>
      </c>
      <c r="L42" s="898" t="s">
        <v>550</v>
      </c>
      <c r="M42" s="899">
        <v>1237</v>
      </c>
      <c r="N42" s="898" t="s">
        <v>324</v>
      </c>
      <c r="O42" s="898" t="s">
        <v>444</v>
      </c>
      <c r="P42" s="1048">
        <v>162</v>
      </c>
      <c r="Q42" s="1048">
        <v>0</v>
      </c>
      <c r="R42" s="1049" t="e">
        <f t="shared" si="0"/>
        <v>#VALUE!</v>
      </c>
      <c r="S42" s="1048">
        <v>22</v>
      </c>
      <c r="T42" s="1048">
        <v>0</v>
      </c>
      <c r="U42" s="1048">
        <v>162</v>
      </c>
      <c r="V42" s="1048">
        <v>0</v>
      </c>
      <c r="W42" s="1048">
        <v>0</v>
      </c>
      <c r="X42" s="1048">
        <v>0</v>
      </c>
      <c r="Y42" s="1048">
        <v>0</v>
      </c>
    </row>
    <row r="43" spans="1:25" s="429" customFormat="1" ht="38.25" x14ac:dyDescent="0.2">
      <c r="A43" s="1046" t="s">
        <v>303</v>
      </c>
      <c r="B43" s="1046" t="s">
        <v>303</v>
      </c>
      <c r="C43" s="905" t="s">
        <v>321</v>
      </c>
      <c r="D43" s="905" t="s">
        <v>322</v>
      </c>
      <c r="E43" s="898" t="s">
        <v>489</v>
      </c>
      <c r="F43" s="898" t="s">
        <v>380</v>
      </c>
      <c r="G43" s="898" t="s">
        <v>938</v>
      </c>
      <c r="H43" s="898" t="s">
        <v>386</v>
      </c>
      <c r="I43" s="898" t="s">
        <v>387</v>
      </c>
      <c r="J43" s="898" t="s">
        <v>388</v>
      </c>
      <c r="K43" s="898" t="s">
        <v>389</v>
      </c>
      <c r="L43" s="898" t="s">
        <v>550</v>
      </c>
      <c r="M43" s="899">
        <v>64704.82</v>
      </c>
      <c r="N43" s="898">
        <v>69</v>
      </c>
      <c r="O43" s="898"/>
      <c r="P43" s="1048">
        <v>47713</v>
      </c>
      <c r="Q43" s="1048">
        <v>72</v>
      </c>
      <c r="R43" s="1049">
        <f t="shared" si="0"/>
        <v>104.34782608695652</v>
      </c>
      <c r="S43" s="1048">
        <v>434</v>
      </c>
      <c r="T43" s="1048">
        <v>22</v>
      </c>
      <c r="U43" s="1048">
        <v>47713</v>
      </c>
      <c r="V43" s="1048">
        <v>72</v>
      </c>
      <c r="W43" s="1048">
        <v>24</v>
      </c>
      <c r="X43" s="1048">
        <v>1665</v>
      </c>
      <c r="Y43" s="1048">
        <v>0</v>
      </c>
    </row>
    <row r="44" spans="1:25" s="429" customFormat="1" ht="38.25" x14ac:dyDescent="0.2">
      <c r="A44" s="1046" t="s">
        <v>303</v>
      </c>
      <c r="B44" s="1046" t="s">
        <v>303</v>
      </c>
      <c r="C44" s="905" t="s">
        <v>321</v>
      </c>
      <c r="D44" s="905" t="s">
        <v>322</v>
      </c>
      <c r="E44" s="898" t="s">
        <v>489</v>
      </c>
      <c r="F44" s="898" t="s">
        <v>380</v>
      </c>
      <c r="G44" s="898" t="s">
        <v>831</v>
      </c>
      <c r="H44" s="898" t="s">
        <v>386</v>
      </c>
      <c r="I44" s="898" t="s">
        <v>387</v>
      </c>
      <c r="J44" s="898" t="s">
        <v>388</v>
      </c>
      <c r="K44" s="898" t="s">
        <v>389</v>
      </c>
      <c r="L44" s="898" t="s">
        <v>550</v>
      </c>
      <c r="M44" s="899">
        <v>8163.6466666666647</v>
      </c>
      <c r="N44" s="898">
        <v>12</v>
      </c>
      <c r="O44" s="898"/>
      <c r="P44" s="1048">
        <v>8247</v>
      </c>
      <c r="Q44" s="1048">
        <v>12</v>
      </c>
      <c r="R44" s="1049">
        <f t="shared" si="0"/>
        <v>100</v>
      </c>
      <c r="S44" s="1048">
        <v>125</v>
      </c>
      <c r="T44" s="1048">
        <v>10</v>
      </c>
      <c r="U44" s="1048">
        <v>8247</v>
      </c>
      <c r="V44" s="1048">
        <v>12</v>
      </c>
      <c r="W44" s="1048">
        <v>5</v>
      </c>
      <c r="X44" s="1048">
        <v>90</v>
      </c>
      <c r="Y44" s="1048">
        <v>0</v>
      </c>
    </row>
    <row r="45" spans="1:25" s="429" customFormat="1" ht="38.25" x14ac:dyDescent="0.2">
      <c r="A45" s="1046" t="s">
        <v>303</v>
      </c>
      <c r="B45" s="1046" t="s">
        <v>303</v>
      </c>
      <c r="C45" s="905" t="s">
        <v>321</v>
      </c>
      <c r="D45" s="905" t="s">
        <v>322</v>
      </c>
      <c r="E45" s="898" t="s">
        <v>489</v>
      </c>
      <c r="F45" s="898" t="s">
        <v>384</v>
      </c>
      <c r="G45" s="898" t="s">
        <v>941</v>
      </c>
      <c r="H45" s="898" t="s">
        <v>386</v>
      </c>
      <c r="I45" s="898" t="s">
        <v>390</v>
      </c>
      <c r="J45" s="898" t="s">
        <v>388</v>
      </c>
      <c r="K45" s="898" t="s">
        <v>389</v>
      </c>
      <c r="L45" s="898" t="s">
        <v>550</v>
      </c>
      <c r="M45" s="899">
        <v>40197.663333333338</v>
      </c>
      <c r="N45" s="898">
        <v>56</v>
      </c>
      <c r="O45" s="898"/>
      <c r="P45" s="1048">
        <v>28839</v>
      </c>
      <c r="Q45" s="1048">
        <v>83</v>
      </c>
      <c r="R45" s="1049">
        <f t="shared" si="0"/>
        <v>148.21428571428572</v>
      </c>
      <c r="S45" s="1048">
        <v>309</v>
      </c>
      <c r="T45" s="1048">
        <v>11</v>
      </c>
      <c r="U45" s="1048">
        <v>28839</v>
      </c>
      <c r="V45" s="1048">
        <v>83</v>
      </c>
      <c r="W45" s="1048">
        <v>30</v>
      </c>
      <c r="X45" s="1048">
        <v>11572</v>
      </c>
      <c r="Y45" s="1048">
        <v>0</v>
      </c>
    </row>
    <row r="46" spans="1:25" s="429" customFormat="1" ht="102" x14ac:dyDescent="0.2">
      <c r="A46" s="1046" t="s">
        <v>303</v>
      </c>
      <c r="B46" s="1046" t="s">
        <v>303</v>
      </c>
      <c r="C46" s="905" t="s">
        <v>321</v>
      </c>
      <c r="D46" s="905" t="s">
        <v>322</v>
      </c>
      <c r="E46" s="898" t="s">
        <v>489</v>
      </c>
      <c r="F46" s="898" t="s">
        <v>384</v>
      </c>
      <c r="G46" s="898" t="s">
        <v>830</v>
      </c>
      <c r="H46" s="898" t="s">
        <v>386</v>
      </c>
      <c r="I46" s="898" t="s">
        <v>390</v>
      </c>
      <c r="J46" s="898" t="s">
        <v>452</v>
      </c>
      <c r="K46" s="898" t="s">
        <v>389</v>
      </c>
      <c r="L46" s="898" t="s">
        <v>550</v>
      </c>
      <c r="M46" s="899">
        <v>9443.1166666666668</v>
      </c>
      <c r="N46" s="898">
        <v>13</v>
      </c>
      <c r="O46" s="898"/>
      <c r="P46" s="1048">
        <v>5809</v>
      </c>
      <c r="Q46" s="1048">
        <v>8</v>
      </c>
      <c r="R46" s="1049">
        <f t="shared" si="0"/>
        <v>61.53846153846154</v>
      </c>
      <c r="S46" s="1048">
        <v>138</v>
      </c>
      <c r="T46" s="1048">
        <v>3</v>
      </c>
      <c r="U46" s="1048">
        <v>5809</v>
      </c>
      <c r="V46" s="1048">
        <v>8</v>
      </c>
      <c r="W46" s="1048">
        <v>11</v>
      </c>
      <c r="X46" s="1048">
        <v>1587</v>
      </c>
      <c r="Y46" s="1048" t="s">
        <v>1377</v>
      </c>
    </row>
    <row r="47" spans="1:25" s="429" customFormat="1" ht="102" x14ac:dyDescent="0.2">
      <c r="A47" s="1046" t="s">
        <v>303</v>
      </c>
      <c r="B47" s="1046" t="s">
        <v>303</v>
      </c>
      <c r="C47" s="905" t="s">
        <v>321</v>
      </c>
      <c r="D47" s="905" t="s">
        <v>322</v>
      </c>
      <c r="E47" s="898" t="s">
        <v>489</v>
      </c>
      <c r="F47" s="898" t="s">
        <v>384</v>
      </c>
      <c r="G47" s="898" t="s">
        <v>828</v>
      </c>
      <c r="H47" s="898" t="s">
        <v>386</v>
      </c>
      <c r="I47" s="898" t="s">
        <v>390</v>
      </c>
      <c r="J47" s="898" t="s">
        <v>388</v>
      </c>
      <c r="K47" s="898" t="s">
        <v>389</v>
      </c>
      <c r="L47" s="898" t="s">
        <v>550</v>
      </c>
      <c r="M47" s="899">
        <v>10410.803333333333</v>
      </c>
      <c r="N47" s="898">
        <v>17</v>
      </c>
      <c r="O47" s="898"/>
      <c r="P47" s="1048">
        <v>13668</v>
      </c>
      <c r="Q47" s="1048">
        <v>2</v>
      </c>
      <c r="R47" s="1049">
        <f t="shared" si="0"/>
        <v>11.764705882352942</v>
      </c>
      <c r="S47" s="1048">
        <v>206</v>
      </c>
      <c r="T47" s="1048">
        <v>2</v>
      </c>
      <c r="U47" s="1048">
        <v>13668</v>
      </c>
      <c r="V47" s="1048">
        <v>2</v>
      </c>
      <c r="W47" s="1048">
        <v>7</v>
      </c>
      <c r="X47" s="1048">
        <v>885</v>
      </c>
      <c r="Y47" s="1048" t="s">
        <v>1377</v>
      </c>
    </row>
    <row r="48" spans="1:25" s="429" customFormat="1" ht="38.25" x14ac:dyDescent="0.2">
      <c r="A48" s="1046" t="s">
        <v>303</v>
      </c>
      <c r="B48" s="1046" t="s">
        <v>303</v>
      </c>
      <c r="C48" s="905" t="s">
        <v>321</v>
      </c>
      <c r="D48" s="905" t="s">
        <v>322</v>
      </c>
      <c r="E48" s="898" t="s">
        <v>489</v>
      </c>
      <c r="F48" s="898" t="s">
        <v>324</v>
      </c>
      <c r="G48" s="898" t="s">
        <v>875</v>
      </c>
      <c r="H48" s="898" t="s">
        <v>324</v>
      </c>
      <c r="I48" s="898" t="s">
        <v>324</v>
      </c>
      <c r="J48" s="898" t="s">
        <v>1057</v>
      </c>
      <c r="K48" s="898" t="s">
        <v>324</v>
      </c>
      <c r="L48" s="898" t="s">
        <v>550</v>
      </c>
      <c r="M48" s="899">
        <v>230.62666666666664</v>
      </c>
      <c r="N48" s="898" t="s">
        <v>324</v>
      </c>
      <c r="O48" s="898" t="s">
        <v>444</v>
      </c>
      <c r="P48" s="1048">
        <v>46</v>
      </c>
      <c r="Q48" s="1048">
        <v>0</v>
      </c>
      <c r="R48" s="1049" t="e">
        <f t="shared" si="0"/>
        <v>#VALUE!</v>
      </c>
      <c r="S48" s="1048">
        <v>3</v>
      </c>
      <c r="T48" s="1048">
        <v>0</v>
      </c>
      <c r="U48" s="1048">
        <v>46</v>
      </c>
      <c r="V48" s="1048">
        <v>0</v>
      </c>
      <c r="W48" s="1048">
        <v>0</v>
      </c>
      <c r="X48" s="1048">
        <v>0</v>
      </c>
      <c r="Y48" s="1048">
        <v>0</v>
      </c>
    </row>
    <row r="49" spans="1:25" s="429" customFormat="1" ht="102" x14ac:dyDescent="0.2">
      <c r="A49" s="1046" t="s">
        <v>303</v>
      </c>
      <c r="B49" s="1046" t="s">
        <v>303</v>
      </c>
      <c r="C49" s="905" t="s">
        <v>321</v>
      </c>
      <c r="D49" s="905" t="s">
        <v>322</v>
      </c>
      <c r="E49" s="898" t="s">
        <v>489</v>
      </c>
      <c r="F49" s="898" t="s">
        <v>384</v>
      </c>
      <c r="G49" s="898" t="s">
        <v>829</v>
      </c>
      <c r="H49" s="898" t="s">
        <v>386</v>
      </c>
      <c r="I49" s="898" t="s">
        <v>390</v>
      </c>
      <c r="J49" s="898" t="s">
        <v>457</v>
      </c>
      <c r="K49" s="898" t="s">
        <v>389</v>
      </c>
      <c r="L49" s="898" t="s">
        <v>550</v>
      </c>
      <c r="M49" s="899">
        <v>2024.573333333333</v>
      </c>
      <c r="N49" s="898">
        <v>12</v>
      </c>
      <c r="O49" s="898"/>
      <c r="P49" s="1048">
        <v>1958</v>
      </c>
      <c r="Q49" s="1048">
        <v>7</v>
      </c>
      <c r="R49" s="1049">
        <f t="shared" si="0"/>
        <v>58.333333333333336</v>
      </c>
      <c r="S49" s="1048">
        <v>60</v>
      </c>
      <c r="T49" s="1048">
        <v>1</v>
      </c>
      <c r="U49" s="1048">
        <v>1958</v>
      </c>
      <c r="V49" s="1048">
        <v>7</v>
      </c>
      <c r="W49" s="1048">
        <v>2</v>
      </c>
      <c r="X49" s="1048">
        <v>1202</v>
      </c>
      <c r="Y49" s="1048" t="s">
        <v>1377</v>
      </c>
    </row>
    <row r="50" spans="1:25" s="429" customFormat="1" ht="102" x14ac:dyDescent="0.2">
      <c r="A50" s="1046" t="s">
        <v>303</v>
      </c>
      <c r="B50" s="1046" t="s">
        <v>303</v>
      </c>
      <c r="C50" s="905" t="s">
        <v>321</v>
      </c>
      <c r="D50" s="905" t="s">
        <v>322</v>
      </c>
      <c r="E50" s="898" t="s">
        <v>489</v>
      </c>
      <c r="F50" s="898" t="s">
        <v>384</v>
      </c>
      <c r="G50" s="898" t="s">
        <v>490</v>
      </c>
      <c r="H50" s="898" t="s">
        <v>386</v>
      </c>
      <c r="I50" s="898" t="s">
        <v>390</v>
      </c>
      <c r="J50" s="898" t="s">
        <v>457</v>
      </c>
      <c r="K50" s="898" t="s">
        <v>389</v>
      </c>
      <c r="L50" s="898" t="s">
        <v>550</v>
      </c>
      <c r="M50" s="899">
        <v>2899.4500000000003</v>
      </c>
      <c r="N50" s="898">
        <v>12</v>
      </c>
      <c r="O50" s="898"/>
      <c r="P50" s="1048">
        <v>857</v>
      </c>
      <c r="Q50" s="1048">
        <v>2</v>
      </c>
      <c r="R50" s="1049">
        <f t="shared" si="0"/>
        <v>16.666666666666668</v>
      </c>
      <c r="S50" s="1048">
        <v>20</v>
      </c>
      <c r="T50" s="1048">
        <v>1</v>
      </c>
      <c r="U50" s="1048">
        <v>857</v>
      </c>
      <c r="V50" s="1048">
        <v>2</v>
      </c>
      <c r="W50" s="1048">
        <v>1</v>
      </c>
      <c r="X50" s="1048">
        <v>202</v>
      </c>
      <c r="Y50" s="1048" t="s">
        <v>1377</v>
      </c>
    </row>
    <row r="51" spans="1:25" s="429" customFormat="1" ht="25.5" x14ac:dyDescent="0.2">
      <c r="A51" s="1046" t="s">
        <v>303</v>
      </c>
      <c r="B51" s="1046" t="s">
        <v>303</v>
      </c>
      <c r="C51" s="905" t="s">
        <v>321</v>
      </c>
      <c r="D51" s="905" t="s">
        <v>322</v>
      </c>
      <c r="E51" s="898" t="s">
        <v>489</v>
      </c>
      <c r="F51" s="898" t="s">
        <v>324</v>
      </c>
      <c r="G51" s="898" t="s">
        <v>948</v>
      </c>
      <c r="H51" s="898" t="s">
        <v>324</v>
      </c>
      <c r="I51" s="898" t="s">
        <v>324</v>
      </c>
      <c r="J51" s="898" t="s">
        <v>388</v>
      </c>
      <c r="K51" s="898" t="s">
        <v>324</v>
      </c>
      <c r="L51" s="898" t="s">
        <v>550</v>
      </c>
      <c r="M51" s="899">
        <v>1414.25</v>
      </c>
      <c r="N51" s="898" t="s">
        <v>324</v>
      </c>
      <c r="O51" s="898" t="s">
        <v>444</v>
      </c>
      <c r="P51" s="1048">
        <v>443</v>
      </c>
      <c r="Q51" s="1048">
        <v>0</v>
      </c>
      <c r="R51" s="1049" t="e">
        <f t="shared" si="0"/>
        <v>#VALUE!</v>
      </c>
      <c r="S51" s="1048">
        <v>6</v>
      </c>
      <c r="T51" s="1048">
        <v>0</v>
      </c>
      <c r="U51" s="1048">
        <v>443</v>
      </c>
      <c r="V51" s="1048">
        <v>0</v>
      </c>
      <c r="W51" s="1048">
        <v>0</v>
      </c>
      <c r="X51" s="1048">
        <v>0</v>
      </c>
      <c r="Y51" s="1048">
        <v>0</v>
      </c>
    </row>
    <row r="52" spans="1:25" s="429" customFormat="1" ht="178.5" x14ac:dyDescent="0.2">
      <c r="A52" s="1046" t="s">
        <v>303</v>
      </c>
      <c r="B52" s="1046" t="s">
        <v>303</v>
      </c>
      <c r="C52" s="905" t="s">
        <v>321</v>
      </c>
      <c r="D52" s="905" t="s">
        <v>322</v>
      </c>
      <c r="E52" s="898" t="s">
        <v>338</v>
      </c>
      <c r="F52" s="898" t="s">
        <v>380</v>
      </c>
      <c r="G52" s="898" t="s">
        <v>833</v>
      </c>
      <c r="H52" s="898" t="s">
        <v>386</v>
      </c>
      <c r="I52" s="898" t="s">
        <v>387</v>
      </c>
      <c r="J52" s="898" t="s">
        <v>388</v>
      </c>
      <c r="K52" s="898" t="s">
        <v>389</v>
      </c>
      <c r="L52" s="898" t="s">
        <v>550</v>
      </c>
      <c r="M52" s="1050">
        <v>49417.993333333325</v>
      </c>
      <c r="N52" s="898">
        <v>62</v>
      </c>
      <c r="O52" s="898"/>
      <c r="P52" s="1048">
        <v>38667</v>
      </c>
      <c r="Q52" s="1048">
        <v>48</v>
      </c>
      <c r="R52" s="1049">
        <f t="shared" si="0"/>
        <v>77.41935483870968</v>
      </c>
      <c r="S52" s="1048">
        <v>590</v>
      </c>
      <c r="T52" s="1048">
        <v>11</v>
      </c>
      <c r="U52" s="1048">
        <v>38667</v>
      </c>
      <c r="V52" s="1048">
        <v>48</v>
      </c>
      <c r="W52" s="1048">
        <v>30</v>
      </c>
      <c r="X52" s="1048">
        <v>6137</v>
      </c>
      <c r="Y52" s="1048" t="s">
        <v>1378</v>
      </c>
    </row>
    <row r="53" spans="1:25" s="1051" customFormat="1" ht="38.25" x14ac:dyDescent="0.2">
      <c r="A53" s="1046" t="s">
        <v>303</v>
      </c>
      <c r="B53" s="1046" t="s">
        <v>303</v>
      </c>
      <c r="C53" s="905" t="s">
        <v>321</v>
      </c>
      <c r="D53" s="905" t="s">
        <v>322</v>
      </c>
      <c r="E53" s="898" t="s">
        <v>338</v>
      </c>
      <c r="F53" s="898" t="s">
        <v>384</v>
      </c>
      <c r="G53" s="898" t="s">
        <v>832</v>
      </c>
      <c r="H53" s="898" t="s">
        <v>386</v>
      </c>
      <c r="I53" s="898" t="s">
        <v>390</v>
      </c>
      <c r="J53" s="898" t="s">
        <v>457</v>
      </c>
      <c r="K53" s="898" t="s">
        <v>389</v>
      </c>
      <c r="L53" s="898" t="s">
        <v>550</v>
      </c>
      <c r="M53" s="1050">
        <v>1706.9833333333333</v>
      </c>
      <c r="N53" s="898">
        <v>16</v>
      </c>
      <c r="O53" s="898"/>
      <c r="P53" s="1048">
        <v>1254</v>
      </c>
      <c r="Q53" s="1048">
        <v>15</v>
      </c>
      <c r="R53" s="1049">
        <f t="shared" si="0"/>
        <v>93.75</v>
      </c>
      <c r="S53" s="1048">
        <v>17</v>
      </c>
      <c r="T53" s="1048">
        <v>3</v>
      </c>
      <c r="U53" s="1048">
        <v>1254</v>
      </c>
      <c r="V53" s="1048">
        <v>15</v>
      </c>
      <c r="W53" s="1048">
        <v>2</v>
      </c>
      <c r="X53" s="1048">
        <v>4899</v>
      </c>
      <c r="Y53" s="1048" t="s">
        <v>1176</v>
      </c>
    </row>
    <row r="54" spans="1:25" s="1051" customFormat="1" ht="38.25" x14ac:dyDescent="0.2">
      <c r="A54" s="1046" t="s">
        <v>303</v>
      </c>
      <c r="B54" s="1046" t="s">
        <v>303</v>
      </c>
      <c r="C54" s="905" t="s">
        <v>321</v>
      </c>
      <c r="D54" s="905" t="s">
        <v>322</v>
      </c>
      <c r="E54" s="898" t="s">
        <v>338</v>
      </c>
      <c r="F54" s="898" t="s">
        <v>384</v>
      </c>
      <c r="G54" s="898" t="s">
        <v>491</v>
      </c>
      <c r="H54" s="898" t="s">
        <v>386</v>
      </c>
      <c r="I54" s="898" t="s">
        <v>390</v>
      </c>
      <c r="J54" s="898" t="s">
        <v>457</v>
      </c>
      <c r="K54" s="898" t="s">
        <v>389</v>
      </c>
      <c r="L54" s="898" t="s">
        <v>550</v>
      </c>
      <c r="M54" s="899">
        <v>14051.693333333331</v>
      </c>
      <c r="N54" s="898">
        <v>34</v>
      </c>
      <c r="O54" s="898"/>
      <c r="P54" s="1048">
        <v>10053</v>
      </c>
      <c r="Q54" s="1048">
        <v>31</v>
      </c>
      <c r="R54" s="1049">
        <f t="shared" si="0"/>
        <v>91.17647058823529</v>
      </c>
      <c r="S54" s="1048">
        <v>114</v>
      </c>
      <c r="T54" s="1048">
        <v>7</v>
      </c>
      <c r="U54" s="1048">
        <v>10053</v>
      </c>
      <c r="V54" s="1048">
        <v>31</v>
      </c>
      <c r="W54" s="1048">
        <v>2</v>
      </c>
      <c r="X54" s="1048">
        <v>15488</v>
      </c>
      <c r="Y54" s="1048" t="s">
        <v>1176</v>
      </c>
    </row>
    <row r="55" spans="1:25" s="429" customFormat="1" ht="102" x14ac:dyDescent="0.2">
      <c r="A55" s="1046" t="s">
        <v>303</v>
      </c>
      <c r="B55" s="1046" t="s">
        <v>303</v>
      </c>
      <c r="C55" s="905" t="s">
        <v>321</v>
      </c>
      <c r="D55" s="905" t="s">
        <v>322</v>
      </c>
      <c r="E55" s="898" t="s">
        <v>411</v>
      </c>
      <c r="F55" s="898" t="s">
        <v>384</v>
      </c>
      <c r="G55" s="898" t="s">
        <v>835</v>
      </c>
      <c r="H55" s="898" t="s">
        <v>386</v>
      </c>
      <c r="I55" s="898" t="s">
        <v>390</v>
      </c>
      <c r="J55" s="898" t="s">
        <v>457</v>
      </c>
      <c r="K55" s="898" t="s">
        <v>389</v>
      </c>
      <c r="L55" s="898" t="s">
        <v>550</v>
      </c>
      <c r="M55" s="899">
        <v>1047.5433333333333</v>
      </c>
      <c r="N55" s="898">
        <v>12</v>
      </c>
      <c r="O55" s="898"/>
      <c r="P55" s="1048">
        <v>202</v>
      </c>
      <c r="Q55" s="1048">
        <v>8</v>
      </c>
      <c r="R55" s="1049">
        <f t="shared" si="0"/>
        <v>66.666666666666671</v>
      </c>
      <c r="S55" s="1048">
        <v>2</v>
      </c>
      <c r="T55" s="1048">
        <v>1</v>
      </c>
      <c r="U55" s="1048">
        <v>202</v>
      </c>
      <c r="V55" s="1048">
        <v>8</v>
      </c>
      <c r="W55" s="1048">
        <v>2</v>
      </c>
      <c r="X55" s="1048">
        <v>2274</v>
      </c>
      <c r="Y55" s="1048" t="s">
        <v>1377</v>
      </c>
    </row>
    <row r="56" spans="1:25" s="429" customFormat="1" ht="102" x14ac:dyDescent="0.2">
      <c r="A56" s="1046" t="s">
        <v>303</v>
      </c>
      <c r="B56" s="1046" t="s">
        <v>303</v>
      </c>
      <c r="C56" s="905" t="s">
        <v>321</v>
      </c>
      <c r="D56" s="905" t="s">
        <v>322</v>
      </c>
      <c r="E56" s="898" t="s">
        <v>411</v>
      </c>
      <c r="F56" s="898" t="s">
        <v>384</v>
      </c>
      <c r="G56" s="898" t="s">
        <v>834</v>
      </c>
      <c r="H56" s="898" t="s">
        <v>386</v>
      </c>
      <c r="I56" s="898" t="s">
        <v>390</v>
      </c>
      <c r="J56" s="898" t="s">
        <v>457</v>
      </c>
      <c r="K56" s="898" t="s">
        <v>389</v>
      </c>
      <c r="L56" s="898" t="s">
        <v>550</v>
      </c>
      <c r="M56" s="899">
        <v>2397.7399999999998</v>
      </c>
      <c r="N56" s="898">
        <v>12</v>
      </c>
      <c r="O56" s="898"/>
      <c r="P56" s="1048">
        <v>479</v>
      </c>
      <c r="Q56" s="1048">
        <v>10</v>
      </c>
      <c r="R56" s="1049">
        <f t="shared" si="0"/>
        <v>83.333333333333329</v>
      </c>
      <c r="S56" s="1048">
        <v>7</v>
      </c>
      <c r="T56" s="1048">
        <v>1</v>
      </c>
      <c r="U56" s="1048">
        <v>479</v>
      </c>
      <c r="V56" s="1048">
        <v>10</v>
      </c>
      <c r="W56" s="1048">
        <v>2</v>
      </c>
      <c r="X56" s="1048">
        <v>1568</v>
      </c>
      <c r="Y56" s="1048" t="s">
        <v>1377</v>
      </c>
    </row>
    <row r="57" spans="1:25" s="429" customFormat="1" ht="38.25" x14ac:dyDescent="0.2">
      <c r="A57" s="1046" t="s">
        <v>303</v>
      </c>
      <c r="B57" s="1046" t="s">
        <v>303</v>
      </c>
      <c r="C57" s="905" t="s">
        <v>321</v>
      </c>
      <c r="D57" s="905" t="s">
        <v>322</v>
      </c>
      <c r="E57" s="898" t="s">
        <v>411</v>
      </c>
      <c r="F57" s="898" t="s">
        <v>380</v>
      </c>
      <c r="G57" s="898" t="s">
        <v>697</v>
      </c>
      <c r="H57" s="898" t="s">
        <v>386</v>
      </c>
      <c r="I57" s="898" t="s">
        <v>387</v>
      </c>
      <c r="J57" s="898" t="s">
        <v>388</v>
      </c>
      <c r="K57" s="898" t="s">
        <v>389</v>
      </c>
      <c r="L57" s="898" t="s">
        <v>550</v>
      </c>
      <c r="M57" s="899">
        <v>32569.55</v>
      </c>
      <c r="N57" s="898">
        <v>30</v>
      </c>
      <c r="O57" s="898"/>
      <c r="P57" s="1048">
        <v>31372</v>
      </c>
      <c r="Q57" s="1048">
        <v>27</v>
      </c>
      <c r="R57" s="1049">
        <f t="shared" si="0"/>
        <v>90</v>
      </c>
      <c r="S57" s="1048">
        <v>372</v>
      </c>
      <c r="T57" s="1048">
        <v>6</v>
      </c>
      <c r="U57" s="1048">
        <v>31372</v>
      </c>
      <c r="V57" s="1048">
        <v>27</v>
      </c>
      <c r="W57" s="1048">
        <v>13</v>
      </c>
      <c r="X57" s="1048">
        <v>1469</v>
      </c>
      <c r="Y57" s="1048">
        <v>0</v>
      </c>
    </row>
    <row r="58" spans="1:25" s="429" customFormat="1" ht="38.25" x14ac:dyDescent="0.2">
      <c r="A58" s="1046" t="s">
        <v>303</v>
      </c>
      <c r="B58" s="1046" t="s">
        <v>303</v>
      </c>
      <c r="C58" s="905" t="s">
        <v>321</v>
      </c>
      <c r="D58" s="905" t="s">
        <v>322</v>
      </c>
      <c r="E58" s="898" t="s">
        <v>411</v>
      </c>
      <c r="F58" s="898" t="s">
        <v>380</v>
      </c>
      <c r="G58" s="898" t="s">
        <v>698</v>
      </c>
      <c r="H58" s="898" t="s">
        <v>386</v>
      </c>
      <c r="I58" s="898" t="s">
        <v>387</v>
      </c>
      <c r="J58" s="898" t="s">
        <v>388</v>
      </c>
      <c r="K58" s="898" t="s">
        <v>389</v>
      </c>
      <c r="L58" s="898" t="s">
        <v>550</v>
      </c>
      <c r="M58" s="899">
        <v>3481.9033333333332</v>
      </c>
      <c r="N58" s="898">
        <v>12</v>
      </c>
      <c r="O58" s="898"/>
      <c r="P58" s="1048">
        <v>5078</v>
      </c>
      <c r="Q58" s="1048">
        <v>12</v>
      </c>
      <c r="R58" s="1049">
        <f t="shared" si="0"/>
        <v>100</v>
      </c>
      <c r="S58" s="1048">
        <v>38</v>
      </c>
      <c r="T58" s="1048">
        <v>5</v>
      </c>
      <c r="U58" s="1048">
        <v>5078</v>
      </c>
      <c r="V58" s="1048">
        <v>12</v>
      </c>
      <c r="W58" s="1048">
        <v>6</v>
      </c>
      <c r="X58" s="1048">
        <v>788</v>
      </c>
      <c r="Y58" s="1048">
        <v>0</v>
      </c>
    </row>
    <row r="59" spans="1:25" s="429" customFormat="1" ht="38.25" x14ac:dyDescent="0.2">
      <c r="A59" s="1046" t="s">
        <v>303</v>
      </c>
      <c r="B59" s="1046" t="s">
        <v>303</v>
      </c>
      <c r="C59" s="905" t="s">
        <v>321</v>
      </c>
      <c r="D59" s="905" t="s">
        <v>322</v>
      </c>
      <c r="E59" s="898" t="s">
        <v>411</v>
      </c>
      <c r="F59" s="898" t="s">
        <v>384</v>
      </c>
      <c r="G59" s="898" t="s">
        <v>692</v>
      </c>
      <c r="H59" s="898" t="s">
        <v>386</v>
      </c>
      <c r="I59" s="898" t="s">
        <v>390</v>
      </c>
      <c r="J59" s="898" t="s">
        <v>388</v>
      </c>
      <c r="K59" s="898" t="s">
        <v>389</v>
      </c>
      <c r="L59" s="898" t="s">
        <v>550</v>
      </c>
      <c r="M59" s="899">
        <v>3136.6833333333329</v>
      </c>
      <c r="N59" s="898">
        <v>12</v>
      </c>
      <c r="O59" s="898"/>
      <c r="P59" s="1048">
        <v>2186</v>
      </c>
      <c r="Q59" s="1048">
        <v>12</v>
      </c>
      <c r="R59" s="1049">
        <f t="shared" si="0"/>
        <v>100</v>
      </c>
      <c r="S59" s="1048">
        <v>61</v>
      </c>
      <c r="T59" s="1048">
        <v>5</v>
      </c>
      <c r="U59" s="1048">
        <v>2186</v>
      </c>
      <c r="V59" s="1048">
        <v>12</v>
      </c>
      <c r="W59" s="1048">
        <v>20</v>
      </c>
      <c r="X59" s="1048">
        <v>15340</v>
      </c>
      <c r="Y59" s="1048">
        <v>0</v>
      </c>
    </row>
    <row r="60" spans="1:25" s="429" customFormat="1" ht="38.25" x14ac:dyDescent="0.2">
      <c r="A60" s="1046" t="s">
        <v>303</v>
      </c>
      <c r="B60" s="1046" t="s">
        <v>303</v>
      </c>
      <c r="C60" s="905" t="s">
        <v>321</v>
      </c>
      <c r="D60" s="905" t="s">
        <v>322</v>
      </c>
      <c r="E60" s="898" t="s">
        <v>412</v>
      </c>
      <c r="F60" s="898" t="s">
        <v>380</v>
      </c>
      <c r="G60" s="898" t="s">
        <v>699</v>
      </c>
      <c r="H60" s="898" t="s">
        <v>386</v>
      </c>
      <c r="I60" s="898" t="s">
        <v>387</v>
      </c>
      <c r="J60" s="898" t="s">
        <v>388</v>
      </c>
      <c r="K60" s="898" t="s">
        <v>389</v>
      </c>
      <c r="L60" s="898" t="s">
        <v>550</v>
      </c>
      <c r="M60" s="1047">
        <v>8043.0033333333331</v>
      </c>
      <c r="N60" s="898">
        <v>12</v>
      </c>
      <c r="O60" s="898"/>
      <c r="P60" s="1048">
        <v>4802</v>
      </c>
      <c r="Q60" s="1048">
        <v>12</v>
      </c>
      <c r="R60" s="1049">
        <f t="shared" si="0"/>
        <v>100</v>
      </c>
      <c r="S60" s="1048">
        <v>64</v>
      </c>
      <c r="T60" s="1048">
        <v>1</v>
      </c>
      <c r="U60" s="1048">
        <v>4802</v>
      </c>
      <c r="V60" s="1048">
        <v>12</v>
      </c>
      <c r="W60" s="1048">
        <v>1</v>
      </c>
      <c r="X60" s="1048">
        <v>270</v>
      </c>
      <c r="Y60" s="1048">
        <v>0</v>
      </c>
    </row>
    <row r="61" spans="1:25" s="429" customFormat="1" ht="38.25" x14ac:dyDescent="0.2">
      <c r="A61" s="1046" t="s">
        <v>303</v>
      </c>
      <c r="B61" s="1046" t="s">
        <v>303</v>
      </c>
      <c r="C61" s="905" t="s">
        <v>321</v>
      </c>
      <c r="D61" s="905" t="s">
        <v>322</v>
      </c>
      <c r="E61" s="898" t="s">
        <v>412</v>
      </c>
      <c r="F61" s="898" t="s">
        <v>380</v>
      </c>
      <c r="G61" s="898" t="s">
        <v>700</v>
      </c>
      <c r="H61" s="898" t="s">
        <v>386</v>
      </c>
      <c r="I61" s="898" t="s">
        <v>387</v>
      </c>
      <c r="J61" s="898" t="s">
        <v>388</v>
      </c>
      <c r="K61" s="898" t="s">
        <v>389</v>
      </c>
      <c r="L61" s="898" t="s">
        <v>550</v>
      </c>
      <c r="M61" s="1047">
        <v>47536.869999999995</v>
      </c>
      <c r="N61" s="898">
        <v>36</v>
      </c>
      <c r="O61" s="898"/>
      <c r="P61" s="1048">
        <v>31310</v>
      </c>
      <c r="Q61" s="1048">
        <v>37</v>
      </c>
      <c r="R61" s="1049">
        <f t="shared" si="0"/>
        <v>102.77777777777777</v>
      </c>
      <c r="S61" s="1048">
        <v>482</v>
      </c>
      <c r="T61" s="1048">
        <v>10</v>
      </c>
      <c r="U61" s="1048">
        <v>31310</v>
      </c>
      <c r="V61" s="1048">
        <v>37</v>
      </c>
      <c r="W61" s="1048">
        <v>19</v>
      </c>
      <c r="X61" s="1048">
        <v>5436</v>
      </c>
      <c r="Y61" s="1048">
        <v>0</v>
      </c>
    </row>
    <row r="62" spans="1:25" s="429" customFormat="1" ht="38.25" x14ac:dyDescent="0.2">
      <c r="A62" s="1046" t="s">
        <v>303</v>
      </c>
      <c r="B62" s="1046" t="s">
        <v>303</v>
      </c>
      <c r="C62" s="905" t="s">
        <v>321</v>
      </c>
      <c r="D62" s="905" t="s">
        <v>322</v>
      </c>
      <c r="E62" s="898" t="s">
        <v>412</v>
      </c>
      <c r="F62" s="898" t="s">
        <v>380</v>
      </c>
      <c r="G62" s="898" t="s">
        <v>701</v>
      </c>
      <c r="H62" s="898" t="s">
        <v>386</v>
      </c>
      <c r="I62" s="898" t="s">
        <v>387</v>
      </c>
      <c r="J62" s="898" t="s">
        <v>388</v>
      </c>
      <c r="K62" s="898" t="s">
        <v>389</v>
      </c>
      <c r="L62" s="898" t="s">
        <v>550</v>
      </c>
      <c r="M62" s="1047">
        <v>15331.31</v>
      </c>
      <c r="N62" s="898">
        <v>14</v>
      </c>
      <c r="O62" s="898"/>
      <c r="P62" s="1048">
        <v>11071</v>
      </c>
      <c r="Q62" s="1048">
        <v>15</v>
      </c>
      <c r="R62" s="1049">
        <f t="shared" si="0"/>
        <v>107.14285714285714</v>
      </c>
      <c r="S62" s="1048">
        <v>190</v>
      </c>
      <c r="T62" s="1048">
        <v>3</v>
      </c>
      <c r="U62" s="1048">
        <v>11071</v>
      </c>
      <c r="V62" s="1048">
        <v>15</v>
      </c>
      <c r="W62" s="1048">
        <v>2</v>
      </c>
      <c r="X62" s="1048">
        <v>252</v>
      </c>
      <c r="Y62" s="1048">
        <v>0</v>
      </c>
    </row>
    <row r="63" spans="1:25" s="429" customFormat="1" ht="38.25" x14ac:dyDescent="0.2">
      <c r="A63" s="1046" t="s">
        <v>303</v>
      </c>
      <c r="B63" s="1046" t="s">
        <v>303</v>
      </c>
      <c r="C63" s="905" t="s">
        <v>321</v>
      </c>
      <c r="D63" s="905" t="s">
        <v>322</v>
      </c>
      <c r="E63" s="898" t="s">
        <v>412</v>
      </c>
      <c r="F63" s="898" t="s">
        <v>384</v>
      </c>
      <c r="G63" s="898" t="s">
        <v>693</v>
      </c>
      <c r="H63" s="898" t="s">
        <v>386</v>
      </c>
      <c r="I63" s="898" t="s">
        <v>390</v>
      </c>
      <c r="J63" s="898" t="s">
        <v>452</v>
      </c>
      <c r="K63" s="898" t="s">
        <v>389</v>
      </c>
      <c r="L63" s="898" t="s">
        <v>550</v>
      </c>
      <c r="M63" s="1047">
        <v>14106.299999999997</v>
      </c>
      <c r="N63" s="898">
        <v>12</v>
      </c>
      <c r="O63" s="898"/>
      <c r="P63" s="1048">
        <v>4100</v>
      </c>
      <c r="Q63" s="1048">
        <v>15</v>
      </c>
      <c r="R63" s="1049">
        <f t="shared" si="0"/>
        <v>125</v>
      </c>
      <c r="S63" s="1048">
        <v>124</v>
      </c>
      <c r="T63" s="1048">
        <v>3</v>
      </c>
      <c r="U63" s="1048">
        <v>4100</v>
      </c>
      <c r="V63" s="1048">
        <v>15</v>
      </c>
      <c r="W63" s="1048">
        <v>7</v>
      </c>
      <c r="X63" s="1048">
        <v>10579</v>
      </c>
      <c r="Y63" s="1048">
        <v>0</v>
      </c>
    </row>
    <row r="64" spans="1:25" s="429" customFormat="1" ht="38.25" x14ac:dyDescent="0.2">
      <c r="A64" s="1046" t="s">
        <v>303</v>
      </c>
      <c r="B64" s="1046" t="s">
        <v>303</v>
      </c>
      <c r="C64" s="905" t="s">
        <v>321</v>
      </c>
      <c r="D64" s="905" t="s">
        <v>322</v>
      </c>
      <c r="E64" s="898" t="s">
        <v>412</v>
      </c>
      <c r="F64" s="898" t="s">
        <v>384</v>
      </c>
      <c r="G64" s="898" t="s">
        <v>694</v>
      </c>
      <c r="H64" s="898" t="s">
        <v>386</v>
      </c>
      <c r="I64" s="898" t="s">
        <v>390</v>
      </c>
      <c r="J64" s="898" t="s">
        <v>388</v>
      </c>
      <c r="K64" s="898" t="s">
        <v>389</v>
      </c>
      <c r="L64" s="898" t="s">
        <v>550</v>
      </c>
      <c r="M64" s="1047">
        <v>10898.516666666668</v>
      </c>
      <c r="N64" s="898">
        <v>12</v>
      </c>
      <c r="O64" s="898"/>
      <c r="P64" s="1048">
        <v>7237</v>
      </c>
      <c r="Q64" s="1048">
        <v>12</v>
      </c>
      <c r="R64" s="1049">
        <f t="shared" si="0"/>
        <v>100</v>
      </c>
      <c r="S64" s="1048">
        <v>171</v>
      </c>
      <c r="T64" s="1048">
        <v>4</v>
      </c>
      <c r="U64" s="1048">
        <v>7237</v>
      </c>
      <c r="V64" s="1048">
        <v>12</v>
      </c>
      <c r="W64" s="1048">
        <v>18</v>
      </c>
      <c r="X64" s="1048">
        <v>14525</v>
      </c>
      <c r="Y64" s="1048">
        <v>0</v>
      </c>
    </row>
    <row r="65" spans="1:25" s="429" customFormat="1" ht="38.25" x14ac:dyDescent="0.2">
      <c r="A65" s="1046" t="s">
        <v>303</v>
      </c>
      <c r="B65" s="1046" t="s">
        <v>303</v>
      </c>
      <c r="C65" s="905" t="s">
        <v>321</v>
      </c>
      <c r="D65" s="905" t="s">
        <v>322</v>
      </c>
      <c r="E65" s="898" t="s">
        <v>412</v>
      </c>
      <c r="F65" s="898" t="s">
        <v>384</v>
      </c>
      <c r="G65" s="898" t="s">
        <v>695</v>
      </c>
      <c r="H65" s="898" t="s">
        <v>386</v>
      </c>
      <c r="I65" s="898" t="s">
        <v>390</v>
      </c>
      <c r="J65" s="898" t="s">
        <v>457</v>
      </c>
      <c r="K65" s="898" t="s">
        <v>389</v>
      </c>
      <c r="L65" s="898" t="s">
        <v>550</v>
      </c>
      <c r="M65" s="1047">
        <v>5083.01</v>
      </c>
      <c r="N65" s="898">
        <v>12</v>
      </c>
      <c r="O65" s="898"/>
      <c r="P65" s="1048">
        <v>1057</v>
      </c>
      <c r="Q65" s="1048">
        <v>14</v>
      </c>
      <c r="R65" s="1049">
        <f t="shared" si="0"/>
        <v>116.66666666666667</v>
      </c>
      <c r="S65" s="1048">
        <v>35</v>
      </c>
      <c r="T65" s="1048">
        <v>3</v>
      </c>
      <c r="U65" s="1048">
        <v>1057</v>
      </c>
      <c r="V65" s="1048">
        <v>14</v>
      </c>
      <c r="W65" s="1048">
        <v>7</v>
      </c>
      <c r="X65" s="1048">
        <v>10699</v>
      </c>
      <c r="Y65" s="1048">
        <v>0</v>
      </c>
    </row>
    <row r="66" spans="1:25" s="429" customFormat="1" ht="76.5" x14ac:dyDescent="0.2">
      <c r="A66" s="898" t="s">
        <v>303</v>
      </c>
      <c r="B66" s="1052" t="s">
        <v>806</v>
      </c>
      <c r="C66" s="905" t="s">
        <v>321</v>
      </c>
      <c r="D66" s="909" t="s">
        <v>409</v>
      </c>
      <c r="E66" s="898" t="s">
        <v>769</v>
      </c>
      <c r="F66" s="898" t="s">
        <v>384</v>
      </c>
      <c r="G66" s="898" t="s">
        <v>807</v>
      </c>
      <c r="H66" s="898" t="s">
        <v>386</v>
      </c>
      <c r="I66" s="898" t="s">
        <v>390</v>
      </c>
      <c r="J66" s="1053" t="s">
        <v>1384</v>
      </c>
      <c r="K66" s="898" t="s">
        <v>1385</v>
      </c>
      <c r="L66" s="898" t="s">
        <v>550</v>
      </c>
      <c r="M66" s="910">
        <v>59780.049999999996</v>
      </c>
      <c r="N66" s="898">
        <v>150</v>
      </c>
      <c r="O66" s="898"/>
      <c r="P66" s="1048">
        <v>28208</v>
      </c>
      <c r="Q66" s="1048">
        <v>266</v>
      </c>
      <c r="R66" s="1049">
        <f t="shared" si="0"/>
        <v>177.33333333333334</v>
      </c>
      <c r="S66" s="1048">
        <v>918</v>
      </c>
      <c r="T66" s="1048">
        <v>29</v>
      </c>
      <c r="U66" s="1048">
        <v>28208</v>
      </c>
      <c r="V66" s="1048">
        <v>266</v>
      </c>
      <c r="W66" s="1048">
        <v>9</v>
      </c>
      <c r="X66" s="1048">
        <v>2257</v>
      </c>
      <c r="Y66" s="1048" t="s">
        <v>1386</v>
      </c>
    </row>
    <row r="67" spans="1:25" s="429" customFormat="1" ht="395.25" x14ac:dyDescent="0.2">
      <c r="A67" s="898" t="s">
        <v>303</v>
      </c>
      <c r="B67" s="1052" t="s">
        <v>806</v>
      </c>
      <c r="C67" s="905" t="s">
        <v>321</v>
      </c>
      <c r="D67" s="909" t="s">
        <v>409</v>
      </c>
      <c r="E67" s="898" t="s">
        <v>769</v>
      </c>
      <c r="F67" s="898" t="s">
        <v>384</v>
      </c>
      <c r="G67" s="898" t="s">
        <v>808</v>
      </c>
      <c r="H67" s="898" t="s">
        <v>386</v>
      </c>
      <c r="I67" s="898" t="s">
        <v>1576</v>
      </c>
      <c r="J67" s="1053" t="s">
        <v>1384</v>
      </c>
      <c r="K67" s="898" t="s">
        <v>1385</v>
      </c>
      <c r="L67" s="898" t="s">
        <v>550</v>
      </c>
      <c r="M67" s="910">
        <v>17871.59</v>
      </c>
      <c r="N67" s="898">
        <v>50</v>
      </c>
      <c r="O67" s="898" t="s">
        <v>1577</v>
      </c>
      <c r="P67" s="1048">
        <v>5613</v>
      </c>
      <c r="Q67" s="1048">
        <v>19</v>
      </c>
      <c r="R67" s="1049">
        <f t="shared" si="0"/>
        <v>38</v>
      </c>
      <c r="S67" s="1048">
        <v>305</v>
      </c>
      <c r="T67" s="1048">
        <v>4</v>
      </c>
      <c r="U67" s="1048">
        <v>5613</v>
      </c>
      <c r="V67" s="1048">
        <v>19</v>
      </c>
      <c r="W67" s="1048">
        <v>3</v>
      </c>
      <c r="X67" s="1048">
        <v>842</v>
      </c>
      <c r="Y67" s="1048" t="s">
        <v>1387</v>
      </c>
    </row>
    <row r="68" spans="1:25" s="429" customFormat="1" ht="25.5" x14ac:dyDescent="0.2">
      <c r="A68" s="898" t="s">
        <v>303</v>
      </c>
      <c r="B68" s="898" t="s">
        <v>303</v>
      </c>
      <c r="C68" s="898" t="s">
        <v>812</v>
      </c>
      <c r="D68" s="898" t="s">
        <v>813</v>
      </c>
      <c r="E68" s="910" t="s">
        <v>814</v>
      </c>
      <c r="F68" s="898" t="s">
        <v>324</v>
      </c>
      <c r="G68" s="910" t="s">
        <v>887</v>
      </c>
      <c r="H68" s="898" t="s">
        <v>324</v>
      </c>
      <c r="I68" s="898" t="s">
        <v>324</v>
      </c>
      <c r="J68" s="898" t="s">
        <v>1056</v>
      </c>
      <c r="K68" s="898" t="s">
        <v>324</v>
      </c>
      <c r="L68" s="898" t="s">
        <v>550</v>
      </c>
      <c r="M68" s="910">
        <v>31</v>
      </c>
      <c r="N68" s="898" t="s">
        <v>324</v>
      </c>
      <c r="O68" s="898" t="s">
        <v>816</v>
      </c>
      <c r="P68" s="1048">
        <v>639</v>
      </c>
      <c r="Q68" s="1048" t="e">
        <v>#N/A</v>
      </c>
      <c r="R68" s="1049" t="e">
        <f t="shared" si="0"/>
        <v>#N/A</v>
      </c>
      <c r="S68" s="1048">
        <v>4</v>
      </c>
      <c r="T68" s="1048" t="e">
        <v>#N/A</v>
      </c>
      <c r="U68" s="1048">
        <v>18</v>
      </c>
      <c r="V68" s="1048" t="e">
        <v>#N/A</v>
      </c>
      <c r="W68" s="1048" t="e">
        <v>#N/A</v>
      </c>
      <c r="X68" s="1048" t="e">
        <v>#N/A</v>
      </c>
      <c r="Y68" s="1048" t="e">
        <v>#N/A</v>
      </c>
    </row>
    <row r="69" spans="1:25" s="429" customFormat="1" ht="25.5" x14ac:dyDescent="0.2">
      <c r="A69" s="898" t="s">
        <v>303</v>
      </c>
      <c r="B69" s="898" t="s">
        <v>303</v>
      </c>
      <c r="C69" s="898" t="s">
        <v>817</v>
      </c>
      <c r="D69" s="898" t="s">
        <v>818</v>
      </c>
      <c r="E69" s="910" t="s">
        <v>819</v>
      </c>
      <c r="F69" s="898" t="s">
        <v>324</v>
      </c>
      <c r="G69" s="910" t="s">
        <v>1038</v>
      </c>
      <c r="H69" s="898" t="s">
        <v>324</v>
      </c>
      <c r="I69" s="898" t="s">
        <v>324</v>
      </c>
      <c r="J69" s="898" t="s">
        <v>810</v>
      </c>
      <c r="K69" s="898" t="s">
        <v>324</v>
      </c>
      <c r="L69" s="898" t="s">
        <v>550</v>
      </c>
      <c r="M69" s="910">
        <v>10</v>
      </c>
      <c r="N69" s="898" t="s">
        <v>324</v>
      </c>
      <c r="O69" s="898" t="s">
        <v>816</v>
      </c>
      <c r="P69" s="1048">
        <v>262</v>
      </c>
      <c r="Q69" s="1048" t="e">
        <v>#N/A</v>
      </c>
      <c r="R69" s="1049" t="e">
        <f t="shared" si="0"/>
        <v>#N/A</v>
      </c>
      <c r="S69" s="1048">
        <v>1</v>
      </c>
      <c r="T69" s="1048" t="e">
        <v>#N/A</v>
      </c>
      <c r="U69" s="1048">
        <v>11</v>
      </c>
      <c r="V69" s="1048" t="e">
        <v>#N/A</v>
      </c>
      <c r="W69" s="1048" t="e">
        <v>#N/A</v>
      </c>
      <c r="X69" s="1048" t="e">
        <v>#N/A</v>
      </c>
      <c r="Y69" s="1048" t="e">
        <v>#N/A</v>
      </c>
    </row>
    <row r="70" spans="1:25" s="429" customFormat="1" ht="102" x14ac:dyDescent="0.2">
      <c r="A70" s="1046" t="s">
        <v>303</v>
      </c>
      <c r="B70" s="1046" t="s">
        <v>303</v>
      </c>
      <c r="C70" s="905" t="s">
        <v>321</v>
      </c>
      <c r="D70" s="905" t="s">
        <v>322</v>
      </c>
      <c r="E70" s="898" t="s">
        <v>423</v>
      </c>
      <c r="F70" s="898" t="s">
        <v>1575</v>
      </c>
      <c r="G70" s="898" t="s">
        <v>427</v>
      </c>
      <c r="H70" s="898" t="s">
        <v>324</v>
      </c>
      <c r="I70" s="898" t="s">
        <v>324</v>
      </c>
      <c r="J70" s="898" t="s">
        <v>428</v>
      </c>
      <c r="K70" s="898" t="s">
        <v>324</v>
      </c>
      <c r="L70" s="898" t="s">
        <v>550</v>
      </c>
      <c r="M70" s="899">
        <v>328</v>
      </c>
      <c r="N70" s="898" t="s">
        <v>324</v>
      </c>
      <c r="O70" s="898" t="s">
        <v>1112</v>
      </c>
      <c r="P70" s="1048">
        <v>3772</v>
      </c>
      <c r="Q70" s="1048" t="e">
        <v>#N/A</v>
      </c>
      <c r="R70" s="1049" t="e">
        <f t="shared" si="0"/>
        <v>#N/A</v>
      </c>
      <c r="S70" s="1048">
        <v>58</v>
      </c>
      <c r="T70" s="1048" t="e">
        <v>#N/A</v>
      </c>
      <c r="U70" s="1048">
        <v>3772</v>
      </c>
      <c r="V70" s="1048" t="e">
        <v>#N/A</v>
      </c>
      <c r="W70" s="1048" t="e">
        <v>#N/A</v>
      </c>
      <c r="X70" s="1048" t="e">
        <v>#N/A</v>
      </c>
      <c r="Y70" s="1048" t="e">
        <v>#N/A</v>
      </c>
    </row>
    <row r="71" spans="1:25" s="429" customFormat="1" ht="25.5" x14ac:dyDescent="0.2">
      <c r="A71" s="1046" t="s">
        <v>303</v>
      </c>
      <c r="B71" s="1046" t="s">
        <v>303</v>
      </c>
      <c r="C71" s="905" t="s">
        <v>321</v>
      </c>
      <c r="D71" s="905" t="s">
        <v>322</v>
      </c>
      <c r="E71" s="898" t="s">
        <v>423</v>
      </c>
      <c r="F71" s="898" t="s">
        <v>324</v>
      </c>
      <c r="G71" s="898" t="s">
        <v>893</v>
      </c>
      <c r="H71" s="898" t="s">
        <v>324</v>
      </c>
      <c r="I71" s="898" t="s">
        <v>324</v>
      </c>
      <c r="J71" s="898" t="s">
        <v>388</v>
      </c>
      <c r="K71" s="898" t="s">
        <v>324</v>
      </c>
      <c r="L71" s="898" t="s">
        <v>550</v>
      </c>
      <c r="M71" s="899">
        <v>9168</v>
      </c>
      <c r="N71" s="898" t="s">
        <v>324</v>
      </c>
      <c r="O71" s="898" t="s">
        <v>444</v>
      </c>
      <c r="P71" s="1048">
        <v>11944</v>
      </c>
      <c r="Q71" s="1048" t="e">
        <v>#N/A</v>
      </c>
      <c r="R71" s="1049" t="e">
        <f t="shared" ref="R71:R109" si="1">100*Q71/N71</f>
        <v>#N/A</v>
      </c>
      <c r="S71" s="1048">
        <v>174</v>
      </c>
      <c r="T71" s="1048" t="e">
        <v>#N/A</v>
      </c>
      <c r="U71" s="1048">
        <v>11944</v>
      </c>
      <c r="V71" s="1048" t="e">
        <v>#N/A</v>
      </c>
      <c r="W71" s="1048" t="e">
        <v>#N/A</v>
      </c>
      <c r="X71" s="1048" t="e">
        <v>#N/A</v>
      </c>
      <c r="Y71" s="1048" t="e">
        <v>#N/A</v>
      </c>
    </row>
    <row r="72" spans="1:25" s="429" customFormat="1" ht="25.5" x14ac:dyDescent="0.2">
      <c r="A72" s="1046" t="s">
        <v>303</v>
      </c>
      <c r="B72" s="1046" t="s">
        <v>303</v>
      </c>
      <c r="C72" s="905" t="s">
        <v>321</v>
      </c>
      <c r="D72" s="905" t="s">
        <v>322</v>
      </c>
      <c r="E72" s="898" t="s">
        <v>423</v>
      </c>
      <c r="F72" s="898" t="s">
        <v>324</v>
      </c>
      <c r="G72" s="898" t="s">
        <v>895</v>
      </c>
      <c r="H72" s="898" t="s">
        <v>324</v>
      </c>
      <c r="I72" s="898" t="s">
        <v>324</v>
      </c>
      <c r="J72" s="898" t="s">
        <v>388</v>
      </c>
      <c r="K72" s="898" t="s">
        <v>324</v>
      </c>
      <c r="L72" s="898" t="s">
        <v>550</v>
      </c>
      <c r="M72" s="898">
        <v>148</v>
      </c>
      <c r="N72" s="898" t="s">
        <v>324</v>
      </c>
      <c r="O72" s="898" t="s">
        <v>444</v>
      </c>
      <c r="P72" s="1048">
        <v>0</v>
      </c>
      <c r="Q72" s="1048" t="e">
        <v>#N/A</v>
      </c>
      <c r="R72" s="1049" t="e">
        <f t="shared" si="1"/>
        <v>#N/A</v>
      </c>
      <c r="S72" s="1048">
        <v>0</v>
      </c>
      <c r="T72" s="1048" t="e">
        <v>#N/A</v>
      </c>
      <c r="U72" s="1048">
        <v>0</v>
      </c>
      <c r="V72" s="1048" t="e">
        <v>#N/A</v>
      </c>
      <c r="W72" s="1048" t="e">
        <v>#N/A</v>
      </c>
      <c r="X72" s="1048" t="e">
        <v>#N/A</v>
      </c>
      <c r="Y72" s="1048" t="e">
        <v>#N/A</v>
      </c>
    </row>
    <row r="73" spans="1:25" s="429" customFormat="1" ht="25.5" x14ac:dyDescent="0.2">
      <c r="A73" s="1046" t="s">
        <v>303</v>
      </c>
      <c r="B73" s="1046" t="s">
        <v>303</v>
      </c>
      <c r="C73" s="905" t="s">
        <v>321</v>
      </c>
      <c r="D73" s="905" t="s">
        <v>322</v>
      </c>
      <c r="E73" s="898" t="s">
        <v>423</v>
      </c>
      <c r="F73" s="898" t="s">
        <v>324</v>
      </c>
      <c r="G73" s="898" t="s">
        <v>445</v>
      </c>
      <c r="H73" s="898" t="s">
        <v>324</v>
      </c>
      <c r="I73" s="898" t="s">
        <v>324</v>
      </c>
      <c r="J73" s="898" t="s">
        <v>457</v>
      </c>
      <c r="K73" s="898" t="s">
        <v>324</v>
      </c>
      <c r="L73" s="898" t="s">
        <v>550</v>
      </c>
      <c r="M73" s="899">
        <v>2798</v>
      </c>
      <c r="N73" s="898" t="s">
        <v>324</v>
      </c>
      <c r="O73" s="898" t="s">
        <v>444</v>
      </c>
      <c r="P73" s="1048">
        <v>2984</v>
      </c>
      <c r="Q73" s="1048" t="e">
        <v>#N/A</v>
      </c>
      <c r="R73" s="1049" t="e">
        <f t="shared" si="1"/>
        <v>#N/A</v>
      </c>
      <c r="S73" s="1048">
        <v>152</v>
      </c>
      <c r="T73" s="1048" t="e">
        <v>#N/A</v>
      </c>
      <c r="U73" s="1048">
        <v>2984</v>
      </c>
      <c r="V73" s="1048" t="e">
        <v>#N/A</v>
      </c>
      <c r="W73" s="1048" t="e">
        <v>#N/A</v>
      </c>
      <c r="X73" s="1048" t="e">
        <v>#N/A</v>
      </c>
      <c r="Y73" s="1048" t="e">
        <v>#N/A</v>
      </c>
    </row>
    <row r="74" spans="1:25" s="429" customFormat="1" ht="38.25" x14ac:dyDescent="0.2">
      <c r="A74" s="1046" t="s">
        <v>303</v>
      </c>
      <c r="B74" s="1046" t="s">
        <v>303</v>
      </c>
      <c r="C74" s="905" t="s">
        <v>321</v>
      </c>
      <c r="D74" s="905" t="s">
        <v>322</v>
      </c>
      <c r="E74" s="898" t="s">
        <v>423</v>
      </c>
      <c r="F74" s="898" t="s">
        <v>324</v>
      </c>
      <c r="G74" s="898" t="s">
        <v>447</v>
      </c>
      <c r="H74" s="898" t="s">
        <v>324</v>
      </c>
      <c r="I74" s="898" t="s">
        <v>324</v>
      </c>
      <c r="J74" s="898" t="s">
        <v>457</v>
      </c>
      <c r="K74" s="898" t="s">
        <v>324</v>
      </c>
      <c r="L74" s="898" t="s">
        <v>550</v>
      </c>
      <c r="M74" s="899">
        <v>4053</v>
      </c>
      <c r="N74" s="898" t="s">
        <v>324</v>
      </c>
      <c r="O74" s="898" t="s">
        <v>444</v>
      </c>
      <c r="P74" s="1048">
        <v>3114</v>
      </c>
      <c r="Q74" s="1048" t="e">
        <v>#N/A</v>
      </c>
      <c r="R74" s="1049" t="e">
        <f t="shared" si="1"/>
        <v>#N/A</v>
      </c>
      <c r="S74" s="1048">
        <v>164</v>
      </c>
      <c r="T74" s="1048" t="e">
        <v>#N/A</v>
      </c>
      <c r="U74" s="1048">
        <v>3114</v>
      </c>
      <c r="V74" s="1048" t="e">
        <v>#N/A</v>
      </c>
      <c r="W74" s="1048" t="e">
        <v>#N/A</v>
      </c>
      <c r="X74" s="1048" t="e">
        <v>#N/A</v>
      </c>
      <c r="Y74" s="1048" t="e">
        <v>#N/A</v>
      </c>
    </row>
    <row r="75" spans="1:25" s="429" customFormat="1" ht="38.25" x14ac:dyDescent="0.2">
      <c r="A75" s="1046" t="s">
        <v>303</v>
      </c>
      <c r="B75" s="1046" t="s">
        <v>303</v>
      </c>
      <c r="C75" s="905" t="s">
        <v>321</v>
      </c>
      <c r="D75" s="905" t="s">
        <v>322</v>
      </c>
      <c r="E75" s="898" t="s">
        <v>423</v>
      </c>
      <c r="F75" s="898" t="s">
        <v>380</v>
      </c>
      <c r="G75" s="898" t="s">
        <v>901</v>
      </c>
      <c r="H75" s="898" t="s">
        <v>386</v>
      </c>
      <c r="I75" s="898" t="s">
        <v>387</v>
      </c>
      <c r="J75" s="898" t="s">
        <v>388</v>
      </c>
      <c r="K75" s="898" t="s">
        <v>389</v>
      </c>
      <c r="L75" s="898" t="s">
        <v>550</v>
      </c>
      <c r="M75" s="899">
        <v>114285</v>
      </c>
      <c r="N75" s="898">
        <v>68</v>
      </c>
      <c r="O75" s="898"/>
      <c r="P75" s="1048">
        <v>103071</v>
      </c>
      <c r="Q75" s="1048" t="e">
        <v>#N/A</v>
      </c>
      <c r="R75" s="1049" t="e">
        <f t="shared" si="1"/>
        <v>#N/A</v>
      </c>
      <c r="S75" s="1048">
        <v>951</v>
      </c>
      <c r="T75" s="1048" t="e">
        <v>#N/A</v>
      </c>
      <c r="U75" s="1048">
        <v>103071</v>
      </c>
      <c r="V75" s="1048" t="e">
        <v>#N/A</v>
      </c>
      <c r="W75" s="1048" t="e">
        <v>#N/A</v>
      </c>
      <c r="X75" s="1048" t="e">
        <v>#N/A</v>
      </c>
      <c r="Y75" s="1048" t="e">
        <v>#N/A</v>
      </c>
    </row>
    <row r="76" spans="1:25" s="429" customFormat="1" ht="38.25" x14ac:dyDescent="0.2">
      <c r="A76" s="1046" t="s">
        <v>303</v>
      </c>
      <c r="B76" s="1046" t="s">
        <v>303</v>
      </c>
      <c r="C76" s="905" t="s">
        <v>321</v>
      </c>
      <c r="D76" s="905" t="s">
        <v>322</v>
      </c>
      <c r="E76" s="898" t="s">
        <v>423</v>
      </c>
      <c r="F76" s="898" t="s">
        <v>384</v>
      </c>
      <c r="G76" s="898" t="s">
        <v>448</v>
      </c>
      <c r="H76" s="898" t="s">
        <v>386</v>
      </c>
      <c r="I76" s="898" t="s">
        <v>387</v>
      </c>
      <c r="J76" s="898" t="s">
        <v>1056</v>
      </c>
      <c r="K76" s="898" t="s">
        <v>389</v>
      </c>
      <c r="L76" s="898" t="s">
        <v>550</v>
      </c>
      <c r="M76" s="899">
        <v>13526</v>
      </c>
      <c r="N76" s="898">
        <v>6</v>
      </c>
      <c r="O76" s="898"/>
      <c r="P76" s="1048">
        <v>3093</v>
      </c>
      <c r="Q76" s="1048" t="e">
        <v>#N/A</v>
      </c>
      <c r="R76" s="1049" t="e">
        <f t="shared" si="1"/>
        <v>#N/A</v>
      </c>
      <c r="S76" s="1048">
        <v>117</v>
      </c>
      <c r="T76" s="1048" t="e">
        <v>#N/A</v>
      </c>
      <c r="U76" s="1048">
        <v>3093</v>
      </c>
      <c r="V76" s="1048" t="e">
        <v>#N/A</v>
      </c>
      <c r="W76" s="1048" t="e">
        <v>#N/A</v>
      </c>
      <c r="X76" s="1048" t="e">
        <v>#N/A</v>
      </c>
      <c r="Y76" s="1048" t="e">
        <v>#N/A</v>
      </c>
    </row>
    <row r="77" spans="1:25" s="429" customFormat="1" ht="38.25" x14ac:dyDescent="0.2">
      <c r="A77" s="1046" t="s">
        <v>303</v>
      </c>
      <c r="B77" s="1046" t="s">
        <v>303</v>
      </c>
      <c r="C77" s="905" t="s">
        <v>321</v>
      </c>
      <c r="D77" s="905" t="s">
        <v>322</v>
      </c>
      <c r="E77" s="898" t="s">
        <v>423</v>
      </c>
      <c r="F77" s="898" t="s">
        <v>384</v>
      </c>
      <c r="G77" s="898" t="s">
        <v>905</v>
      </c>
      <c r="H77" s="898" t="s">
        <v>386</v>
      </c>
      <c r="I77" s="898" t="s">
        <v>390</v>
      </c>
      <c r="J77" s="898" t="s">
        <v>388</v>
      </c>
      <c r="K77" s="898" t="s">
        <v>389</v>
      </c>
      <c r="L77" s="898" t="s">
        <v>550</v>
      </c>
      <c r="M77" s="899">
        <v>20652</v>
      </c>
      <c r="N77" s="898">
        <v>14</v>
      </c>
      <c r="O77" s="898"/>
      <c r="P77" s="1048">
        <v>15763</v>
      </c>
      <c r="Q77" s="1048" t="e">
        <v>#N/A</v>
      </c>
      <c r="R77" s="1049" t="e">
        <f t="shared" si="1"/>
        <v>#N/A</v>
      </c>
      <c r="S77" s="1048">
        <v>189</v>
      </c>
      <c r="T77" s="1048" t="e">
        <v>#N/A</v>
      </c>
      <c r="U77" s="1048">
        <v>15763</v>
      </c>
      <c r="V77" s="1048" t="e">
        <v>#N/A</v>
      </c>
      <c r="W77" s="1048" t="e">
        <v>#N/A</v>
      </c>
      <c r="X77" s="1048" t="e">
        <v>#N/A</v>
      </c>
      <c r="Y77" s="1048" t="e">
        <v>#N/A</v>
      </c>
    </row>
    <row r="78" spans="1:25" s="429" customFormat="1" ht="38.25" x14ac:dyDescent="0.2">
      <c r="A78" s="1046" t="s">
        <v>303</v>
      </c>
      <c r="B78" s="1046" t="s">
        <v>303</v>
      </c>
      <c r="C78" s="905" t="s">
        <v>321</v>
      </c>
      <c r="D78" s="905" t="s">
        <v>322</v>
      </c>
      <c r="E78" s="898" t="s">
        <v>423</v>
      </c>
      <c r="F78" s="898" t="s">
        <v>324</v>
      </c>
      <c r="G78" s="898" t="s">
        <v>454</v>
      </c>
      <c r="H78" s="898" t="s">
        <v>324</v>
      </c>
      <c r="I78" s="898" t="s">
        <v>324</v>
      </c>
      <c r="J78" s="898" t="s">
        <v>1057</v>
      </c>
      <c r="K78" s="898" t="s">
        <v>324</v>
      </c>
      <c r="L78" s="898" t="s">
        <v>550</v>
      </c>
      <c r="M78" s="899">
        <v>274</v>
      </c>
      <c r="N78" s="898" t="s">
        <v>324</v>
      </c>
      <c r="O78" s="898" t="s">
        <v>444</v>
      </c>
      <c r="P78" s="1048">
        <v>353</v>
      </c>
      <c r="Q78" s="1048" t="e">
        <v>#N/A</v>
      </c>
      <c r="R78" s="1049" t="e">
        <f t="shared" si="1"/>
        <v>#N/A</v>
      </c>
      <c r="S78" s="1048">
        <v>5</v>
      </c>
      <c r="T78" s="1048" t="e">
        <v>#N/A</v>
      </c>
      <c r="U78" s="1048">
        <v>353</v>
      </c>
      <c r="V78" s="1048" t="e">
        <v>#N/A</v>
      </c>
      <c r="W78" s="1048" t="e">
        <v>#N/A</v>
      </c>
      <c r="X78" s="1048" t="e">
        <v>#N/A</v>
      </c>
      <c r="Y78" s="1048" t="e">
        <v>#N/A</v>
      </c>
    </row>
    <row r="79" spans="1:25" s="429" customFormat="1" ht="25.5" x14ac:dyDescent="0.2">
      <c r="A79" s="1046" t="s">
        <v>303</v>
      </c>
      <c r="B79" s="1046" t="s">
        <v>303</v>
      </c>
      <c r="C79" s="905" t="s">
        <v>321</v>
      </c>
      <c r="D79" s="905" t="s">
        <v>322</v>
      </c>
      <c r="E79" s="898" t="s">
        <v>423</v>
      </c>
      <c r="F79" s="898" t="s">
        <v>324</v>
      </c>
      <c r="G79" s="898" t="s">
        <v>911</v>
      </c>
      <c r="H79" s="898" t="s">
        <v>324</v>
      </c>
      <c r="I79" s="898" t="s">
        <v>324</v>
      </c>
      <c r="J79" s="898" t="s">
        <v>388</v>
      </c>
      <c r="K79" s="898" t="s">
        <v>324</v>
      </c>
      <c r="L79" s="898" t="s">
        <v>550</v>
      </c>
      <c r="M79" s="899">
        <v>541</v>
      </c>
      <c r="N79" s="898" t="s">
        <v>324</v>
      </c>
      <c r="O79" s="898" t="s">
        <v>444</v>
      </c>
      <c r="P79" s="1048">
        <v>8</v>
      </c>
      <c r="Q79" s="1048" t="e">
        <v>#N/A</v>
      </c>
      <c r="R79" s="1049" t="e">
        <f t="shared" si="1"/>
        <v>#N/A</v>
      </c>
      <c r="S79" s="1048">
        <v>2</v>
      </c>
      <c r="T79" s="1048" t="e">
        <v>#N/A</v>
      </c>
      <c r="U79" s="1048">
        <v>8</v>
      </c>
      <c r="V79" s="1048" t="e">
        <v>#N/A</v>
      </c>
      <c r="W79" s="1048" t="e">
        <v>#N/A</v>
      </c>
      <c r="X79" s="1048" t="e">
        <v>#N/A</v>
      </c>
      <c r="Y79" s="1048" t="e">
        <v>#N/A</v>
      </c>
    </row>
    <row r="80" spans="1:25" s="429" customFormat="1" ht="38.25" x14ac:dyDescent="0.2">
      <c r="A80" s="1046" t="s">
        <v>303</v>
      </c>
      <c r="B80" s="1046" t="s">
        <v>303</v>
      </c>
      <c r="C80" s="905" t="s">
        <v>321</v>
      </c>
      <c r="D80" s="905" t="s">
        <v>322</v>
      </c>
      <c r="E80" s="898" t="s">
        <v>338</v>
      </c>
      <c r="F80" s="898" t="s">
        <v>384</v>
      </c>
      <c r="G80" s="898" t="s">
        <v>429</v>
      </c>
      <c r="H80" s="898" t="s">
        <v>386</v>
      </c>
      <c r="I80" s="898" t="s">
        <v>390</v>
      </c>
      <c r="J80" s="898" t="s">
        <v>428</v>
      </c>
      <c r="K80" s="898" t="s">
        <v>324</v>
      </c>
      <c r="L80" s="898" t="s">
        <v>550</v>
      </c>
      <c r="M80" s="899">
        <v>44791.073333333334</v>
      </c>
      <c r="N80" s="898">
        <v>10</v>
      </c>
      <c r="O80" s="898" t="s">
        <v>951</v>
      </c>
      <c r="P80" s="1048">
        <v>52214</v>
      </c>
      <c r="Q80" s="1048" t="e">
        <v>#N/A</v>
      </c>
      <c r="R80" s="1049" t="e">
        <f t="shared" si="1"/>
        <v>#N/A</v>
      </c>
      <c r="S80" s="1048">
        <v>591</v>
      </c>
      <c r="T80" s="1048" t="e">
        <v>#N/A</v>
      </c>
      <c r="U80" s="1048">
        <v>52214</v>
      </c>
      <c r="V80" s="1048" t="e">
        <v>#N/A</v>
      </c>
      <c r="W80" s="1048" t="e">
        <v>#N/A</v>
      </c>
      <c r="X80" s="1048" t="e">
        <v>#N/A</v>
      </c>
      <c r="Y80" s="1048" t="e">
        <v>#N/A</v>
      </c>
    </row>
    <row r="81" spans="1:25" s="429" customFormat="1" ht="38.25" x14ac:dyDescent="0.2">
      <c r="A81" s="1046" t="s">
        <v>303</v>
      </c>
      <c r="B81" s="1046" t="s">
        <v>303</v>
      </c>
      <c r="C81" s="905" t="s">
        <v>321</v>
      </c>
      <c r="D81" s="905" t="s">
        <v>322</v>
      </c>
      <c r="E81" s="898" t="s">
        <v>338</v>
      </c>
      <c r="F81" s="898" t="s">
        <v>380</v>
      </c>
      <c r="G81" s="898" t="s">
        <v>952</v>
      </c>
      <c r="H81" s="898" t="s">
        <v>386</v>
      </c>
      <c r="I81" s="898" t="s">
        <v>387</v>
      </c>
      <c r="J81" s="898" t="s">
        <v>388</v>
      </c>
      <c r="K81" s="898" t="s">
        <v>389</v>
      </c>
      <c r="L81" s="898" t="s">
        <v>550</v>
      </c>
      <c r="M81" s="1050">
        <v>23495.466666666664</v>
      </c>
      <c r="N81" s="898">
        <v>27</v>
      </c>
      <c r="O81" s="898"/>
      <c r="P81" s="1048">
        <v>32871</v>
      </c>
      <c r="Q81" s="1048" t="e">
        <v>#N/A</v>
      </c>
      <c r="R81" s="1049" t="e">
        <f t="shared" si="1"/>
        <v>#N/A</v>
      </c>
      <c r="S81" s="1048">
        <v>484</v>
      </c>
      <c r="T81" s="1048" t="e">
        <v>#N/A</v>
      </c>
      <c r="U81" s="1048">
        <v>32871</v>
      </c>
      <c r="V81" s="1048" t="e">
        <v>#N/A</v>
      </c>
      <c r="W81" s="1048" t="e">
        <v>#N/A</v>
      </c>
      <c r="X81" s="1048" t="e">
        <v>#N/A</v>
      </c>
      <c r="Y81" s="1048" t="e">
        <v>#N/A</v>
      </c>
    </row>
    <row r="82" spans="1:25" s="429" customFormat="1" ht="25.5" x14ac:dyDescent="0.2">
      <c r="A82" s="1046" t="s">
        <v>303</v>
      </c>
      <c r="B82" s="1046" t="s">
        <v>303</v>
      </c>
      <c r="C82" s="905" t="s">
        <v>321</v>
      </c>
      <c r="D82" s="905" t="s">
        <v>322</v>
      </c>
      <c r="E82" s="898" t="s">
        <v>338</v>
      </c>
      <c r="F82" s="898" t="s">
        <v>324</v>
      </c>
      <c r="G82" s="898" t="s">
        <v>954</v>
      </c>
      <c r="H82" s="898" t="s">
        <v>324</v>
      </c>
      <c r="I82" s="898" t="s">
        <v>324</v>
      </c>
      <c r="J82" s="898" t="s">
        <v>388</v>
      </c>
      <c r="K82" s="898" t="s">
        <v>324</v>
      </c>
      <c r="L82" s="898" t="s">
        <v>550</v>
      </c>
      <c r="M82" s="899">
        <v>410</v>
      </c>
      <c r="N82" s="898" t="s">
        <v>324</v>
      </c>
      <c r="O82" s="898" t="s">
        <v>444</v>
      </c>
      <c r="P82" s="1048">
        <v>0</v>
      </c>
      <c r="Q82" s="1048" t="e">
        <v>#N/A</v>
      </c>
      <c r="R82" s="1049" t="e">
        <f t="shared" si="1"/>
        <v>#N/A</v>
      </c>
      <c r="S82" s="1048">
        <v>0</v>
      </c>
      <c r="T82" s="1048" t="e">
        <v>#N/A</v>
      </c>
      <c r="U82" s="1048">
        <v>0</v>
      </c>
      <c r="V82" s="1048" t="e">
        <v>#N/A</v>
      </c>
      <c r="W82" s="1048" t="e">
        <v>#N/A</v>
      </c>
      <c r="X82" s="1048" t="e">
        <v>#N/A</v>
      </c>
      <c r="Y82" s="1048" t="e">
        <v>#N/A</v>
      </c>
    </row>
    <row r="83" spans="1:25" s="429" customFormat="1" ht="25.5" x14ac:dyDescent="0.2">
      <c r="A83" s="1046" t="s">
        <v>303</v>
      </c>
      <c r="B83" s="1046" t="s">
        <v>303</v>
      </c>
      <c r="C83" s="905" t="s">
        <v>321</v>
      </c>
      <c r="D83" s="905" t="s">
        <v>322</v>
      </c>
      <c r="E83" s="898" t="s">
        <v>338</v>
      </c>
      <c r="F83" s="898" t="s">
        <v>324</v>
      </c>
      <c r="G83" s="898" t="s">
        <v>956</v>
      </c>
      <c r="H83" s="898" t="s">
        <v>324</v>
      </c>
      <c r="I83" s="898" t="s">
        <v>324</v>
      </c>
      <c r="J83" s="898" t="s">
        <v>388</v>
      </c>
      <c r="K83" s="898" t="s">
        <v>324</v>
      </c>
      <c r="L83" s="898" t="s">
        <v>550</v>
      </c>
      <c r="M83" s="1050">
        <v>32230.710000000003</v>
      </c>
      <c r="N83" s="898" t="s">
        <v>324</v>
      </c>
      <c r="O83" s="898" t="s">
        <v>444</v>
      </c>
      <c r="P83" s="1048">
        <v>24949</v>
      </c>
      <c r="Q83" s="1048" t="e">
        <v>#N/A</v>
      </c>
      <c r="R83" s="1049" t="e">
        <f t="shared" si="1"/>
        <v>#N/A</v>
      </c>
      <c r="S83" s="1048">
        <v>361</v>
      </c>
      <c r="T83" s="1048" t="e">
        <v>#N/A</v>
      </c>
      <c r="U83" s="1048">
        <v>24949</v>
      </c>
      <c r="V83" s="1048" t="e">
        <v>#N/A</v>
      </c>
      <c r="W83" s="1048" t="e">
        <v>#N/A</v>
      </c>
      <c r="X83" s="1048" t="e">
        <v>#N/A</v>
      </c>
      <c r="Y83" s="1048" t="e">
        <v>#N/A</v>
      </c>
    </row>
    <row r="84" spans="1:25" s="429" customFormat="1" ht="38.25" x14ac:dyDescent="0.2">
      <c r="A84" s="1046" t="s">
        <v>303</v>
      </c>
      <c r="B84" s="1046" t="s">
        <v>303</v>
      </c>
      <c r="C84" s="905" t="s">
        <v>321</v>
      </c>
      <c r="D84" s="905" t="s">
        <v>322</v>
      </c>
      <c r="E84" s="898" t="s">
        <v>338</v>
      </c>
      <c r="F84" s="898" t="s">
        <v>324</v>
      </c>
      <c r="G84" s="898" t="s">
        <v>958</v>
      </c>
      <c r="H84" s="898" t="s">
        <v>324</v>
      </c>
      <c r="I84" s="898" t="s">
        <v>324</v>
      </c>
      <c r="J84" s="898" t="s">
        <v>457</v>
      </c>
      <c r="K84" s="898" t="s">
        <v>324</v>
      </c>
      <c r="L84" s="898" t="s">
        <v>550</v>
      </c>
      <c r="M84" s="1050">
        <v>162.66333333333333</v>
      </c>
      <c r="N84" s="898" t="s">
        <v>324</v>
      </c>
      <c r="O84" s="898" t="s">
        <v>444</v>
      </c>
      <c r="P84" s="1048">
        <v>122</v>
      </c>
      <c r="Q84" s="1048" t="e">
        <v>#N/A</v>
      </c>
      <c r="R84" s="1049" t="e">
        <f t="shared" si="1"/>
        <v>#N/A</v>
      </c>
      <c r="S84" s="1048">
        <v>21</v>
      </c>
      <c r="T84" s="1048" t="e">
        <v>#N/A</v>
      </c>
      <c r="U84" s="1048">
        <v>122</v>
      </c>
      <c r="V84" s="1048" t="e">
        <v>#N/A</v>
      </c>
      <c r="W84" s="1048" t="e">
        <v>#N/A</v>
      </c>
      <c r="X84" s="1048" t="e">
        <v>#N/A</v>
      </c>
      <c r="Y84" s="1048" t="e">
        <v>#N/A</v>
      </c>
    </row>
    <row r="85" spans="1:25" s="429" customFormat="1" ht="38.25" x14ac:dyDescent="0.2">
      <c r="A85" s="1046" t="s">
        <v>303</v>
      </c>
      <c r="B85" s="1046" t="s">
        <v>303</v>
      </c>
      <c r="C85" s="905" t="s">
        <v>321</v>
      </c>
      <c r="D85" s="905" t="s">
        <v>322</v>
      </c>
      <c r="E85" s="898" t="s">
        <v>338</v>
      </c>
      <c r="F85" s="898" t="s">
        <v>380</v>
      </c>
      <c r="G85" s="898" t="s">
        <v>960</v>
      </c>
      <c r="H85" s="898" t="s">
        <v>386</v>
      </c>
      <c r="I85" s="898" t="s">
        <v>387</v>
      </c>
      <c r="J85" s="898" t="s">
        <v>388</v>
      </c>
      <c r="K85" s="898" t="s">
        <v>389</v>
      </c>
      <c r="L85" s="898" t="s">
        <v>550</v>
      </c>
      <c r="M85" s="1050">
        <v>27819.086666666666</v>
      </c>
      <c r="N85" s="898">
        <v>18</v>
      </c>
      <c r="O85" s="898"/>
      <c r="P85" s="1048">
        <v>25212</v>
      </c>
      <c r="Q85" s="1048" t="e">
        <v>#N/A</v>
      </c>
      <c r="R85" s="1049" t="e">
        <f t="shared" si="1"/>
        <v>#N/A</v>
      </c>
      <c r="S85" s="1048">
        <v>347</v>
      </c>
      <c r="T85" s="1048" t="e">
        <v>#N/A</v>
      </c>
      <c r="U85" s="1048">
        <v>25212</v>
      </c>
      <c r="V85" s="1048" t="e">
        <v>#N/A</v>
      </c>
      <c r="W85" s="1048" t="e">
        <v>#N/A</v>
      </c>
      <c r="X85" s="1048" t="e">
        <v>#N/A</v>
      </c>
      <c r="Y85" s="1048" t="e">
        <v>#N/A</v>
      </c>
    </row>
    <row r="86" spans="1:25" s="429" customFormat="1" ht="25.5" x14ac:dyDescent="0.2">
      <c r="A86" s="1046" t="s">
        <v>303</v>
      </c>
      <c r="B86" s="1046" t="s">
        <v>303</v>
      </c>
      <c r="C86" s="905" t="s">
        <v>321</v>
      </c>
      <c r="D86" s="905" t="s">
        <v>322</v>
      </c>
      <c r="E86" s="898" t="s">
        <v>338</v>
      </c>
      <c r="F86" s="898" t="s">
        <v>324</v>
      </c>
      <c r="G86" s="898" t="s">
        <v>962</v>
      </c>
      <c r="H86" s="898" t="s">
        <v>324</v>
      </c>
      <c r="I86" s="898" t="s">
        <v>324</v>
      </c>
      <c r="J86" s="898" t="s">
        <v>388</v>
      </c>
      <c r="K86" s="898" t="s">
        <v>324</v>
      </c>
      <c r="L86" s="898" t="s">
        <v>550</v>
      </c>
      <c r="M86" s="1050">
        <v>611.64333333333332</v>
      </c>
      <c r="N86" s="898" t="s">
        <v>324</v>
      </c>
      <c r="O86" s="898" t="s">
        <v>444</v>
      </c>
      <c r="P86" s="1048">
        <v>352</v>
      </c>
      <c r="Q86" s="1048" t="e">
        <v>#N/A</v>
      </c>
      <c r="R86" s="1049" t="e">
        <f t="shared" si="1"/>
        <v>#N/A</v>
      </c>
      <c r="S86" s="1048">
        <v>34</v>
      </c>
      <c r="T86" s="1048" t="e">
        <v>#N/A</v>
      </c>
      <c r="U86" s="1048">
        <v>352</v>
      </c>
      <c r="V86" s="1048" t="e">
        <v>#N/A</v>
      </c>
      <c r="W86" s="1048" t="e">
        <v>#N/A</v>
      </c>
      <c r="X86" s="1048" t="e">
        <v>#N/A</v>
      </c>
      <c r="Y86" s="1048" t="e">
        <v>#N/A</v>
      </c>
    </row>
    <row r="87" spans="1:25" s="429" customFormat="1" ht="38.25" x14ac:dyDescent="0.2">
      <c r="A87" s="1046" t="s">
        <v>303</v>
      </c>
      <c r="B87" s="1046" t="s">
        <v>303</v>
      </c>
      <c r="C87" s="905" t="s">
        <v>321</v>
      </c>
      <c r="D87" s="905" t="s">
        <v>322</v>
      </c>
      <c r="E87" s="898" t="s">
        <v>338</v>
      </c>
      <c r="F87" s="898" t="s">
        <v>384</v>
      </c>
      <c r="G87" s="898" t="s">
        <v>964</v>
      </c>
      <c r="H87" s="898" t="s">
        <v>386</v>
      </c>
      <c r="I87" s="898" t="s">
        <v>390</v>
      </c>
      <c r="J87" s="898" t="s">
        <v>388</v>
      </c>
      <c r="K87" s="898" t="s">
        <v>389</v>
      </c>
      <c r="L87" s="898" t="s">
        <v>550</v>
      </c>
      <c r="M87" s="1050">
        <v>69864.733333333337</v>
      </c>
      <c r="N87" s="898">
        <v>70</v>
      </c>
      <c r="O87" s="898"/>
      <c r="P87" s="1048">
        <v>59763</v>
      </c>
      <c r="Q87" s="1048" t="e">
        <v>#N/A</v>
      </c>
      <c r="R87" s="1049" t="e">
        <f t="shared" si="1"/>
        <v>#N/A</v>
      </c>
      <c r="S87" s="1048">
        <v>558</v>
      </c>
      <c r="T87" s="1048" t="e">
        <v>#N/A</v>
      </c>
      <c r="U87" s="1048">
        <v>59763</v>
      </c>
      <c r="V87" s="1048" t="e">
        <v>#N/A</v>
      </c>
      <c r="W87" s="1048" t="e">
        <v>#N/A</v>
      </c>
      <c r="X87" s="1048" t="e">
        <v>#N/A</v>
      </c>
      <c r="Y87" s="1048" t="e">
        <v>#N/A</v>
      </c>
    </row>
    <row r="88" spans="1:25" s="429" customFormat="1" ht="38.25" x14ac:dyDescent="0.2">
      <c r="A88" s="1046" t="s">
        <v>303</v>
      </c>
      <c r="B88" s="1046" t="s">
        <v>303</v>
      </c>
      <c r="C88" s="905" t="s">
        <v>321</v>
      </c>
      <c r="D88" s="905" t="s">
        <v>322</v>
      </c>
      <c r="E88" s="898" t="s">
        <v>338</v>
      </c>
      <c r="F88" s="898" t="s">
        <v>324</v>
      </c>
      <c r="G88" s="898" t="s">
        <v>966</v>
      </c>
      <c r="H88" s="898" t="s">
        <v>324</v>
      </c>
      <c r="I88" s="898" t="s">
        <v>324</v>
      </c>
      <c r="J88" s="898" t="s">
        <v>388</v>
      </c>
      <c r="K88" s="898" t="s">
        <v>324</v>
      </c>
      <c r="L88" s="898" t="s">
        <v>550</v>
      </c>
      <c r="M88" s="1050">
        <v>71.63</v>
      </c>
      <c r="N88" s="898" t="s">
        <v>324</v>
      </c>
      <c r="O88" s="898" t="s">
        <v>444</v>
      </c>
      <c r="P88" s="1048">
        <v>118</v>
      </c>
      <c r="Q88" s="1048" t="e">
        <v>#N/A</v>
      </c>
      <c r="R88" s="1049" t="e">
        <f t="shared" si="1"/>
        <v>#N/A</v>
      </c>
      <c r="S88" s="1048">
        <v>3</v>
      </c>
      <c r="T88" s="1048" t="e">
        <v>#N/A</v>
      </c>
      <c r="U88" s="1048">
        <v>118</v>
      </c>
      <c r="V88" s="1048" t="e">
        <v>#N/A</v>
      </c>
      <c r="W88" s="1048" t="e">
        <v>#N/A</v>
      </c>
      <c r="X88" s="1048" t="e">
        <v>#N/A</v>
      </c>
      <c r="Y88" s="1048" t="e">
        <v>#N/A</v>
      </c>
    </row>
    <row r="89" spans="1:25" s="429" customFormat="1" ht="38.25" x14ac:dyDescent="0.2">
      <c r="A89" s="1046" t="s">
        <v>303</v>
      </c>
      <c r="B89" s="1046" t="s">
        <v>303</v>
      </c>
      <c r="C89" s="905" t="s">
        <v>321</v>
      </c>
      <c r="D89" s="905" t="s">
        <v>322</v>
      </c>
      <c r="E89" s="898" t="s">
        <v>338</v>
      </c>
      <c r="F89" s="898" t="s">
        <v>324</v>
      </c>
      <c r="G89" s="898" t="s">
        <v>968</v>
      </c>
      <c r="H89" s="898" t="s">
        <v>324</v>
      </c>
      <c r="I89" s="898" t="s">
        <v>324</v>
      </c>
      <c r="J89" s="898" t="s">
        <v>388</v>
      </c>
      <c r="K89" s="898" t="s">
        <v>324</v>
      </c>
      <c r="L89" s="898" t="s">
        <v>550</v>
      </c>
      <c r="M89" s="1050">
        <v>124.75666666666666</v>
      </c>
      <c r="N89" s="898" t="s">
        <v>324</v>
      </c>
      <c r="O89" s="898" t="s">
        <v>444</v>
      </c>
      <c r="P89" s="1048">
        <v>278</v>
      </c>
      <c r="Q89" s="1048" t="e">
        <v>#N/A</v>
      </c>
      <c r="R89" s="1049" t="e">
        <f t="shared" si="1"/>
        <v>#N/A</v>
      </c>
      <c r="S89" s="1048">
        <v>16</v>
      </c>
      <c r="T89" s="1048" t="e">
        <v>#N/A</v>
      </c>
      <c r="U89" s="1048">
        <v>278</v>
      </c>
      <c r="V89" s="1048" t="e">
        <v>#N/A</v>
      </c>
      <c r="W89" s="1048" t="e">
        <v>#N/A</v>
      </c>
      <c r="X89" s="1048" t="e">
        <v>#N/A</v>
      </c>
      <c r="Y89" s="1048" t="e">
        <v>#N/A</v>
      </c>
    </row>
    <row r="90" spans="1:25" s="429" customFormat="1" ht="38.25" x14ac:dyDescent="0.2">
      <c r="A90" s="1046" t="s">
        <v>303</v>
      </c>
      <c r="B90" s="1046" t="s">
        <v>303</v>
      </c>
      <c r="C90" s="905" t="s">
        <v>321</v>
      </c>
      <c r="D90" s="905" t="s">
        <v>322</v>
      </c>
      <c r="E90" s="898" t="s">
        <v>338</v>
      </c>
      <c r="F90" s="898" t="s">
        <v>324</v>
      </c>
      <c r="G90" s="898" t="s">
        <v>970</v>
      </c>
      <c r="H90" s="898" t="s">
        <v>324</v>
      </c>
      <c r="I90" s="898" t="s">
        <v>324</v>
      </c>
      <c r="J90" s="898" t="s">
        <v>1057</v>
      </c>
      <c r="K90" s="898" t="s">
        <v>324</v>
      </c>
      <c r="L90" s="898" t="s">
        <v>550</v>
      </c>
      <c r="M90" s="1050">
        <v>127.12</v>
      </c>
      <c r="N90" s="898" t="s">
        <v>324</v>
      </c>
      <c r="O90" s="898" t="s">
        <v>444</v>
      </c>
      <c r="P90" s="1048">
        <v>463</v>
      </c>
      <c r="Q90" s="1048" t="e">
        <v>#N/A</v>
      </c>
      <c r="R90" s="1049" t="e">
        <f t="shared" si="1"/>
        <v>#N/A</v>
      </c>
      <c r="S90" s="1048">
        <v>7</v>
      </c>
      <c r="T90" s="1048" t="e">
        <v>#N/A</v>
      </c>
      <c r="U90" s="1048">
        <v>463</v>
      </c>
      <c r="V90" s="1048" t="e">
        <v>#N/A</v>
      </c>
      <c r="W90" s="1048" t="e">
        <v>#N/A</v>
      </c>
      <c r="X90" s="1048" t="e">
        <v>#N/A</v>
      </c>
      <c r="Y90" s="1048" t="e">
        <v>#N/A</v>
      </c>
    </row>
    <row r="91" spans="1:25" s="429" customFormat="1" ht="38.25" x14ac:dyDescent="0.2">
      <c r="A91" s="1046" t="s">
        <v>303</v>
      </c>
      <c r="B91" s="1046" t="s">
        <v>303</v>
      </c>
      <c r="C91" s="905" t="s">
        <v>321</v>
      </c>
      <c r="D91" s="905" t="s">
        <v>322</v>
      </c>
      <c r="E91" s="898" t="s">
        <v>338</v>
      </c>
      <c r="F91" s="898" t="s">
        <v>384</v>
      </c>
      <c r="G91" s="898" t="s">
        <v>974</v>
      </c>
      <c r="H91" s="898" t="s">
        <v>386</v>
      </c>
      <c r="I91" s="898" t="s">
        <v>390</v>
      </c>
      <c r="J91" s="898" t="s">
        <v>388</v>
      </c>
      <c r="K91" s="898" t="s">
        <v>389</v>
      </c>
      <c r="L91" s="898" t="s">
        <v>550</v>
      </c>
      <c r="M91" s="899">
        <v>10068.543333333333</v>
      </c>
      <c r="N91" s="898">
        <v>20</v>
      </c>
      <c r="O91" s="898"/>
      <c r="P91" s="1048">
        <v>7753</v>
      </c>
      <c r="Q91" s="1048" t="e">
        <v>#N/A</v>
      </c>
      <c r="R91" s="1049" t="e">
        <f t="shared" si="1"/>
        <v>#N/A</v>
      </c>
      <c r="S91" s="1048">
        <v>73</v>
      </c>
      <c r="T91" s="1048" t="e">
        <v>#N/A</v>
      </c>
      <c r="U91" s="1048">
        <v>7753</v>
      </c>
      <c r="V91" s="1048" t="e">
        <v>#N/A</v>
      </c>
      <c r="W91" s="1048" t="e">
        <v>#N/A</v>
      </c>
      <c r="X91" s="1048" t="e">
        <v>#N/A</v>
      </c>
      <c r="Y91" s="1048" t="e">
        <v>#N/A</v>
      </c>
    </row>
    <row r="92" spans="1:25" s="429" customFormat="1" ht="102" x14ac:dyDescent="0.2">
      <c r="A92" s="1046" t="s">
        <v>303</v>
      </c>
      <c r="B92" s="1046" t="s">
        <v>303</v>
      </c>
      <c r="C92" s="905" t="s">
        <v>321</v>
      </c>
      <c r="D92" s="905" t="s">
        <v>322</v>
      </c>
      <c r="E92" s="898" t="s">
        <v>411</v>
      </c>
      <c r="F92" s="898" t="s">
        <v>1575</v>
      </c>
      <c r="G92" s="898" t="s">
        <v>430</v>
      </c>
      <c r="H92" s="898" t="s">
        <v>324</v>
      </c>
      <c r="I92" s="898" t="s">
        <v>324</v>
      </c>
      <c r="J92" s="898" t="s">
        <v>428</v>
      </c>
      <c r="K92" s="898" t="s">
        <v>324</v>
      </c>
      <c r="L92" s="898" t="s">
        <v>550</v>
      </c>
      <c r="M92" s="899">
        <v>2690.7733333333331</v>
      </c>
      <c r="N92" s="898" t="s">
        <v>324</v>
      </c>
      <c r="O92" s="898" t="s">
        <v>1112</v>
      </c>
      <c r="P92" s="1048">
        <v>1656</v>
      </c>
      <c r="Q92" s="1048" t="e">
        <v>#N/A</v>
      </c>
      <c r="R92" s="1049" t="e">
        <f t="shared" si="1"/>
        <v>#N/A</v>
      </c>
      <c r="S92" s="1048">
        <v>55</v>
      </c>
      <c r="T92" s="1048" t="e">
        <v>#N/A</v>
      </c>
      <c r="U92" s="1048">
        <v>1656</v>
      </c>
      <c r="V92" s="1048" t="e">
        <v>#N/A</v>
      </c>
      <c r="W92" s="1048" t="e">
        <v>#N/A</v>
      </c>
      <c r="X92" s="1048" t="e">
        <v>#N/A</v>
      </c>
      <c r="Y92" s="1048" t="e">
        <v>#N/A</v>
      </c>
    </row>
    <row r="93" spans="1:25" s="429" customFormat="1" ht="38.25" x14ac:dyDescent="0.2">
      <c r="A93" s="1046" t="s">
        <v>303</v>
      </c>
      <c r="B93" s="1046" t="s">
        <v>303</v>
      </c>
      <c r="C93" s="905" t="s">
        <v>321</v>
      </c>
      <c r="D93" s="905" t="s">
        <v>322</v>
      </c>
      <c r="E93" s="898" t="s">
        <v>411</v>
      </c>
      <c r="F93" s="898" t="s">
        <v>380</v>
      </c>
      <c r="G93" s="898" t="s">
        <v>977</v>
      </c>
      <c r="H93" s="898" t="s">
        <v>386</v>
      </c>
      <c r="I93" s="898" t="s">
        <v>387</v>
      </c>
      <c r="J93" s="898" t="s">
        <v>388</v>
      </c>
      <c r="K93" s="898" t="s">
        <v>389</v>
      </c>
      <c r="L93" s="898" t="s">
        <v>550</v>
      </c>
      <c r="M93" s="899">
        <v>9360.0766666666659</v>
      </c>
      <c r="N93" s="898">
        <v>12</v>
      </c>
      <c r="O93" s="898"/>
      <c r="P93" s="1048">
        <v>4418</v>
      </c>
      <c r="Q93" s="1048" t="e">
        <v>#N/A</v>
      </c>
      <c r="R93" s="1049" t="e">
        <f t="shared" si="1"/>
        <v>#N/A</v>
      </c>
      <c r="S93" s="1048">
        <v>131</v>
      </c>
      <c r="T93" s="1048" t="e">
        <v>#N/A</v>
      </c>
      <c r="U93" s="1048">
        <v>4418</v>
      </c>
      <c r="V93" s="1048" t="e">
        <v>#N/A</v>
      </c>
      <c r="W93" s="1048" t="e">
        <v>#N/A</v>
      </c>
      <c r="X93" s="1048" t="e">
        <v>#N/A</v>
      </c>
      <c r="Y93" s="1048" t="e">
        <v>#N/A</v>
      </c>
    </row>
    <row r="94" spans="1:25" s="429" customFormat="1" ht="38.25" x14ac:dyDescent="0.2">
      <c r="A94" s="1046" t="s">
        <v>303</v>
      </c>
      <c r="B94" s="1046" t="s">
        <v>303</v>
      </c>
      <c r="C94" s="905" t="s">
        <v>321</v>
      </c>
      <c r="D94" s="905" t="s">
        <v>322</v>
      </c>
      <c r="E94" s="898" t="s">
        <v>411</v>
      </c>
      <c r="F94" s="898" t="s">
        <v>380</v>
      </c>
      <c r="G94" s="898" t="s">
        <v>710</v>
      </c>
      <c r="H94" s="898" t="s">
        <v>386</v>
      </c>
      <c r="I94" s="898" t="s">
        <v>387</v>
      </c>
      <c r="J94" s="898" t="s">
        <v>388</v>
      </c>
      <c r="K94" s="898" t="s">
        <v>389</v>
      </c>
      <c r="L94" s="898" t="s">
        <v>550</v>
      </c>
      <c r="M94" s="899">
        <v>8805</v>
      </c>
      <c r="N94" s="898">
        <v>12</v>
      </c>
      <c r="O94" s="898"/>
      <c r="P94" s="1048">
        <v>6916</v>
      </c>
      <c r="Q94" s="1048" t="e">
        <v>#N/A</v>
      </c>
      <c r="R94" s="1049" t="e">
        <f t="shared" si="1"/>
        <v>#N/A</v>
      </c>
      <c r="S94" s="1048">
        <v>256</v>
      </c>
      <c r="T94" s="1048" t="e">
        <v>#N/A</v>
      </c>
      <c r="U94" s="1048">
        <v>6916</v>
      </c>
      <c r="V94" s="1048" t="e">
        <v>#N/A</v>
      </c>
      <c r="W94" s="1048" t="e">
        <v>#N/A</v>
      </c>
      <c r="X94" s="1048" t="e">
        <v>#N/A</v>
      </c>
      <c r="Y94" s="1048" t="e">
        <v>#N/A</v>
      </c>
    </row>
    <row r="95" spans="1:25" s="429" customFormat="1" ht="38.25" x14ac:dyDescent="0.2">
      <c r="A95" s="1046" t="s">
        <v>303</v>
      </c>
      <c r="B95" s="1046" t="s">
        <v>303</v>
      </c>
      <c r="C95" s="905" t="s">
        <v>321</v>
      </c>
      <c r="D95" s="905" t="s">
        <v>322</v>
      </c>
      <c r="E95" s="898" t="s">
        <v>411</v>
      </c>
      <c r="F95" s="898" t="s">
        <v>324</v>
      </c>
      <c r="G95" s="898" t="s">
        <v>981</v>
      </c>
      <c r="H95" s="898" t="s">
        <v>324</v>
      </c>
      <c r="I95" s="898" t="s">
        <v>324</v>
      </c>
      <c r="J95" s="898" t="s">
        <v>457</v>
      </c>
      <c r="K95" s="898" t="s">
        <v>324</v>
      </c>
      <c r="L95" s="898" t="s">
        <v>550</v>
      </c>
      <c r="M95" s="899">
        <v>11.67</v>
      </c>
      <c r="N95" s="898" t="s">
        <v>324</v>
      </c>
      <c r="O95" s="898" t="s">
        <v>444</v>
      </c>
      <c r="P95" s="1048">
        <v>264</v>
      </c>
      <c r="Q95" s="1048" t="e">
        <v>#N/A</v>
      </c>
      <c r="R95" s="1049" t="e">
        <f t="shared" si="1"/>
        <v>#N/A</v>
      </c>
      <c r="S95" s="1048">
        <v>26</v>
      </c>
      <c r="T95" s="1048" t="e">
        <v>#N/A</v>
      </c>
      <c r="U95" s="1048">
        <v>264</v>
      </c>
      <c r="V95" s="1048" t="e">
        <v>#N/A</v>
      </c>
      <c r="W95" s="1048" t="e">
        <v>#N/A</v>
      </c>
      <c r="X95" s="1048" t="e">
        <v>#N/A</v>
      </c>
      <c r="Y95" s="1048" t="e">
        <v>#N/A</v>
      </c>
    </row>
    <row r="96" spans="1:25" s="429" customFormat="1" ht="38.25" x14ac:dyDescent="0.2">
      <c r="A96" s="1046" t="s">
        <v>303</v>
      </c>
      <c r="B96" s="1046" t="s">
        <v>303</v>
      </c>
      <c r="C96" s="905" t="s">
        <v>321</v>
      </c>
      <c r="D96" s="905" t="s">
        <v>322</v>
      </c>
      <c r="E96" s="898" t="s">
        <v>411</v>
      </c>
      <c r="F96" s="898" t="s">
        <v>380</v>
      </c>
      <c r="G96" s="898" t="s">
        <v>711</v>
      </c>
      <c r="H96" s="898" t="s">
        <v>386</v>
      </c>
      <c r="I96" s="898" t="s">
        <v>387</v>
      </c>
      <c r="J96" s="898" t="s">
        <v>388</v>
      </c>
      <c r="K96" s="898" t="s">
        <v>389</v>
      </c>
      <c r="L96" s="898" t="s">
        <v>550</v>
      </c>
      <c r="M96" s="899">
        <v>15185.779999999999</v>
      </c>
      <c r="N96" s="898">
        <v>17</v>
      </c>
      <c r="O96" s="898"/>
      <c r="P96" s="1048">
        <v>25000</v>
      </c>
      <c r="Q96" s="1048" t="e">
        <v>#N/A</v>
      </c>
      <c r="R96" s="1049" t="e">
        <f t="shared" si="1"/>
        <v>#N/A</v>
      </c>
      <c r="S96" s="1048">
        <v>231</v>
      </c>
      <c r="T96" s="1048" t="e">
        <v>#N/A</v>
      </c>
      <c r="U96" s="1048">
        <v>25000</v>
      </c>
      <c r="V96" s="1048" t="e">
        <v>#N/A</v>
      </c>
      <c r="W96" s="1048" t="e">
        <v>#N/A</v>
      </c>
      <c r="X96" s="1048" t="e">
        <v>#N/A</v>
      </c>
      <c r="Y96" s="1048" t="e">
        <v>#N/A</v>
      </c>
    </row>
    <row r="97" spans="1:25" s="429" customFormat="1" ht="25.5" x14ac:dyDescent="0.2">
      <c r="A97" s="1046" t="s">
        <v>303</v>
      </c>
      <c r="B97" s="1046" t="s">
        <v>303</v>
      </c>
      <c r="C97" s="905" t="s">
        <v>321</v>
      </c>
      <c r="D97" s="905" t="s">
        <v>322</v>
      </c>
      <c r="E97" s="898" t="s">
        <v>411</v>
      </c>
      <c r="F97" s="898" t="s">
        <v>324</v>
      </c>
      <c r="G97" s="898" t="s">
        <v>984</v>
      </c>
      <c r="H97" s="898" t="s">
        <v>324</v>
      </c>
      <c r="I97" s="898" t="s">
        <v>324</v>
      </c>
      <c r="J97" s="898" t="s">
        <v>1056</v>
      </c>
      <c r="K97" s="898" t="s">
        <v>324</v>
      </c>
      <c r="L97" s="898" t="s">
        <v>550</v>
      </c>
      <c r="M97" s="899">
        <v>607</v>
      </c>
      <c r="N97" s="898" t="s">
        <v>324</v>
      </c>
      <c r="O97" s="898" t="s">
        <v>444</v>
      </c>
      <c r="P97" s="1048">
        <v>0</v>
      </c>
      <c r="Q97" s="1048" t="e">
        <v>#N/A</v>
      </c>
      <c r="R97" s="1049" t="e">
        <f t="shared" si="1"/>
        <v>#N/A</v>
      </c>
      <c r="S97" s="1048">
        <v>0</v>
      </c>
      <c r="T97" s="1048" t="e">
        <v>#N/A</v>
      </c>
      <c r="U97" s="1048">
        <v>0</v>
      </c>
      <c r="V97" s="1048" t="e">
        <v>#N/A</v>
      </c>
      <c r="W97" s="1048" t="e">
        <v>#N/A</v>
      </c>
      <c r="X97" s="1048" t="e">
        <v>#N/A</v>
      </c>
      <c r="Y97" s="1048" t="e">
        <v>#N/A</v>
      </c>
    </row>
    <row r="98" spans="1:25" s="429" customFormat="1" ht="38.25" x14ac:dyDescent="0.2">
      <c r="A98" s="1046" t="s">
        <v>303</v>
      </c>
      <c r="B98" s="1046" t="s">
        <v>303</v>
      </c>
      <c r="C98" s="905" t="s">
        <v>321</v>
      </c>
      <c r="D98" s="905" t="s">
        <v>322</v>
      </c>
      <c r="E98" s="898" t="s">
        <v>411</v>
      </c>
      <c r="F98" s="898" t="s">
        <v>384</v>
      </c>
      <c r="G98" s="898" t="s">
        <v>714</v>
      </c>
      <c r="H98" s="898" t="s">
        <v>386</v>
      </c>
      <c r="I98" s="898" t="s">
        <v>390</v>
      </c>
      <c r="J98" s="898" t="s">
        <v>388</v>
      </c>
      <c r="K98" s="898" t="s">
        <v>389</v>
      </c>
      <c r="L98" s="898" t="s">
        <v>550</v>
      </c>
      <c r="M98" s="899">
        <v>51671.893333333333</v>
      </c>
      <c r="N98" s="898">
        <v>52</v>
      </c>
      <c r="O98" s="898"/>
      <c r="P98" s="1048">
        <v>38958</v>
      </c>
      <c r="Q98" s="1048" t="e">
        <v>#N/A</v>
      </c>
      <c r="R98" s="1049" t="e">
        <f t="shared" si="1"/>
        <v>#N/A</v>
      </c>
      <c r="S98" s="1048">
        <v>354</v>
      </c>
      <c r="T98" s="1048" t="e">
        <v>#N/A</v>
      </c>
      <c r="U98" s="1048">
        <v>38958</v>
      </c>
      <c r="V98" s="1048" t="e">
        <v>#N/A</v>
      </c>
      <c r="W98" s="1048" t="e">
        <v>#N/A</v>
      </c>
      <c r="X98" s="1048" t="e">
        <v>#N/A</v>
      </c>
      <c r="Y98" s="1048" t="e">
        <v>#N/A</v>
      </c>
    </row>
    <row r="99" spans="1:25" s="429" customFormat="1" ht="38.25" x14ac:dyDescent="0.2">
      <c r="A99" s="1046" t="s">
        <v>303</v>
      </c>
      <c r="B99" s="1046" t="s">
        <v>303</v>
      </c>
      <c r="C99" s="905" t="s">
        <v>321</v>
      </c>
      <c r="D99" s="905" t="s">
        <v>322</v>
      </c>
      <c r="E99" s="898" t="s">
        <v>411</v>
      </c>
      <c r="F99" s="898" t="s">
        <v>324</v>
      </c>
      <c r="G99" s="898" t="s">
        <v>988</v>
      </c>
      <c r="H99" s="898" t="s">
        <v>324</v>
      </c>
      <c r="I99" s="898" t="s">
        <v>324</v>
      </c>
      <c r="J99" s="898" t="s">
        <v>388</v>
      </c>
      <c r="K99" s="898" t="s">
        <v>324</v>
      </c>
      <c r="L99" s="898" t="s">
        <v>550</v>
      </c>
      <c r="M99" s="899">
        <v>1084.7733333333333</v>
      </c>
      <c r="N99" s="898" t="s">
        <v>324</v>
      </c>
      <c r="O99" s="898" t="s">
        <v>444</v>
      </c>
      <c r="P99" s="1048">
        <v>590</v>
      </c>
      <c r="Q99" s="1048" t="e">
        <v>#N/A</v>
      </c>
      <c r="R99" s="1049" t="e">
        <f t="shared" si="1"/>
        <v>#N/A</v>
      </c>
      <c r="S99" s="1048">
        <v>27</v>
      </c>
      <c r="T99" s="1048" t="e">
        <v>#N/A</v>
      </c>
      <c r="U99" s="1048">
        <v>590</v>
      </c>
      <c r="V99" s="1048" t="e">
        <v>#N/A</v>
      </c>
      <c r="W99" s="1048" t="e">
        <v>#N/A</v>
      </c>
      <c r="X99" s="1048" t="e">
        <v>#N/A</v>
      </c>
      <c r="Y99" s="1048" t="e">
        <v>#N/A</v>
      </c>
    </row>
    <row r="100" spans="1:25" s="429" customFormat="1" ht="25.5" x14ac:dyDescent="0.2">
      <c r="A100" s="1046" t="s">
        <v>303</v>
      </c>
      <c r="B100" s="1046" t="s">
        <v>303</v>
      </c>
      <c r="C100" s="905" t="s">
        <v>321</v>
      </c>
      <c r="D100" s="905" t="s">
        <v>322</v>
      </c>
      <c r="E100" s="898" t="s">
        <v>411</v>
      </c>
      <c r="F100" s="898" t="s">
        <v>324</v>
      </c>
      <c r="G100" s="898" t="s">
        <v>993</v>
      </c>
      <c r="H100" s="898" t="s">
        <v>324</v>
      </c>
      <c r="I100" s="898" t="s">
        <v>324</v>
      </c>
      <c r="J100" s="898" t="s">
        <v>388</v>
      </c>
      <c r="K100" s="898" t="s">
        <v>324</v>
      </c>
      <c r="L100" s="898" t="s">
        <v>550</v>
      </c>
      <c r="M100" s="898">
        <v>1</v>
      </c>
      <c r="N100" s="898" t="s">
        <v>324</v>
      </c>
      <c r="O100" s="898" t="s">
        <v>444</v>
      </c>
      <c r="P100" s="1048">
        <v>0</v>
      </c>
      <c r="Q100" s="1048" t="e">
        <v>#N/A</v>
      </c>
      <c r="R100" s="1049" t="e">
        <f t="shared" si="1"/>
        <v>#N/A</v>
      </c>
      <c r="S100" s="1048">
        <v>0</v>
      </c>
      <c r="T100" s="1048" t="e">
        <v>#N/A</v>
      </c>
      <c r="U100" s="1048">
        <v>0</v>
      </c>
      <c r="V100" s="1048" t="e">
        <v>#N/A</v>
      </c>
      <c r="W100" s="1048" t="e">
        <v>#N/A</v>
      </c>
      <c r="X100" s="1048" t="e">
        <v>#N/A</v>
      </c>
      <c r="Y100" s="1048" t="e">
        <v>#N/A</v>
      </c>
    </row>
    <row r="101" spans="1:25" s="429" customFormat="1" ht="25.5" x14ac:dyDescent="0.2">
      <c r="A101" s="1046" t="s">
        <v>303</v>
      </c>
      <c r="B101" s="1046" t="s">
        <v>303</v>
      </c>
      <c r="C101" s="905" t="s">
        <v>321</v>
      </c>
      <c r="D101" s="905" t="s">
        <v>322</v>
      </c>
      <c r="E101" s="898" t="s">
        <v>412</v>
      </c>
      <c r="F101" s="898" t="s">
        <v>324</v>
      </c>
      <c r="G101" s="898" t="s">
        <v>995</v>
      </c>
      <c r="H101" s="898" t="s">
        <v>324</v>
      </c>
      <c r="I101" s="898" t="s">
        <v>324</v>
      </c>
      <c r="J101" s="898" t="s">
        <v>428</v>
      </c>
      <c r="K101" s="898" t="s">
        <v>324</v>
      </c>
      <c r="L101" s="898" t="s">
        <v>550</v>
      </c>
      <c r="M101" s="1047">
        <v>438.4</v>
      </c>
      <c r="N101" s="898" t="s">
        <v>324</v>
      </c>
      <c r="O101" s="898" t="s">
        <v>444</v>
      </c>
      <c r="P101" s="1048">
        <v>0</v>
      </c>
      <c r="Q101" s="1048" t="e">
        <v>#N/A</v>
      </c>
      <c r="R101" s="1049" t="e">
        <f t="shared" si="1"/>
        <v>#N/A</v>
      </c>
      <c r="S101" s="1048">
        <v>0</v>
      </c>
      <c r="T101" s="1048" t="e">
        <v>#N/A</v>
      </c>
      <c r="U101" s="1048">
        <v>0</v>
      </c>
      <c r="V101" s="1048" t="e">
        <v>#N/A</v>
      </c>
      <c r="W101" s="1048" t="e">
        <v>#N/A</v>
      </c>
      <c r="X101" s="1048" t="e">
        <v>#N/A</v>
      </c>
      <c r="Y101" s="1048" t="e">
        <v>#N/A</v>
      </c>
    </row>
    <row r="102" spans="1:25" s="429" customFormat="1" ht="25.5" x14ac:dyDescent="0.2">
      <c r="A102" s="1046" t="s">
        <v>303</v>
      </c>
      <c r="B102" s="1046" t="s">
        <v>303</v>
      </c>
      <c r="C102" s="905" t="s">
        <v>321</v>
      </c>
      <c r="D102" s="905" t="s">
        <v>322</v>
      </c>
      <c r="E102" s="898" t="s">
        <v>412</v>
      </c>
      <c r="F102" s="898" t="s">
        <v>324</v>
      </c>
      <c r="G102" s="898" t="s">
        <v>836</v>
      </c>
      <c r="H102" s="898" t="s">
        <v>324</v>
      </c>
      <c r="I102" s="898" t="s">
        <v>324</v>
      </c>
      <c r="J102" s="898" t="s">
        <v>457</v>
      </c>
      <c r="K102" s="898" t="s">
        <v>324</v>
      </c>
      <c r="L102" s="898" t="s">
        <v>550</v>
      </c>
      <c r="M102" s="1047">
        <v>1554.6833333333334</v>
      </c>
      <c r="N102" s="898" t="s">
        <v>324</v>
      </c>
      <c r="O102" s="898" t="s">
        <v>444</v>
      </c>
      <c r="P102" s="1048">
        <v>51</v>
      </c>
      <c r="Q102" s="1048" t="e">
        <v>#N/A</v>
      </c>
      <c r="R102" s="1049" t="e">
        <f t="shared" si="1"/>
        <v>#N/A</v>
      </c>
      <c r="S102" s="1048">
        <v>13</v>
      </c>
      <c r="T102" s="1048" t="e">
        <v>#N/A</v>
      </c>
      <c r="U102" s="1048">
        <v>51</v>
      </c>
      <c r="V102" s="1048" t="e">
        <v>#N/A</v>
      </c>
      <c r="W102" s="1048" t="e">
        <v>#N/A</v>
      </c>
      <c r="X102" s="1048" t="e">
        <v>#N/A</v>
      </c>
      <c r="Y102" s="1048" t="e">
        <v>#N/A</v>
      </c>
    </row>
    <row r="103" spans="1:25" s="429" customFormat="1" ht="38.25" x14ac:dyDescent="0.2">
      <c r="A103" s="1046" t="s">
        <v>303</v>
      </c>
      <c r="B103" s="1046" t="s">
        <v>303</v>
      </c>
      <c r="C103" s="905" t="s">
        <v>321</v>
      </c>
      <c r="D103" s="905" t="s">
        <v>322</v>
      </c>
      <c r="E103" s="898" t="s">
        <v>412</v>
      </c>
      <c r="F103" s="898" t="s">
        <v>324</v>
      </c>
      <c r="G103" s="898" t="s">
        <v>1001</v>
      </c>
      <c r="H103" s="898" t="s">
        <v>324</v>
      </c>
      <c r="I103" s="898" t="s">
        <v>324</v>
      </c>
      <c r="J103" s="898" t="s">
        <v>457</v>
      </c>
      <c r="K103" s="898" t="s">
        <v>324</v>
      </c>
      <c r="L103" s="898" t="s">
        <v>550</v>
      </c>
      <c r="M103" s="1047">
        <v>6649.5733333333337</v>
      </c>
      <c r="N103" s="898" t="s">
        <v>324</v>
      </c>
      <c r="O103" s="898" t="s">
        <v>444</v>
      </c>
      <c r="P103" s="1048">
        <v>5186</v>
      </c>
      <c r="Q103" s="1048" t="e">
        <v>#N/A</v>
      </c>
      <c r="R103" s="1049" t="e">
        <f t="shared" si="1"/>
        <v>#N/A</v>
      </c>
      <c r="S103" s="1048">
        <v>118</v>
      </c>
      <c r="T103" s="1048" t="e">
        <v>#N/A</v>
      </c>
      <c r="U103" s="1048">
        <v>5186</v>
      </c>
      <c r="V103" s="1048" t="e">
        <v>#N/A</v>
      </c>
      <c r="W103" s="1048" t="e">
        <v>#N/A</v>
      </c>
      <c r="X103" s="1048" t="e">
        <v>#N/A</v>
      </c>
      <c r="Y103" s="1048" t="e">
        <v>#N/A</v>
      </c>
    </row>
    <row r="104" spans="1:25" s="429" customFormat="1" ht="38.25" x14ac:dyDescent="0.2">
      <c r="A104" s="1046" t="s">
        <v>303</v>
      </c>
      <c r="B104" s="1046" t="s">
        <v>303</v>
      </c>
      <c r="C104" s="905" t="s">
        <v>321</v>
      </c>
      <c r="D104" s="905" t="s">
        <v>322</v>
      </c>
      <c r="E104" s="898" t="s">
        <v>412</v>
      </c>
      <c r="F104" s="898" t="s">
        <v>380</v>
      </c>
      <c r="G104" s="898" t="s">
        <v>715</v>
      </c>
      <c r="H104" s="898" t="s">
        <v>386</v>
      </c>
      <c r="I104" s="898" t="s">
        <v>387</v>
      </c>
      <c r="J104" s="898" t="s">
        <v>388</v>
      </c>
      <c r="K104" s="898" t="s">
        <v>389</v>
      </c>
      <c r="L104" s="898" t="s">
        <v>550</v>
      </c>
      <c r="M104" s="1047">
        <v>95434.656666666662</v>
      </c>
      <c r="N104" s="898">
        <v>53</v>
      </c>
      <c r="O104" s="898"/>
      <c r="P104" s="1048">
        <v>61748</v>
      </c>
      <c r="Q104" s="1048" t="e">
        <v>#N/A</v>
      </c>
      <c r="R104" s="1049" t="e">
        <f t="shared" si="1"/>
        <v>#N/A</v>
      </c>
      <c r="S104" s="1048">
        <v>638</v>
      </c>
      <c r="T104" s="1048" t="e">
        <v>#N/A</v>
      </c>
      <c r="U104" s="1048">
        <v>61748</v>
      </c>
      <c r="V104" s="1048" t="e">
        <v>#N/A</v>
      </c>
      <c r="W104" s="1048" t="e">
        <v>#N/A</v>
      </c>
      <c r="X104" s="1048" t="e">
        <v>#N/A</v>
      </c>
      <c r="Y104" s="1048" t="e">
        <v>#N/A</v>
      </c>
    </row>
    <row r="105" spans="1:25" s="429" customFormat="1" ht="38.25" x14ac:dyDescent="0.2">
      <c r="A105" s="1046" t="s">
        <v>303</v>
      </c>
      <c r="B105" s="1046" t="s">
        <v>303</v>
      </c>
      <c r="C105" s="905" t="s">
        <v>321</v>
      </c>
      <c r="D105" s="905" t="s">
        <v>322</v>
      </c>
      <c r="E105" s="898" t="s">
        <v>412</v>
      </c>
      <c r="F105" s="898" t="s">
        <v>324</v>
      </c>
      <c r="G105" s="898" t="s">
        <v>1004</v>
      </c>
      <c r="H105" s="898" t="s">
        <v>324</v>
      </c>
      <c r="I105" s="898" t="s">
        <v>324</v>
      </c>
      <c r="J105" s="898" t="s">
        <v>1056</v>
      </c>
      <c r="K105" s="898" t="s">
        <v>324</v>
      </c>
      <c r="L105" s="898" t="s">
        <v>550</v>
      </c>
      <c r="M105" s="1047">
        <v>106</v>
      </c>
      <c r="N105" s="898" t="s">
        <v>324</v>
      </c>
      <c r="O105" s="898" t="s">
        <v>444</v>
      </c>
      <c r="P105" s="1048">
        <v>95</v>
      </c>
      <c r="Q105" s="1048" t="e">
        <v>#N/A</v>
      </c>
      <c r="R105" s="1049" t="e">
        <f t="shared" si="1"/>
        <v>#N/A</v>
      </c>
      <c r="S105" s="1048">
        <v>3</v>
      </c>
      <c r="T105" s="1048" t="e">
        <v>#N/A</v>
      </c>
      <c r="U105" s="1048">
        <v>95</v>
      </c>
      <c r="V105" s="1048" t="e">
        <v>#N/A</v>
      </c>
      <c r="W105" s="1048" t="e">
        <v>#N/A</v>
      </c>
      <c r="X105" s="1048" t="e">
        <v>#N/A</v>
      </c>
      <c r="Y105" s="1048" t="e">
        <v>#N/A</v>
      </c>
    </row>
    <row r="106" spans="1:25" s="429" customFormat="1" ht="38.25" x14ac:dyDescent="0.2">
      <c r="A106" s="1046" t="s">
        <v>303</v>
      </c>
      <c r="B106" s="1046" t="s">
        <v>303</v>
      </c>
      <c r="C106" s="905" t="s">
        <v>321</v>
      </c>
      <c r="D106" s="905" t="s">
        <v>322</v>
      </c>
      <c r="E106" s="898" t="s">
        <v>412</v>
      </c>
      <c r="F106" s="898" t="s">
        <v>384</v>
      </c>
      <c r="G106" s="898" t="s">
        <v>716</v>
      </c>
      <c r="H106" s="898" t="s">
        <v>386</v>
      </c>
      <c r="I106" s="898" t="s">
        <v>390</v>
      </c>
      <c r="J106" s="898" t="s">
        <v>388</v>
      </c>
      <c r="K106" s="898" t="s">
        <v>389</v>
      </c>
      <c r="L106" s="898" t="s">
        <v>550</v>
      </c>
      <c r="M106" s="1047">
        <v>11360.893333333333</v>
      </c>
      <c r="N106" s="898">
        <v>12</v>
      </c>
      <c r="O106" s="898"/>
      <c r="P106" s="1048">
        <v>18757</v>
      </c>
      <c r="Q106" s="1048" t="e">
        <v>#N/A</v>
      </c>
      <c r="R106" s="1049" t="e">
        <f t="shared" si="1"/>
        <v>#N/A</v>
      </c>
      <c r="S106" s="1048">
        <v>230</v>
      </c>
      <c r="T106" s="1048" t="e">
        <v>#N/A</v>
      </c>
      <c r="U106" s="1048">
        <v>18757</v>
      </c>
      <c r="V106" s="1048" t="e">
        <v>#N/A</v>
      </c>
      <c r="W106" s="1048" t="e">
        <v>#N/A</v>
      </c>
      <c r="X106" s="1048" t="e">
        <v>#N/A</v>
      </c>
      <c r="Y106" s="1048" t="e">
        <v>#N/A</v>
      </c>
    </row>
    <row r="107" spans="1:25" s="429" customFormat="1" ht="25.5" x14ac:dyDescent="0.2">
      <c r="A107" s="1046" t="s">
        <v>303</v>
      </c>
      <c r="B107" s="1046" t="s">
        <v>303</v>
      </c>
      <c r="C107" s="905" t="s">
        <v>321</v>
      </c>
      <c r="D107" s="905" t="s">
        <v>322</v>
      </c>
      <c r="E107" s="898" t="s">
        <v>412</v>
      </c>
      <c r="F107" s="898" t="s">
        <v>324</v>
      </c>
      <c r="G107" s="898" t="s">
        <v>1011</v>
      </c>
      <c r="H107" s="898" t="s">
        <v>324</v>
      </c>
      <c r="I107" s="898" t="s">
        <v>324</v>
      </c>
      <c r="J107" s="898" t="s">
        <v>388</v>
      </c>
      <c r="K107" s="898" t="s">
        <v>324</v>
      </c>
      <c r="L107" s="898" t="s">
        <v>550</v>
      </c>
      <c r="M107" s="1047">
        <v>2946.5266666666666</v>
      </c>
      <c r="N107" s="898" t="s">
        <v>324</v>
      </c>
      <c r="O107" s="898" t="s">
        <v>444</v>
      </c>
      <c r="P107" s="1048">
        <v>8364</v>
      </c>
      <c r="Q107" s="1048" t="e">
        <v>#N/A</v>
      </c>
      <c r="R107" s="1049" t="e">
        <f t="shared" si="1"/>
        <v>#N/A</v>
      </c>
      <c r="S107" s="1048">
        <v>108</v>
      </c>
      <c r="T107" s="1048" t="e">
        <v>#N/A</v>
      </c>
      <c r="U107" s="1048">
        <v>8364</v>
      </c>
      <c r="V107" s="1048" t="e">
        <v>#N/A</v>
      </c>
      <c r="W107" s="1048" t="e">
        <v>#N/A</v>
      </c>
      <c r="X107" s="1048" t="e">
        <v>#N/A</v>
      </c>
      <c r="Y107" s="1048" t="e">
        <v>#N/A</v>
      </c>
    </row>
    <row r="108" spans="1:25" s="429" customFormat="1" ht="38.25" x14ac:dyDescent="0.2">
      <c r="A108" s="1046" t="s">
        <v>303</v>
      </c>
      <c r="B108" s="1046" t="s">
        <v>303</v>
      </c>
      <c r="C108" s="905" t="s">
        <v>321</v>
      </c>
      <c r="D108" s="905" t="s">
        <v>322</v>
      </c>
      <c r="E108" s="898" t="s">
        <v>424</v>
      </c>
      <c r="F108" s="898" t="s">
        <v>380</v>
      </c>
      <c r="G108" s="898" t="s">
        <v>1024</v>
      </c>
      <c r="H108" s="898" t="s">
        <v>386</v>
      </c>
      <c r="I108" s="898" t="s">
        <v>387</v>
      </c>
      <c r="J108" s="898" t="s">
        <v>388</v>
      </c>
      <c r="K108" s="898" t="s">
        <v>389</v>
      </c>
      <c r="L108" s="898" t="s">
        <v>550</v>
      </c>
      <c r="M108" s="1047">
        <v>66878.819999999992</v>
      </c>
      <c r="N108" s="898">
        <v>50</v>
      </c>
      <c r="O108" s="898"/>
      <c r="P108" s="1048">
        <v>45644</v>
      </c>
      <c r="Q108" s="1048" t="e">
        <v>#N/A</v>
      </c>
      <c r="R108" s="1049" t="e">
        <f t="shared" si="1"/>
        <v>#N/A</v>
      </c>
      <c r="S108" s="1048">
        <v>508</v>
      </c>
      <c r="T108" s="1048" t="e">
        <v>#N/A</v>
      </c>
      <c r="U108" s="1048">
        <v>45644</v>
      </c>
      <c r="V108" s="1048" t="e">
        <v>#N/A</v>
      </c>
      <c r="W108" s="1048" t="e">
        <v>#N/A</v>
      </c>
      <c r="X108" s="1048" t="e">
        <v>#N/A</v>
      </c>
      <c r="Y108" s="1048" t="e">
        <v>#N/A</v>
      </c>
    </row>
    <row r="109" spans="1:25" s="429" customFormat="1" ht="63.75" x14ac:dyDescent="0.2">
      <c r="A109" s="1046" t="s">
        <v>303</v>
      </c>
      <c r="B109" s="1046" t="s">
        <v>303</v>
      </c>
      <c r="C109" s="905" t="s">
        <v>321</v>
      </c>
      <c r="D109" s="905" t="s">
        <v>322</v>
      </c>
      <c r="E109" s="898" t="s">
        <v>424</v>
      </c>
      <c r="F109" s="898" t="s">
        <v>380</v>
      </c>
      <c r="G109" s="898" t="s">
        <v>1034</v>
      </c>
      <c r="H109" s="898" t="s">
        <v>386</v>
      </c>
      <c r="I109" s="898" t="s">
        <v>387</v>
      </c>
      <c r="J109" s="898" t="s">
        <v>388</v>
      </c>
      <c r="K109" s="898" t="s">
        <v>389</v>
      </c>
      <c r="L109" s="898" t="s">
        <v>550</v>
      </c>
      <c r="M109" s="1047">
        <v>2155.9066666666668</v>
      </c>
      <c r="N109" s="898">
        <v>6</v>
      </c>
      <c r="O109" s="898" t="s">
        <v>1113</v>
      </c>
      <c r="P109" s="1048">
        <v>1915</v>
      </c>
      <c r="Q109" s="1048" t="e">
        <v>#N/A</v>
      </c>
      <c r="R109" s="1049" t="e">
        <f t="shared" si="1"/>
        <v>#N/A</v>
      </c>
      <c r="S109" s="1048">
        <v>82</v>
      </c>
      <c r="T109" s="1048" t="e">
        <v>#N/A</v>
      </c>
      <c r="U109" s="1048">
        <v>1915</v>
      </c>
      <c r="V109" s="1048" t="e">
        <v>#N/A</v>
      </c>
      <c r="W109" s="1048" t="e">
        <v>#N/A</v>
      </c>
      <c r="X109" s="1048" t="e">
        <v>#N/A</v>
      </c>
      <c r="Y109" s="1048" t="e">
        <v>#N/A</v>
      </c>
    </row>
    <row r="110" spans="1:25" s="429" customFormat="1" x14ac:dyDescent="0.2"/>
    <row r="111" spans="1:25" s="429" customFormat="1" x14ac:dyDescent="0.2"/>
    <row r="112" spans="1:25" s="429" customFormat="1" x14ac:dyDescent="0.2"/>
    <row r="113" s="429" customFormat="1" x14ac:dyDescent="0.2"/>
    <row r="114" s="429" customFormat="1" x14ac:dyDescent="0.2"/>
    <row r="115" s="429" customFormat="1" x14ac:dyDescent="0.2"/>
    <row r="116" s="429" customFormat="1" x14ac:dyDescent="0.2"/>
    <row r="117" s="429" customFormat="1" x14ac:dyDescent="0.2"/>
    <row r="118" s="429" customFormat="1" x14ac:dyDescent="0.2"/>
    <row r="120" s="429" customFormat="1" x14ac:dyDescent="0.2"/>
  </sheetData>
  <mergeCells count="6">
    <mergeCell ref="A3:F3"/>
    <mergeCell ref="A4:K5"/>
    <mergeCell ref="L4:N4"/>
    <mergeCell ref="L5:N5"/>
    <mergeCell ref="P5:R5"/>
    <mergeCell ref="S5:Y5"/>
  </mergeCells>
  <dataValidations count="1">
    <dataValidation type="textLength" showInputMessage="1" showErrorMessage="1" sqref="O53" xr:uid="{C03ADF81-B02E-4A7B-884B-F1A96154A963}">
      <formula1>0</formula1>
      <formula2>150</formula2>
    </dataValidation>
  </dataValidations>
  <pageMargins left="0.7" right="0.7" top="0.75" bottom="0.75" header="0.3" footer="0.3"/>
  <pageSetup paperSize="9" scale="5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F107"/>
  <sheetViews>
    <sheetView zoomScale="80" zoomScaleNormal="80" workbookViewId="0">
      <pane ySplit="4" topLeftCell="A41" activePane="bottomLeft" state="frozen"/>
      <selection pane="bottomLeft" activeCell="F3" sqref="F3"/>
    </sheetView>
  </sheetViews>
  <sheetFormatPr defaultRowHeight="12.75" x14ac:dyDescent="0.2"/>
  <cols>
    <col min="2" max="2" width="27.7109375" bestFit="1" customWidth="1"/>
    <col min="3" max="3" width="17.5703125" customWidth="1"/>
    <col min="4" max="4" width="23.5703125" customWidth="1"/>
    <col min="5" max="5" width="23.42578125" customWidth="1"/>
    <col min="6" max="6" width="23" customWidth="1"/>
  </cols>
  <sheetData>
    <row r="1" spans="1:6" ht="13.5" thickBot="1" x14ac:dyDescent="0.25">
      <c r="A1" s="34" t="s">
        <v>223</v>
      </c>
      <c r="B1" s="82"/>
      <c r="C1" s="82"/>
      <c r="D1" s="82"/>
      <c r="E1" s="36"/>
      <c r="F1" s="36"/>
    </row>
    <row r="2" spans="1:6" x14ac:dyDescent="0.2">
      <c r="A2" s="83"/>
      <c r="B2" s="58"/>
      <c r="C2" s="58"/>
      <c r="D2" s="58"/>
      <c r="E2" s="72" t="s">
        <v>52</v>
      </c>
      <c r="F2" s="65" t="s">
        <v>302</v>
      </c>
    </row>
    <row r="3" spans="1:6" ht="13.5" thickBot="1" x14ac:dyDescent="0.25">
      <c r="A3" s="56"/>
      <c r="B3" s="57"/>
      <c r="C3" s="57"/>
      <c r="D3" s="57"/>
      <c r="E3" s="73" t="s">
        <v>51</v>
      </c>
      <c r="F3" s="104">
        <v>2021</v>
      </c>
    </row>
    <row r="4" spans="1:6" ht="26.25" thickBot="1" x14ac:dyDescent="0.25">
      <c r="A4" s="84" t="s">
        <v>0</v>
      </c>
      <c r="B4" s="84" t="s">
        <v>224</v>
      </c>
      <c r="C4" s="84" t="s">
        <v>225</v>
      </c>
      <c r="D4" s="84" t="s">
        <v>226</v>
      </c>
      <c r="E4" s="84" t="s">
        <v>227</v>
      </c>
      <c r="F4" s="79" t="s">
        <v>4</v>
      </c>
    </row>
    <row r="5" spans="1:6" ht="51" x14ac:dyDescent="0.2">
      <c r="A5" s="245" t="s">
        <v>303</v>
      </c>
      <c r="B5" s="286" t="s">
        <v>807</v>
      </c>
      <c r="C5" s="245" t="s">
        <v>883</v>
      </c>
      <c r="D5" s="245" t="s">
        <v>837</v>
      </c>
      <c r="E5" s="245" t="s">
        <v>884</v>
      </c>
      <c r="F5" s="245"/>
    </row>
    <row r="6" spans="1:6" ht="216.75" x14ac:dyDescent="0.2">
      <c r="A6" s="245" t="s">
        <v>303</v>
      </c>
      <c r="B6" s="286" t="s">
        <v>808</v>
      </c>
      <c r="C6" s="245" t="s">
        <v>885</v>
      </c>
      <c r="D6" s="245" t="s">
        <v>838</v>
      </c>
      <c r="E6" s="245" t="s">
        <v>884</v>
      </c>
      <c r="F6" s="286" t="s">
        <v>886</v>
      </c>
    </row>
    <row r="7" spans="1:6" ht="38.25" x14ac:dyDescent="0.2">
      <c r="A7" s="245" t="s">
        <v>303</v>
      </c>
      <c r="B7" s="287" t="s">
        <v>887</v>
      </c>
      <c r="C7" s="245" t="s">
        <v>888</v>
      </c>
      <c r="D7" s="245" t="s">
        <v>324</v>
      </c>
      <c r="E7" s="245" t="s">
        <v>324</v>
      </c>
      <c r="F7" s="245" t="s">
        <v>889</v>
      </c>
    </row>
    <row r="8" spans="1:6" ht="204" x14ac:dyDescent="0.2">
      <c r="A8" s="245" t="s">
        <v>303</v>
      </c>
      <c r="B8" s="286" t="s">
        <v>427</v>
      </c>
      <c r="C8" s="245" t="s">
        <v>890</v>
      </c>
      <c r="D8" s="245" t="s">
        <v>891</v>
      </c>
      <c r="E8" s="245" t="s">
        <v>324</v>
      </c>
      <c r="F8" s="286" t="s">
        <v>892</v>
      </c>
    </row>
    <row r="9" spans="1:6" ht="25.5" x14ac:dyDescent="0.2">
      <c r="A9" s="245" t="s">
        <v>303</v>
      </c>
      <c r="B9" s="286" t="s">
        <v>893</v>
      </c>
      <c r="C9" s="245" t="s">
        <v>894</v>
      </c>
      <c r="D9" s="245" t="s">
        <v>324</v>
      </c>
      <c r="E9" s="245" t="s">
        <v>324</v>
      </c>
      <c r="F9" s="245" t="s">
        <v>444</v>
      </c>
    </row>
    <row r="10" spans="1:6" ht="25.5" x14ac:dyDescent="0.2">
      <c r="A10" s="245" t="s">
        <v>303</v>
      </c>
      <c r="B10" s="288" t="s">
        <v>895</v>
      </c>
      <c r="C10" s="245" t="s">
        <v>896</v>
      </c>
      <c r="D10" s="245" t="s">
        <v>324</v>
      </c>
      <c r="E10" s="245" t="s">
        <v>324</v>
      </c>
      <c r="F10" s="245" t="s">
        <v>444</v>
      </c>
    </row>
    <row r="11" spans="1:6" ht="38.25" x14ac:dyDescent="0.2">
      <c r="A11" s="245" t="s">
        <v>303</v>
      </c>
      <c r="B11" s="286" t="s">
        <v>445</v>
      </c>
      <c r="C11" s="245" t="s">
        <v>897</v>
      </c>
      <c r="D11" s="245" t="s">
        <v>324</v>
      </c>
      <c r="E11" s="245" t="s">
        <v>324</v>
      </c>
      <c r="F11" s="245" t="s">
        <v>444</v>
      </c>
    </row>
    <row r="12" spans="1:6" ht="25.5" x14ac:dyDescent="0.2">
      <c r="A12" s="245" t="s">
        <v>303</v>
      </c>
      <c r="B12" s="286" t="s">
        <v>446</v>
      </c>
      <c r="C12" s="245" t="s">
        <v>898</v>
      </c>
      <c r="D12" s="245" t="s">
        <v>709</v>
      </c>
      <c r="E12" s="245" t="s">
        <v>899</v>
      </c>
      <c r="F12" s="245"/>
    </row>
    <row r="13" spans="1:6" ht="38.25" x14ac:dyDescent="0.2">
      <c r="A13" s="245" t="s">
        <v>303</v>
      </c>
      <c r="B13" s="286" t="s">
        <v>447</v>
      </c>
      <c r="C13" s="245" t="s">
        <v>900</v>
      </c>
      <c r="D13" s="245" t="s">
        <v>324</v>
      </c>
      <c r="E13" s="245" t="s">
        <v>324</v>
      </c>
      <c r="F13" s="245" t="s">
        <v>444</v>
      </c>
    </row>
    <row r="14" spans="1:6" ht="25.5" x14ac:dyDescent="0.2">
      <c r="A14" s="245" t="s">
        <v>303</v>
      </c>
      <c r="B14" s="286" t="s">
        <v>901</v>
      </c>
      <c r="C14" s="245" t="s">
        <v>902</v>
      </c>
      <c r="D14" s="245" t="s">
        <v>709</v>
      </c>
      <c r="E14" s="245" t="s">
        <v>899</v>
      </c>
      <c r="F14" s="245"/>
    </row>
    <row r="15" spans="1:6" ht="38.25" x14ac:dyDescent="0.2">
      <c r="A15" s="245" t="s">
        <v>303</v>
      </c>
      <c r="B15" s="286" t="s">
        <v>448</v>
      </c>
      <c r="C15" s="245" t="s">
        <v>903</v>
      </c>
      <c r="D15" s="245" t="s">
        <v>709</v>
      </c>
      <c r="E15" s="245" t="s">
        <v>899</v>
      </c>
      <c r="F15" s="245"/>
    </row>
    <row r="16" spans="1:6" ht="25.5" x14ac:dyDescent="0.2">
      <c r="A16" s="245" t="s">
        <v>303</v>
      </c>
      <c r="B16" s="286" t="s">
        <v>450</v>
      </c>
      <c r="C16" s="245" t="s">
        <v>904</v>
      </c>
      <c r="D16" s="245" t="s">
        <v>712</v>
      </c>
      <c r="E16" s="245" t="s">
        <v>899</v>
      </c>
      <c r="F16" s="245"/>
    </row>
    <row r="17" spans="1:6" ht="25.5" x14ac:dyDescent="0.2">
      <c r="A17" s="245" t="s">
        <v>303</v>
      </c>
      <c r="B17" s="286" t="s">
        <v>905</v>
      </c>
      <c r="C17" s="245" t="s">
        <v>906</v>
      </c>
      <c r="D17" s="245" t="s">
        <v>713</v>
      </c>
      <c r="E17" s="245" t="s">
        <v>899</v>
      </c>
      <c r="F17" s="245"/>
    </row>
    <row r="18" spans="1:6" ht="38.25" x14ac:dyDescent="0.2">
      <c r="A18" s="245" t="s">
        <v>303</v>
      </c>
      <c r="B18" s="286" t="s">
        <v>451</v>
      </c>
      <c r="C18" s="245" t="s">
        <v>907</v>
      </c>
      <c r="D18" s="245" t="s">
        <v>713</v>
      </c>
      <c r="E18" s="245" t="s">
        <v>899</v>
      </c>
      <c r="F18" s="245"/>
    </row>
    <row r="19" spans="1:6" ht="25.5" x14ac:dyDescent="0.2">
      <c r="A19" s="245" t="s">
        <v>303</v>
      </c>
      <c r="B19" s="286" t="s">
        <v>453</v>
      </c>
      <c r="C19" s="245" t="s">
        <v>908</v>
      </c>
      <c r="D19" s="245" t="s">
        <v>713</v>
      </c>
      <c r="E19" s="245" t="s">
        <v>899</v>
      </c>
      <c r="F19" s="245"/>
    </row>
    <row r="20" spans="1:6" ht="38.25" x14ac:dyDescent="0.2">
      <c r="A20" s="245" t="s">
        <v>303</v>
      </c>
      <c r="B20" s="286" t="s">
        <v>454</v>
      </c>
      <c r="C20" s="245" t="s">
        <v>909</v>
      </c>
      <c r="D20" s="245" t="s">
        <v>324</v>
      </c>
      <c r="E20" s="245" t="s">
        <v>324</v>
      </c>
      <c r="F20" s="245" t="s">
        <v>444</v>
      </c>
    </row>
    <row r="21" spans="1:6" ht="25.5" x14ac:dyDescent="0.2">
      <c r="A21" s="245" t="s">
        <v>303</v>
      </c>
      <c r="B21" s="286" t="s">
        <v>456</v>
      </c>
      <c r="C21" s="245" t="s">
        <v>910</v>
      </c>
      <c r="D21" s="245" t="s">
        <v>717</v>
      </c>
      <c r="E21" s="245" t="s">
        <v>899</v>
      </c>
      <c r="F21" s="245"/>
    </row>
    <row r="22" spans="1:6" ht="38.25" x14ac:dyDescent="0.2">
      <c r="A22" s="245" t="s">
        <v>303</v>
      </c>
      <c r="B22" s="286" t="s">
        <v>911</v>
      </c>
      <c r="C22" s="245" t="s">
        <v>912</v>
      </c>
      <c r="D22" s="245" t="s">
        <v>324</v>
      </c>
      <c r="E22" s="245" t="s">
        <v>324</v>
      </c>
      <c r="F22" s="245" t="s">
        <v>444</v>
      </c>
    </row>
    <row r="23" spans="1:6" ht="25.5" x14ac:dyDescent="0.2">
      <c r="A23" s="245" t="s">
        <v>303</v>
      </c>
      <c r="B23" s="286" t="s">
        <v>913</v>
      </c>
      <c r="C23" s="245" t="s">
        <v>914</v>
      </c>
      <c r="D23" s="245" t="s">
        <v>709</v>
      </c>
      <c r="E23" s="245" t="s">
        <v>899</v>
      </c>
      <c r="F23" s="245"/>
    </row>
    <row r="24" spans="1:6" ht="25.5" x14ac:dyDescent="0.2">
      <c r="A24" s="245" t="s">
        <v>303</v>
      </c>
      <c r="B24" s="286" t="s">
        <v>915</v>
      </c>
      <c r="C24" s="245" t="s">
        <v>916</v>
      </c>
      <c r="D24" s="245" t="s">
        <v>324</v>
      </c>
      <c r="E24" s="245" t="s">
        <v>324</v>
      </c>
      <c r="F24" s="245" t="s">
        <v>444</v>
      </c>
    </row>
    <row r="25" spans="1:6" ht="25.5" x14ac:dyDescent="0.2">
      <c r="A25" s="245" t="s">
        <v>303</v>
      </c>
      <c r="B25" s="286" t="s">
        <v>917</v>
      </c>
      <c r="C25" s="245" t="s">
        <v>916</v>
      </c>
      <c r="D25" s="245" t="s">
        <v>324</v>
      </c>
      <c r="E25" s="245" t="s">
        <v>324</v>
      </c>
      <c r="F25" s="245" t="s">
        <v>444</v>
      </c>
    </row>
    <row r="26" spans="1:6" x14ac:dyDescent="0.2">
      <c r="A26" s="245" t="s">
        <v>303</v>
      </c>
      <c r="B26" s="286" t="s">
        <v>383</v>
      </c>
      <c r="C26" s="245" t="s">
        <v>918</v>
      </c>
      <c r="D26" s="245" t="s">
        <v>709</v>
      </c>
      <c r="E26" s="245" t="s">
        <v>899</v>
      </c>
      <c r="F26" s="245"/>
    </row>
    <row r="27" spans="1:6" ht="25.5" x14ac:dyDescent="0.2">
      <c r="A27" s="245" t="s">
        <v>303</v>
      </c>
      <c r="B27" s="286" t="s">
        <v>919</v>
      </c>
      <c r="C27" s="245" t="s">
        <v>920</v>
      </c>
      <c r="D27" s="245" t="s">
        <v>324</v>
      </c>
      <c r="E27" s="245" t="s">
        <v>324</v>
      </c>
      <c r="F27" s="245" t="s">
        <v>444</v>
      </c>
    </row>
    <row r="28" spans="1:6" ht="25.5" x14ac:dyDescent="0.2">
      <c r="A28" s="245" t="s">
        <v>303</v>
      </c>
      <c r="B28" s="286" t="s">
        <v>921</v>
      </c>
      <c r="C28" s="245" t="s">
        <v>922</v>
      </c>
      <c r="D28" s="245" t="s">
        <v>709</v>
      </c>
      <c r="E28" s="245" t="s">
        <v>899</v>
      </c>
      <c r="F28" s="245"/>
    </row>
    <row r="29" spans="1:6" ht="38.25" x14ac:dyDescent="0.2">
      <c r="A29" s="245" t="s">
        <v>303</v>
      </c>
      <c r="B29" s="286" t="s">
        <v>923</v>
      </c>
      <c r="C29" s="245" t="s">
        <v>924</v>
      </c>
      <c r="D29" s="245" t="s">
        <v>324</v>
      </c>
      <c r="E29" s="245" t="s">
        <v>324</v>
      </c>
      <c r="F29" s="245" t="s">
        <v>444</v>
      </c>
    </row>
    <row r="30" spans="1:6" ht="25.5" x14ac:dyDescent="0.2">
      <c r="A30" s="245" t="s">
        <v>303</v>
      </c>
      <c r="B30" s="286" t="s">
        <v>827</v>
      </c>
      <c r="C30" s="245" t="s">
        <v>925</v>
      </c>
      <c r="D30" s="245" t="s">
        <v>324</v>
      </c>
      <c r="E30" s="245" t="s">
        <v>324</v>
      </c>
      <c r="F30" s="245" t="s">
        <v>444</v>
      </c>
    </row>
    <row r="31" spans="1:6" ht="25.5" x14ac:dyDescent="0.2">
      <c r="A31" s="245" t="s">
        <v>303</v>
      </c>
      <c r="B31" s="286" t="s">
        <v>926</v>
      </c>
      <c r="C31" s="245" t="s">
        <v>927</v>
      </c>
      <c r="D31" s="245" t="s">
        <v>713</v>
      </c>
      <c r="E31" s="245" t="s">
        <v>899</v>
      </c>
      <c r="F31" s="245"/>
    </row>
    <row r="32" spans="1:6" ht="25.5" x14ac:dyDescent="0.2">
      <c r="A32" s="245" t="s">
        <v>303</v>
      </c>
      <c r="B32" s="286" t="s">
        <v>882</v>
      </c>
      <c r="C32" s="245" t="s">
        <v>928</v>
      </c>
      <c r="D32" s="245" t="s">
        <v>713</v>
      </c>
      <c r="E32" s="245" t="s">
        <v>899</v>
      </c>
      <c r="F32" s="245"/>
    </row>
    <row r="33" spans="1:6" ht="25.5" x14ac:dyDescent="0.2">
      <c r="A33" s="245" t="s">
        <v>303</v>
      </c>
      <c r="B33" s="286" t="s">
        <v>385</v>
      </c>
      <c r="C33" s="245" t="s">
        <v>929</v>
      </c>
      <c r="D33" s="245" t="s">
        <v>713</v>
      </c>
      <c r="E33" s="245" t="s">
        <v>899</v>
      </c>
      <c r="F33" s="245"/>
    </row>
    <row r="34" spans="1:6" ht="25.5" x14ac:dyDescent="0.2">
      <c r="A34" s="245" t="s">
        <v>303</v>
      </c>
      <c r="B34" s="286" t="s">
        <v>930</v>
      </c>
      <c r="C34" s="245" t="s">
        <v>931</v>
      </c>
      <c r="D34" s="245" t="s">
        <v>324</v>
      </c>
      <c r="E34" s="245" t="s">
        <v>324</v>
      </c>
      <c r="F34" s="245" t="s">
        <v>444</v>
      </c>
    </row>
    <row r="35" spans="1:6" ht="25.5" x14ac:dyDescent="0.2">
      <c r="A35" s="245" t="s">
        <v>303</v>
      </c>
      <c r="B35" s="286" t="s">
        <v>932</v>
      </c>
      <c r="C35" s="245" t="s">
        <v>933</v>
      </c>
      <c r="D35" s="245" t="s">
        <v>324</v>
      </c>
      <c r="E35" s="245" t="s">
        <v>324</v>
      </c>
      <c r="F35" s="245" t="s">
        <v>444</v>
      </c>
    </row>
    <row r="36" spans="1:6" ht="25.5" x14ac:dyDescent="0.2">
      <c r="A36" s="245" t="s">
        <v>303</v>
      </c>
      <c r="B36" s="286" t="s">
        <v>934</v>
      </c>
      <c r="C36" s="245" t="s">
        <v>935</v>
      </c>
      <c r="D36" s="245" t="s">
        <v>324</v>
      </c>
      <c r="E36" s="245" t="s">
        <v>324</v>
      </c>
      <c r="F36" s="245" t="s">
        <v>444</v>
      </c>
    </row>
    <row r="37" spans="1:6" x14ac:dyDescent="0.2">
      <c r="A37" s="245" t="s">
        <v>303</v>
      </c>
      <c r="B37" s="286" t="s">
        <v>873</v>
      </c>
      <c r="C37" s="245" t="s">
        <v>936</v>
      </c>
      <c r="D37" s="245" t="s">
        <v>709</v>
      </c>
      <c r="E37" s="245" t="s">
        <v>899</v>
      </c>
      <c r="F37" s="245"/>
    </row>
    <row r="38" spans="1:6" ht="38.25" x14ac:dyDescent="0.2">
      <c r="A38" s="245" t="s">
        <v>303</v>
      </c>
      <c r="B38" s="286" t="s">
        <v>874</v>
      </c>
      <c r="C38" s="245" t="s">
        <v>937</v>
      </c>
      <c r="D38" s="245" t="s">
        <v>324</v>
      </c>
      <c r="E38" s="245" t="s">
        <v>324</v>
      </c>
      <c r="F38" s="245" t="s">
        <v>444</v>
      </c>
    </row>
    <row r="39" spans="1:6" ht="25.5" x14ac:dyDescent="0.2">
      <c r="A39" s="245" t="s">
        <v>303</v>
      </c>
      <c r="B39" s="286" t="s">
        <v>938</v>
      </c>
      <c r="C39" s="245" t="s">
        <v>939</v>
      </c>
      <c r="D39" s="245" t="s">
        <v>709</v>
      </c>
      <c r="E39" s="245" t="s">
        <v>899</v>
      </c>
      <c r="F39" s="245"/>
    </row>
    <row r="40" spans="1:6" x14ac:dyDescent="0.2">
      <c r="A40" s="245" t="s">
        <v>303</v>
      </c>
      <c r="B40" s="286" t="s">
        <v>831</v>
      </c>
      <c r="C40" s="245" t="s">
        <v>940</v>
      </c>
      <c r="D40" s="245" t="s">
        <v>712</v>
      </c>
      <c r="E40" s="245" t="s">
        <v>899</v>
      </c>
      <c r="F40" s="245"/>
    </row>
    <row r="41" spans="1:6" ht="25.5" x14ac:dyDescent="0.2">
      <c r="A41" s="245" t="s">
        <v>303</v>
      </c>
      <c r="B41" s="286" t="s">
        <v>941</v>
      </c>
      <c r="C41" s="245" t="s">
        <v>942</v>
      </c>
      <c r="D41" s="245" t="s">
        <v>713</v>
      </c>
      <c r="E41" s="245" t="s">
        <v>899</v>
      </c>
      <c r="F41" s="245"/>
    </row>
    <row r="42" spans="1:6" ht="25.5" x14ac:dyDescent="0.2">
      <c r="A42" s="245" t="s">
        <v>303</v>
      </c>
      <c r="B42" s="286" t="s">
        <v>830</v>
      </c>
      <c r="C42" s="245" t="s">
        <v>943</v>
      </c>
      <c r="D42" s="245" t="s">
        <v>713</v>
      </c>
      <c r="E42" s="245" t="s">
        <v>899</v>
      </c>
      <c r="F42" s="245"/>
    </row>
    <row r="43" spans="1:6" ht="25.5" x14ac:dyDescent="0.2">
      <c r="A43" s="245" t="s">
        <v>303</v>
      </c>
      <c r="B43" s="286" t="s">
        <v>828</v>
      </c>
      <c r="C43" s="245" t="s">
        <v>944</v>
      </c>
      <c r="D43" s="245" t="s">
        <v>713</v>
      </c>
      <c r="E43" s="245" t="s">
        <v>899</v>
      </c>
      <c r="F43" s="245"/>
    </row>
    <row r="44" spans="1:6" ht="25.5" x14ac:dyDescent="0.2">
      <c r="A44" s="245" t="s">
        <v>303</v>
      </c>
      <c r="B44" s="286" t="s">
        <v>875</v>
      </c>
      <c r="C44" s="245" t="s">
        <v>945</v>
      </c>
      <c r="D44" s="245" t="s">
        <v>324</v>
      </c>
      <c r="E44" s="245" t="s">
        <v>324</v>
      </c>
      <c r="F44" s="245" t="s">
        <v>444</v>
      </c>
    </row>
    <row r="45" spans="1:6" ht="25.5" x14ac:dyDescent="0.2">
      <c r="A45" s="245" t="s">
        <v>303</v>
      </c>
      <c r="B45" s="286" t="s">
        <v>829</v>
      </c>
      <c r="C45" s="245" t="s">
        <v>946</v>
      </c>
      <c r="D45" s="245" t="s">
        <v>717</v>
      </c>
      <c r="E45" s="245" t="s">
        <v>899</v>
      </c>
      <c r="F45" s="245"/>
    </row>
    <row r="46" spans="1:6" ht="25.5" x14ac:dyDescent="0.2">
      <c r="A46" s="245" t="s">
        <v>303</v>
      </c>
      <c r="B46" s="286" t="s">
        <v>490</v>
      </c>
      <c r="C46" s="245" t="s">
        <v>947</v>
      </c>
      <c r="D46" s="245" t="s">
        <v>713</v>
      </c>
      <c r="E46" s="245" t="s">
        <v>899</v>
      </c>
      <c r="F46" s="245"/>
    </row>
    <row r="47" spans="1:6" ht="25.5" x14ac:dyDescent="0.2">
      <c r="A47" s="245" t="s">
        <v>303</v>
      </c>
      <c r="B47" s="286" t="s">
        <v>948</v>
      </c>
      <c r="C47" s="245" t="s">
        <v>935</v>
      </c>
      <c r="D47" s="245" t="s">
        <v>324</v>
      </c>
      <c r="E47" s="245" t="s">
        <v>324</v>
      </c>
      <c r="F47" s="245" t="s">
        <v>444</v>
      </c>
    </row>
    <row r="48" spans="1:6" ht="38.25" x14ac:dyDescent="0.2">
      <c r="A48" s="245" t="s">
        <v>303</v>
      </c>
      <c r="B48" s="286" t="s">
        <v>429</v>
      </c>
      <c r="C48" s="245" t="s">
        <v>949</v>
      </c>
      <c r="D48" s="245" t="s">
        <v>950</v>
      </c>
      <c r="E48" s="245" t="s">
        <v>324</v>
      </c>
      <c r="F48" s="245" t="s">
        <v>951</v>
      </c>
    </row>
    <row r="49" spans="1:6" ht="25.5" x14ac:dyDescent="0.2">
      <c r="A49" s="245" t="s">
        <v>303</v>
      </c>
      <c r="B49" s="286" t="s">
        <v>952</v>
      </c>
      <c r="C49" s="245" t="s">
        <v>953</v>
      </c>
      <c r="D49" s="245" t="s">
        <v>709</v>
      </c>
      <c r="E49" s="245" t="s">
        <v>899</v>
      </c>
      <c r="F49" s="245"/>
    </row>
    <row r="50" spans="1:6" ht="25.5" x14ac:dyDescent="0.2">
      <c r="A50" s="245" t="s">
        <v>303</v>
      </c>
      <c r="B50" s="286" t="s">
        <v>954</v>
      </c>
      <c r="C50" s="245" t="s">
        <v>955</v>
      </c>
      <c r="D50" s="245" t="s">
        <v>324</v>
      </c>
      <c r="E50" s="245" t="s">
        <v>324</v>
      </c>
      <c r="F50" s="245" t="s">
        <v>444</v>
      </c>
    </row>
    <row r="51" spans="1:6" ht="25.5" x14ac:dyDescent="0.2">
      <c r="A51" s="245" t="s">
        <v>303</v>
      </c>
      <c r="B51" s="286" t="s">
        <v>956</v>
      </c>
      <c r="C51" s="245" t="s">
        <v>955</v>
      </c>
      <c r="D51" s="245" t="s">
        <v>324</v>
      </c>
      <c r="E51" s="245" t="s">
        <v>324</v>
      </c>
      <c r="F51" s="245" t="s">
        <v>444</v>
      </c>
    </row>
    <row r="52" spans="1:6" ht="25.5" x14ac:dyDescent="0.2">
      <c r="A52" s="245" t="s">
        <v>303</v>
      </c>
      <c r="B52" s="286" t="s">
        <v>833</v>
      </c>
      <c r="C52" s="245" t="s">
        <v>957</v>
      </c>
      <c r="D52" s="245" t="s">
        <v>709</v>
      </c>
      <c r="E52" s="245" t="s">
        <v>899</v>
      </c>
      <c r="F52" s="245"/>
    </row>
    <row r="53" spans="1:6" ht="38.25" x14ac:dyDescent="0.2">
      <c r="A53" s="245" t="s">
        <v>303</v>
      </c>
      <c r="B53" s="286" t="s">
        <v>958</v>
      </c>
      <c r="C53" s="245" t="s">
        <v>959</v>
      </c>
      <c r="D53" s="245" t="s">
        <v>324</v>
      </c>
      <c r="E53" s="245" t="s">
        <v>324</v>
      </c>
      <c r="F53" s="245" t="s">
        <v>444</v>
      </c>
    </row>
    <row r="54" spans="1:6" ht="25.5" x14ac:dyDescent="0.2">
      <c r="A54" s="245" t="s">
        <v>303</v>
      </c>
      <c r="B54" s="286" t="s">
        <v>960</v>
      </c>
      <c r="C54" s="245" t="s">
        <v>961</v>
      </c>
      <c r="D54" s="245" t="s">
        <v>709</v>
      </c>
      <c r="E54" s="245" t="s">
        <v>899</v>
      </c>
      <c r="F54" s="245"/>
    </row>
    <row r="55" spans="1:6" ht="25.5" x14ac:dyDescent="0.2">
      <c r="A55" s="245" t="s">
        <v>303</v>
      </c>
      <c r="B55" s="286" t="s">
        <v>962</v>
      </c>
      <c r="C55" s="245" t="s">
        <v>963</v>
      </c>
      <c r="D55" s="245" t="s">
        <v>324</v>
      </c>
      <c r="E55" s="245" t="s">
        <v>324</v>
      </c>
      <c r="F55" s="245" t="s">
        <v>444</v>
      </c>
    </row>
    <row r="56" spans="1:6" ht="25.5" x14ac:dyDescent="0.2">
      <c r="A56" s="245" t="s">
        <v>303</v>
      </c>
      <c r="B56" s="286" t="s">
        <v>964</v>
      </c>
      <c r="C56" s="245" t="s">
        <v>965</v>
      </c>
      <c r="D56" s="245" t="s">
        <v>713</v>
      </c>
      <c r="E56" s="245" t="s">
        <v>899</v>
      </c>
      <c r="F56" s="245"/>
    </row>
    <row r="57" spans="1:6" ht="25.5" x14ac:dyDescent="0.2">
      <c r="A57" s="245" t="s">
        <v>303</v>
      </c>
      <c r="B57" s="286" t="s">
        <v>966</v>
      </c>
      <c r="C57" s="245" t="s">
        <v>967</v>
      </c>
      <c r="D57" s="245" t="s">
        <v>324</v>
      </c>
      <c r="E57" s="245" t="s">
        <v>324</v>
      </c>
      <c r="F57" s="245" t="s">
        <v>444</v>
      </c>
    </row>
    <row r="58" spans="1:6" ht="25.5" x14ac:dyDescent="0.2">
      <c r="A58" s="245" t="s">
        <v>303</v>
      </c>
      <c r="B58" s="286" t="s">
        <v>968</v>
      </c>
      <c r="C58" s="245" t="s">
        <v>969</v>
      </c>
      <c r="D58" s="245" t="s">
        <v>324</v>
      </c>
      <c r="E58" s="245" t="s">
        <v>324</v>
      </c>
      <c r="F58" s="245" t="s">
        <v>444</v>
      </c>
    </row>
    <row r="59" spans="1:6" ht="38.25" x14ac:dyDescent="0.2">
      <c r="A59" s="245" t="s">
        <v>303</v>
      </c>
      <c r="B59" s="286" t="s">
        <v>970</v>
      </c>
      <c r="C59" s="245" t="s">
        <v>971</v>
      </c>
      <c r="D59" s="245" t="s">
        <v>324</v>
      </c>
      <c r="E59" s="245" t="s">
        <v>324</v>
      </c>
      <c r="F59" s="245" t="s">
        <v>444</v>
      </c>
    </row>
    <row r="60" spans="1:6" ht="25.5" x14ac:dyDescent="0.2">
      <c r="A60" s="245" t="s">
        <v>303</v>
      </c>
      <c r="B60" s="286" t="s">
        <v>832</v>
      </c>
      <c r="C60" s="245" t="s">
        <v>972</v>
      </c>
      <c r="D60" s="245" t="s">
        <v>717</v>
      </c>
      <c r="E60" s="245" t="s">
        <v>899</v>
      </c>
      <c r="F60" s="245"/>
    </row>
    <row r="61" spans="1:6" ht="25.5" x14ac:dyDescent="0.2">
      <c r="A61" s="245" t="s">
        <v>303</v>
      </c>
      <c r="B61" s="286" t="s">
        <v>491</v>
      </c>
      <c r="C61" s="245" t="s">
        <v>973</v>
      </c>
      <c r="D61" s="245" t="s">
        <v>713</v>
      </c>
      <c r="E61" s="245" t="s">
        <v>899</v>
      </c>
      <c r="F61" s="245"/>
    </row>
    <row r="62" spans="1:6" ht="25.5" x14ac:dyDescent="0.2">
      <c r="A62" s="245" t="s">
        <v>303</v>
      </c>
      <c r="B62" s="286" t="s">
        <v>974</v>
      </c>
      <c r="C62" s="245" t="s">
        <v>975</v>
      </c>
      <c r="D62" s="245" t="s">
        <v>713</v>
      </c>
      <c r="E62" s="245" t="s">
        <v>899</v>
      </c>
      <c r="F62" s="245"/>
    </row>
    <row r="63" spans="1:6" ht="204" x14ac:dyDescent="0.2">
      <c r="A63" s="245" t="s">
        <v>303</v>
      </c>
      <c r="B63" s="286" t="s">
        <v>430</v>
      </c>
      <c r="C63" s="245" t="s">
        <v>976</v>
      </c>
      <c r="D63" s="245" t="s">
        <v>891</v>
      </c>
      <c r="E63" s="245" t="s">
        <v>324</v>
      </c>
      <c r="F63" s="286" t="s">
        <v>892</v>
      </c>
    </row>
    <row r="64" spans="1:6" ht="25.5" x14ac:dyDescent="0.2">
      <c r="A64" s="245" t="s">
        <v>303</v>
      </c>
      <c r="B64" s="286" t="s">
        <v>977</v>
      </c>
      <c r="C64" s="245" t="s">
        <v>978</v>
      </c>
      <c r="D64" s="245" t="s">
        <v>709</v>
      </c>
      <c r="E64" s="245" t="s">
        <v>899</v>
      </c>
      <c r="F64" s="245"/>
    </row>
    <row r="65" spans="1:6" ht="25.5" x14ac:dyDescent="0.2">
      <c r="A65" s="245" t="s">
        <v>303</v>
      </c>
      <c r="B65" s="286" t="s">
        <v>710</v>
      </c>
      <c r="C65" s="245" t="s">
        <v>979</v>
      </c>
      <c r="D65" s="245" t="s">
        <v>709</v>
      </c>
      <c r="E65" s="245" t="s">
        <v>899</v>
      </c>
      <c r="F65" s="245"/>
    </row>
    <row r="66" spans="1:6" ht="25.5" x14ac:dyDescent="0.2">
      <c r="A66" s="245" t="s">
        <v>303</v>
      </c>
      <c r="B66" s="286" t="s">
        <v>697</v>
      </c>
      <c r="C66" s="245" t="s">
        <v>980</v>
      </c>
      <c r="D66" s="245" t="s">
        <v>709</v>
      </c>
      <c r="E66" s="245" t="s">
        <v>899</v>
      </c>
      <c r="F66" s="245"/>
    </row>
    <row r="67" spans="1:6" ht="38.25" x14ac:dyDescent="0.2">
      <c r="A67" s="245" t="s">
        <v>303</v>
      </c>
      <c r="B67" s="286" t="s">
        <v>981</v>
      </c>
      <c r="C67" s="245" t="s">
        <v>982</v>
      </c>
      <c r="D67" s="245" t="s">
        <v>324</v>
      </c>
      <c r="E67" s="245" t="s">
        <v>324</v>
      </c>
      <c r="F67" s="245" t="s">
        <v>444</v>
      </c>
    </row>
    <row r="68" spans="1:6" ht="25.5" x14ac:dyDescent="0.2">
      <c r="A68" s="245" t="s">
        <v>303</v>
      </c>
      <c r="B68" s="286" t="s">
        <v>711</v>
      </c>
      <c r="C68" s="245" t="s">
        <v>983</v>
      </c>
      <c r="D68" s="245" t="s">
        <v>709</v>
      </c>
      <c r="E68" s="245" t="s">
        <v>899</v>
      </c>
      <c r="F68" s="245"/>
    </row>
    <row r="69" spans="1:6" ht="38.25" x14ac:dyDescent="0.2">
      <c r="A69" s="245" t="s">
        <v>303</v>
      </c>
      <c r="B69" s="286" t="s">
        <v>984</v>
      </c>
      <c r="C69" s="245" t="s">
        <v>985</v>
      </c>
      <c r="D69" s="245" t="s">
        <v>324</v>
      </c>
      <c r="E69" s="245" t="s">
        <v>324</v>
      </c>
      <c r="F69" s="245" t="s">
        <v>444</v>
      </c>
    </row>
    <row r="70" spans="1:6" ht="25.5" x14ac:dyDescent="0.2">
      <c r="A70" s="245" t="s">
        <v>303</v>
      </c>
      <c r="B70" s="286" t="s">
        <v>698</v>
      </c>
      <c r="C70" s="245" t="s">
        <v>986</v>
      </c>
      <c r="D70" s="245" t="s">
        <v>712</v>
      </c>
      <c r="E70" s="245" t="s">
        <v>899</v>
      </c>
      <c r="F70" s="245"/>
    </row>
    <row r="71" spans="1:6" ht="25.5" x14ac:dyDescent="0.2">
      <c r="A71" s="245" t="s">
        <v>303</v>
      </c>
      <c r="B71" s="286" t="s">
        <v>714</v>
      </c>
      <c r="C71" s="245" t="s">
        <v>987</v>
      </c>
      <c r="D71" s="245" t="s">
        <v>713</v>
      </c>
      <c r="E71" s="245" t="s">
        <v>899</v>
      </c>
      <c r="F71" s="245"/>
    </row>
    <row r="72" spans="1:6" ht="38.25" x14ac:dyDescent="0.2">
      <c r="A72" s="245" t="s">
        <v>303</v>
      </c>
      <c r="B72" s="286" t="s">
        <v>988</v>
      </c>
      <c r="C72" s="245" t="s">
        <v>989</v>
      </c>
      <c r="D72" s="245" t="s">
        <v>324</v>
      </c>
      <c r="E72" s="245" t="s">
        <v>324</v>
      </c>
      <c r="F72" s="245" t="s">
        <v>444</v>
      </c>
    </row>
    <row r="73" spans="1:6" ht="25.5" x14ac:dyDescent="0.2">
      <c r="A73" s="245" t="s">
        <v>303</v>
      </c>
      <c r="B73" s="286" t="s">
        <v>692</v>
      </c>
      <c r="C73" s="245" t="s">
        <v>990</v>
      </c>
      <c r="D73" s="245" t="s">
        <v>713</v>
      </c>
      <c r="E73" s="245" t="s">
        <v>899</v>
      </c>
      <c r="F73" s="245"/>
    </row>
    <row r="74" spans="1:6" ht="25.5" x14ac:dyDescent="0.2">
      <c r="A74" s="245" t="s">
        <v>303</v>
      </c>
      <c r="B74" s="286" t="s">
        <v>835</v>
      </c>
      <c r="C74" s="245" t="s">
        <v>991</v>
      </c>
      <c r="D74" s="245" t="s">
        <v>717</v>
      </c>
      <c r="E74" s="245" t="s">
        <v>899</v>
      </c>
      <c r="F74" s="245"/>
    </row>
    <row r="75" spans="1:6" ht="25.5" x14ac:dyDescent="0.2">
      <c r="A75" s="245" t="s">
        <v>303</v>
      </c>
      <c r="B75" s="286" t="s">
        <v>834</v>
      </c>
      <c r="C75" s="245" t="s">
        <v>992</v>
      </c>
      <c r="D75" s="245" t="s">
        <v>713</v>
      </c>
      <c r="E75" s="245" t="s">
        <v>899</v>
      </c>
      <c r="F75" s="245"/>
    </row>
    <row r="76" spans="1:6" ht="38.25" x14ac:dyDescent="0.2">
      <c r="A76" s="245" t="s">
        <v>303</v>
      </c>
      <c r="B76" s="286" t="s">
        <v>993</v>
      </c>
      <c r="C76" s="245" t="s">
        <v>994</v>
      </c>
      <c r="D76" s="245" t="s">
        <v>324</v>
      </c>
      <c r="E76" s="245" t="s">
        <v>324</v>
      </c>
      <c r="F76" s="245" t="s">
        <v>444</v>
      </c>
    </row>
    <row r="77" spans="1:6" ht="38.25" x14ac:dyDescent="0.2">
      <c r="A77" s="245" t="s">
        <v>303</v>
      </c>
      <c r="B77" s="286" t="s">
        <v>995</v>
      </c>
      <c r="C77" s="245" t="s">
        <v>996</v>
      </c>
      <c r="D77" s="245" t="s">
        <v>324</v>
      </c>
      <c r="E77" s="245" t="s">
        <v>324</v>
      </c>
      <c r="F77" s="245" t="s">
        <v>997</v>
      </c>
    </row>
    <row r="78" spans="1:6" ht="25.5" x14ac:dyDescent="0.2">
      <c r="A78" s="245" t="s">
        <v>303</v>
      </c>
      <c r="B78" s="286" t="s">
        <v>699</v>
      </c>
      <c r="C78" s="245" t="s">
        <v>998</v>
      </c>
      <c r="D78" s="245" t="s">
        <v>709</v>
      </c>
      <c r="E78" s="245" t="s">
        <v>899</v>
      </c>
      <c r="F78" s="245"/>
    </row>
    <row r="79" spans="1:6" ht="25.5" x14ac:dyDescent="0.2">
      <c r="A79" s="245" t="s">
        <v>303</v>
      </c>
      <c r="B79" s="286" t="s">
        <v>836</v>
      </c>
      <c r="C79" s="245" t="s">
        <v>999</v>
      </c>
      <c r="D79" s="245" t="s">
        <v>324</v>
      </c>
      <c r="E79" s="245" t="s">
        <v>324</v>
      </c>
      <c r="F79" s="245" t="s">
        <v>444</v>
      </c>
    </row>
    <row r="80" spans="1:6" x14ac:dyDescent="0.2">
      <c r="A80" s="245" t="s">
        <v>303</v>
      </c>
      <c r="B80" s="286" t="s">
        <v>700</v>
      </c>
      <c r="C80" s="245" t="s">
        <v>1000</v>
      </c>
      <c r="D80" s="245" t="s">
        <v>709</v>
      </c>
      <c r="E80" s="245" t="s">
        <v>899</v>
      </c>
      <c r="F80" s="245"/>
    </row>
    <row r="81" spans="1:6" ht="38.25" x14ac:dyDescent="0.2">
      <c r="A81" s="245" t="s">
        <v>303</v>
      </c>
      <c r="B81" s="286" t="s">
        <v>1001</v>
      </c>
      <c r="C81" s="245" t="s">
        <v>1002</v>
      </c>
      <c r="D81" s="245" t="s">
        <v>324</v>
      </c>
      <c r="E81" s="245" t="s">
        <v>324</v>
      </c>
      <c r="F81" s="245" t="s">
        <v>444</v>
      </c>
    </row>
    <row r="82" spans="1:6" x14ac:dyDescent="0.2">
      <c r="A82" s="245" t="s">
        <v>303</v>
      </c>
      <c r="B82" s="286" t="s">
        <v>715</v>
      </c>
      <c r="C82" s="245" t="s">
        <v>1003</v>
      </c>
      <c r="D82" s="245" t="s">
        <v>709</v>
      </c>
      <c r="E82" s="245" t="s">
        <v>899</v>
      </c>
      <c r="F82" s="245"/>
    </row>
    <row r="83" spans="1:6" ht="38.25" x14ac:dyDescent="0.2">
      <c r="A83" s="245" t="s">
        <v>303</v>
      </c>
      <c r="B83" s="286" t="s">
        <v>1004</v>
      </c>
      <c r="C83" s="245" t="s">
        <v>1005</v>
      </c>
      <c r="D83" s="245" t="s">
        <v>324</v>
      </c>
      <c r="E83" s="245" t="s">
        <v>324</v>
      </c>
      <c r="F83" s="245" t="s">
        <v>444</v>
      </c>
    </row>
    <row r="84" spans="1:6" x14ac:dyDescent="0.2">
      <c r="A84" s="245" t="s">
        <v>303</v>
      </c>
      <c r="B84" s="286" t="s">
        <v>701</v>
      </c>
      <c r="C84" s="245" t="s">
        <v>1006</v>
      </c>
      <c r="D84" s="245" t="s">
        <v>712</v>
      </c>
      <c r="E84" s="245" t="s">
        <v>899</v>
      </c>
      <c r="F84" s="245"/>
    </row>
    <row r="85" spans="1:6" ht="25.5" x14ac:dyDescent="0.2">
      <c r="A85" s="245" t="s">
        <v>303</v>
      </c>
      <c r="B85" s="286" t="s">
        <v>716</v>
      </c>
      <c r="C85" s="245" t="s">
        <v>1007</v>
      </c>
      <c r="D85" s="245" t="s">
        <v>713</v>
      </c>
      <c r="E85" s="245" t="s">
        <v>899</v>
      </c>
      <c r="F85" s="245"/>
    </row>
    <row r="86" spans="1:6" ht="25.5" x14ac:dyDescent="0.2">
      <c r="A86" s="245" t="s">
        <v>303</v>
      </c>
      <c r="B86" s="286" t="s">
        <v>693</v>
      </c>
      <c r="C86" s="245" t="s">
        <v>1008</v>
      </c>
      <c r="D86" s="245" t="s">
        <v>713</v>
      </c>
      <c r="E86" s="245" t="s">
        <v>899</v>
      </c>
      <c r="F86" s="245"/>
    </row>
    <row r="87" spans="1:6" ht="25.5" x14ac:dyDescent="0.2">
      <c r="A87" s="245" t="s">
        <v>303</v>
      </c>
      <c r="B87" s="286" t="s">
        <v>694</v>
      </c>
      <c r="C87" s="245" t="s">
        <v>1009</v>
      </c>
      <c r="D87" s="245" t="s">
        <v>713</v>
      </c>
      <c r="E87" s="245" t="s">
        <v>899</v>
      </c>
      <c r="F87" s="245"/>
    </row>
    <row r="88" spans="1:6" ht="25.5" x14ac:dyDescent="0.2">
      <c r="A88" s="245" t="s">
        <v>303</v>
      </c>
      <c r="B88" s="286" t="s">
        <v>695</v>
      </c>
      <c r="C88" s="245" t="s">
        <v>1010</v>
      </c>
      <c r="D88" s="245" t="s">
        <v>717</v>
      </c>
      <c r="E88" s="245" t="s">
        <v>899</v>
      </c>
      <c r="F88" s="245"/>
    </row>
    <row r="89" spans="1:6" ht="25.5" x14ac:dyDescent="0.2">
      <c r="A89" s="245" t="s">
        <v>303</v>
      </c>
      <c r="B89" s="286" t="s">
        <v>1011</v>
      </c>
      <c r="C89" s="245" t="s">
        <v>1012</v>
      </c>
      <c r="D89" s="245" t="s">
        <v>324</v>
      </c>
      <c r="E89" s="245" t="s">
        <v>324</v>
      </c>
      <c r="F89" s="245" t="s">
        <v>444</v>
      </c>
    </row>
    <row r="90" spans="1:6" ht="38.25" x14ac:dyDescent="0.2">
      <c r="A90" s="245" t="s">
        <v>303</v>
      </c>
      <c r="B90" s="286" t="s">
        <v>1013</v>
      </c>
      <c r="C90" s="245" t="s">
        <v>1014</v>
      </c>
      <c r="D90" s="245" t="s">
        <v>324</v>
      </c>
      <c r="E90" s="245" t="s">
        <v>324</v>
      </c>
      <c r="F90" s="245" t="s">
        <v>444</v>
      </c>
    </row>
    <row r="91" spans="1:6" ht="204" x14ac:dyDescent="0.2">
      <c r="A91" s="245" t="s">
        <v>303</v>
      </c>
      <c r="B91" s="286" t="s">
        <v>431</v>
      </c>
      <c r="C91" s="245" t="s">
        <v>1015</v>
      </c>
      <c r="D91" s="245" t="s">
        <v>891</v>
      </c>
      <c r="E91" s="245" t="s">
        <v>324</v>
      </c>
      <c r="F91" s="286" t="s">
        <v>892</v>
      </c>
    </row>
    <row r="92" spans="1:6" ht="25.5" x14ac:dyDescent="0.2">
      <c r="A92" s="245" t="s">
        <v>303</v>
      </c>
      <c r="B92" s="286" t="s">
        <v>1016</v>
      </c>
      <c r="C92" s="245" t="s">
        <v>1017</v>
      </c>
      <c r="D92" s="245" t="s">
        <v>324</v>
      </c>
      <c r="E92" s="245" t="s">
        <v>324</v>
      </c>
      <c r="F92" s="245" t="s">
        <v>444</v>
      </c>
    </row>
    <row r="93" spans="1:6" ht="25.5" x14ac:dyDescent="0.2">
      <c r="A93" s="245" t="s">
        <v>303</v>
      </c>
      <c r="B93" s="286" t="s">
        <v>471</v>
      </c>
      <c r="C93" s="245" t="s">
        <v>1018</v>
      </c>
      <c r="D93" s="245" t="s">
        <v>324</v>
      </c>
      <c r="E93" s="245" t="s">
        <v>324</v>
      </c>
      <c r="F93" s="245" t="s">
        <v>444</v>
      </c>
    </row>
    <row r="94" spans="1:6" ht="25.5" x14ac:dyDescent="0.2">
      <c r="A94" s="245" t="s">
        <v>303</v>
      </c>
      <c r="B94" s="286" t="s">
        <v>1019</v>
      </c>
      <c r="C94" s="245" t="s">
        <v>1018</v>
      </c>
      <c r="D94" s="245" t="s">
        <v>324</v>
      </c>
      <c r="E94" s="245" t="s">
        <v>324</v>
      </c>
      <c r="F94" s="245" t="s">
        <v>444</v>
      </c>
    </row>
    <row r="95" spans="1:6" ht="38.25" x14ac:dyDescent="0.2">
      <c r="A95" s="245" t="s">
        <v>303</v>
      </c>
      <c r="B95" s="286" t="s">
        <v>1020</v>
      </c>
      <c r="C95" s="245" t="s">
        <v>1021</v>
      </c>
      <c r="D95" s="245" t="s">
        <v>324</v>
      </c>
      <c r="E95" s="245" t="s">
        <v>324</v>
      </c>
      <c r="F95" s="245" t="s">
        <v>444</v>
      </c>
    </row>
    <row r="96" spans="1:6" ht="25.5" x14ac:dyDescent="0.2">
      <c r="A96" s="245" t="s">
        <v>303</v>
      </c>
      <c r="B96" s="286" t="s">
        <v>472</v>
      </c>
      <c r="C96" s="245" t="s">
        <v>1022</v>
      </c>
      <c r="D96" s="245" t="s">
        <v>709</v>
      </c>
      <c r="E96" s="245" t="s">
        <v>899</v>
      </c>
      <c r="F96" s="245"/>
    </row>
    <row r="97" spans="1:6" ht="38.25" x14ac:dyDescent="0.2">
      <c r="A97" s="245" t="s">
        <v>303</v>
      </c>
      <c r="B97" s="286" t="s">
        <v>473</v>
      </c>
      <c r="C97" s="245" t="s">
        <v>1023</v>
      </c>
      <c r="D97" s="245" t="s">
        <v>324</v>
      </c>
      <c r="E97" s="245" t="s">
        <v>324</v>
      </c>
      <c r="F97" s="245" t="s">
        <v>444</v>
      </c>
    </row>
    <row r="98" spans="1:6" ht="25.5" x14ac:dyDescent="0.2">
      <c r="A98" s="245" t="s">
        <v>303</v>
      </c>
      <c r="B98" s="286" t="s">
        <v>1024</v>
      </c>
      <c r="C98" s="245" t="s">
        <v>1025</v>
      </c>
      <c r="D98" s="245" t="s">
        <v>709</v>
      </c>
      <c r="E98" s="245" t="s">
        <v>899</v>
      </c>
      <c r="F98" s="245"/>
    </row>
    <row r="99" spans="1:6" ht="38.25" x14ac:dyDescent="0.2">
      <c r="A99" s="245" t="s">
        <v>303</v>
      </c>
      <c r="B99" s="286" t="s">
        <v>1026</v>
      </c>
      <c r="C99" s="245" t="s">
        <v>1027</v>
      </c>
      <c r="D99" s="245" t="s">
        <v>324</v>
      </c>
      <c r="E99" s="245" t="s">
        <v>324</v>
      </c>
      <c r="F99" s="245" t="s">
        <v>444</v>
      </c>
    </row>
    <row r="100" spans="1:6" ht="25.5" x14ac:dyDescent="0.2">
      <c r="A100" s="245" t="s">
        <v>303</v>
      </c>
      <c r="B100" s="286" t="s">
        <v>474</v>
      </c>
      <c r="C100" s="245" t="s">
        <v>1028</v>
      </c>
      <c r="D100" s="245" t="s">
        <v>324</v>
      </c>
      <c r="E100" s="245" t="s">
        <v>324</v>
      </c>
      <c r="F100" s="245" t="s">
        <v>444</v>
      </c>
    </row>
    <row r="101" spans="1:6" ht="25.5" x14ac:dyDescent="0.2">
      <c r="A101" s="245" t="s">
        <v>303</v>
      </c>
      <c r="B101" s="286" t="s">
        <v>1029</v>
      </c>
      <c r="C101" s="245" t="s">
        <v>1030</v>
      </c>
      <c r="D101" s="245" t="s">
        <v>713</v>
      </c>
      <c r="E101" s="245" t="s">
        <v>899</v>
      </c>
      <c r="F101" s="245"/>
    </row>
    <row r="102" spans="1:6" ht="38.25" x14ac:dyDescent="0.2">
      <c r="A102" s="245" t="s">
        <v>303</v>
      </c>
      <c r="B102" s="286" t="s">
        <v>475</v>
      </c>
      <c r="C102" s="245" t="s">
        <v>1031</v>
      </c>
      <c r="D102" s="245" t="s">
        <v>713</v>
      </c>
      <c r="E102" s="245" t="s">
        <v>899</v>
      </c>
      <c r="F102" s="245"/>
    </row>
    <row r="103" spans="1:6" ht="25.5" x14ac:dyDescent="0.2">
      <c r="A103" s="245" t="s">
        <v>303</v>
      </c>
      <c r="B103" s="286" t="s">
        <v>476</v>
      </c>
      <c r="C103" s="245" t="s">
        <v>1032</v>
      </c>
      <c r="D103" s="245" t="s">
        <v>713</v>
      </c>
      <c r="E103" s="245" t="s">
        <v>899</v>
      </c>
      <c r="F103" s="245"/>
    </row>
    <row r="104" spans="1:6" ht="25.5" x14ac:dyDescent="0.2">
      <c r="A104" s="245" t="s">
        <v>303</v>
      </c>
      <c r="B104" s="286" t="s">
        <v>477</v>
      </c>
      <c r="C104" s="245" t="s">
        <v>1033</v>
      </c>
      <c r="D104" s="245" t="s">
        <v>717</v>
      </c>
      <c r="E104" s="245" t="s">
        <v>899</v>
      </c>
      <c r="F104" s="245"/>
    </row>
    <row r="105" spans="1:6" ht="38.25" x14ac:dyDescent="0.2">
      <c r="A105" s="245" t="s">
        <v>303</v>
      </c>
      <c r="B105" s="286" t="s">
        <v>1034</v>
      </c>
      <c r="C105" s="245" t="s">
        <v>1035</v>
      </c>
      <c r="D105" s="245" t="s">
        <v>826</v>
      </c>
      <c r="E105" s="245" t="s">
        <v>899</v>
      </c>
      <c r="F105" s="245"/>
    </row>
    <row r="106" spans="1:6" ht="38.25" x14ac:dyDescent="0.2">
      <c r="A106" s="245" t="s">
        <v>303</v>
      </c>
      <c r="B106" s="286" t="s">
        <v>1036</v>
      </c>
      <c r="C106" s="245" t="s">
        <v>1037</v>
      </c>
      <c r="D106" s="245" t="s">
        <v>324</v>
      </c>
      <c r="E106" s="245" t="s">
        <v>324</v>
      </c>
      <c r="F106" s="245" t="s">
        <v>444</v>
      </c>
    </row>
    <row r="107" spans="1:6" ht="38.25" x14ac:dyDescent="0.2">
      <c r="A107" s="245" t="s">
        <v>303</v>
      </c>
      <c r="B107" s="287" t="s">
        <v>1038</v>
      </c>
      <c r="C107" s="245" t="s">
        <v>1039</v>
      </c>
      <c r="D107" s="245" t="s">
        <v>324</v>
      </c>
      <c r="E107" s="245" t="s">
        <v>324</v>
      </c>
      <c r="F107" s="245" t="s">
        <v>889</v>
      </c>
    </row>
  </sheetData>
  <autoFilter ref="A4:F107" xr:uid="{00000000-0009-0000-0000-00000D000000}"/>
  <pageMargins left="0.7" right="0.7" top="0.75" bottom="0.75" header="0.3" footer="0.3"/>
  <pageSetup paperSize="9" scale="91"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A1:V107"/>
  <sheetViews>
    <sheetView zoomScale="90" zoomScaleNormal="90" workbookViewId="0">
      <pane ySplit="1" topLeftCell="A2" activePane="bottomLeft" state="frozen"/>
      <selection pane="bottomLeft" activeCell="M2" sqref="M2"/>
    </sheetView>
  </sheetViews>
  <sheetFormatPr defaultRowHeight="12.75" x14ac:dyDescent="0.2"/>
  <cols>
    <col min="2" max="3" width="8.140625" customWidth="1"/>
    <col min="4" max="4" width="9.42578125" customWidth="1"/>
    <col min="5" max="5" width="11.140625" customWidth="1"/>
    <col min="6" max="6" width="20.28515625" customWidth="1"/>
    <col min="7" max="7" width="27.5703125" customWidth="1"/>
    <col min="14" max="14" width="27" customWidth="1"/>
    <col min="15" max="18" width="22.28515625" customWidth="1"/>
    <col min="19" max="19" width="16.7109375" customWidth="1"/>
    <col min="20" max="20" width="21.28515625" customWidth="1"/>
    <col min="21" max="21" width="15.7109375" customWidth="1"/>
    <col min="22" max="22" width="29.28515625" customWidth="1"/>
  </cols>
  <sheetData>
    <row r="1" spans="1:22" ht="13.5" thickBot="1" x14ac:dyDescent="0.25">
      <c r="A1" s="7" t="s">
        <v>228</v>
      </c>
      <c r="B1" s="207"/>
      <c r="C1" s="207"/>
      <c r="D1" s="207"/>
      <c r="E1" s="207"/>
      <c r="F1" s="207"/>
      <c r="G1" s="207"/>
      <c r="H1" s="207"/>
      <c r="I1" s="207"/>
      <c r="J1" s="207"/>
      <c r="K1" s="207"/>
      <c r="L1" s="207"/>
      <c r="M1" s="207"/>
      <c r="N1" s="207"/>
    </row>
    <row r="2" spans="1:22" x14ac:dyDescent="0.2">
      <c r="A2" s="207"/>
      <c r="U2" s="72" t="s">
        <v>52</v>
      </c>
      <c r="V2" s="227" t="s">
        <v>302</v>
      </c>
    </row>
    <row r="3" spans="1:22" ht="13.5" thickBot="1" x14ac:dyDescent="0.25">
      <c r="A3" s="732"/>
      <c r="U3" s="733" t="s">
        <v>51</v>
      </c>
      <c r="V3" s="827">
        <v>2021</v>
      </c>
    </row>
    <row r="4" spans="1:22" ht="63.75" x14ac:dyDescent="0.2">
      <c r="A4" s="734" t="s">
        <v>0</v>
      </c>
      <c r="B4" s="734" t="s">
        <v>1</v>
      </c>
      <c r="C4" s="734" t="s">
        <v>5</v>
      </c>
      <c r="D4" s="735" t="s">
        <v>180</v>
      </c>
      <c r="E4" s="735" t="s">
        <v>55</v>
      </c>
      <c r="F4" s="736" t="s">
        <v>229</v>
      </c>
      <c r="G4" s="736" t="s">
        <v>230</v>
      </c>
      <c r="H4" s="734" t="s">
        <v>231</v>
      </c>
      <c r="I4" s="734" t="s">
        <v>232</v>
      </c>
      <c r="J4" s="734" t="s">
        <v>233</v>
      </c>
      <c r="K4" s="734" t="s">
        <v>234</v>
      </c>
      <c r="L4" s="734" t="s">
        <v>235</v>
      </c>
      <c r="M4" s="734" t="s">
        <v>236</v>
      </c>
      <c r="N4" s="734" t="s">
        <v>4</v>
      </c>
      <c r="O4" s="897" t="s">
        <v>237</v>
      </c>
      <c r="P4" s="897" t="s">
        <v>238</v>
      </c>
      <c r="Q4" s="897" t="s">
        <v>239</v>
      </c>
      <c r="R4" s="897" t="s">
        <v>296</v>
      </c>
      <c r="S4" s="897" t="s">
        <v>240</v>
      </c>
      <c r="T4" s="897" t="s">
        <v>241</v>
      </c>
      <c r="U4" s="897" t="s">
        <v>242</v>
      </c>
      <c r="V4" s="897" t="s">
        <v>56</v>
      </c>
    </row>
    <row r="5" spans="1:22" ht="25.5" x14ac:dyDescent="0.2">
      <c r="A5" s="898" t="s">
        <v>303</v>
      </c>
      <c r="B5" s="898" t="s">
        <v>812</v>
      </c>
      <c r="C5" s="898" t="s">
        <v>813</v>
      </c>
      <c r="D5" s="898" t="s">
        <v>814</v>
      </c>
      <c r="E5" s="898" t="s">
        <v>550</v>
      </c>
      <c r="F5" s="898" t="s">
        <v>815</v>
      </c>
      <c r="G5" s="898" t="s">
        <v>449</v>
      </c>
      <c r="H5" s="899">
        <v>7</v>
      </c>
      <c r="I5" s="899">
        <v>30.5</v>
      </c>
      <c r="J5" s="899">
        <v>1224.3333333333323</v>
      </c>
      <c r="K5" s="899">
        <v>968.13699999999983</v>
      </c>
      <c r="L5" s="899"/>
      <c r="M5" s="899">
        <v>968.13699999999983</v>
      </c>
      <c r="N5" s="898" t="s">
        <v>816</v>
      </c>
      <c r="O5" s="900">
        <v>4</v>
      </c>
      <c r="P5" s="900">
        <v>18</v>
      </c>
      <c r="Q5" s="900">
        <v>639</v>
      </c>
      <c r="R5" s="901" t="s">
        <v>307</v>
      </c>
      <c r="S5" s="902"/>
      <c r="T5" s="902"/>
      <c r="U5" s="903">
        <v>1097.6180200000001</v>
      </c>
      <c r="V5" s="904"/>
    </row>
    <row r="6" spans="1:22" ht="25.5" x14ac:dyDescent="0.2">
      <c r="A6" s="898" t="s">
        <v>303</v>
      </c>
      <c r="B6" s="898" t="s">
        <v>817</v>
      </c>
      <c r="C6" s="898" t="s">
        <v>818</v>
      </c>
      <c r="D6" s="898" t="s">
        <v>819</v>
      </c>
      <c r="E6" s="898" t="s">
        <v>550</v>
      </c>
      <c r="F6" s="898" t="s">
        <v>811</v>
      </c>
      <c r="G6" s="898" t="s">
        <v>810</v>
      </c>
      <c r="H6" s="899">
        <v>1</v>
      </c>
      <c r="I6" s="899">
        <v>10</v>
      </c>
      <c r="J6" s="899">
        <v>174.33333333333334</v>
      </c>
      <c r="K6" s="899">
        <v>4552.625</v>
      </c>
      <c r="L6" s="899"/>
      <c r="M6" s="899">
        <v>4552.625</v>
      </c>
      <c r="N6" s="898" t="s">
        <v>816</v>
      </c>
      <c r="O6" s="900">
        <v>1</v>
      </c>
      <c r="P6" s="900">
        <v>10</v>
      </c>
      <c r="Q6" s="900">
        <v>262</v>
      </c>
      <c r="R6" s="901" t="s">
        <v>307</v>
      </c>
      <c r="S6" s="903"/>
      <c r="T6" s="903"/>
      <c r="U6" s="903">
        <v>7998.0259999999989</v>
      </c>
      <c r="V6" s="904"/>
    </row>
    <row r="7" spans="1:22" ht="178.5" x14ac:dyDescent="0.2">
      <c r="A7" s="898" t="s">
        <v>303</v>
      </c>
      <c r="B7" s="905" t="s">
        <v>321</v>
      </c>
      <c r="C7" s="905" t="s">
        <v>322</v>
      </c>
      <c r="D7" s="898" t="s">
        <v>1114</v>
      </c>
      <c r="E7" s="898" t="s">
        <v>550</v>
      </c>
      <c r="F7" s="898" t="s">
        <v>820</v>
      </c>
      <c r="G7" s="898" t="s">
        <v>428</v>
      </c>
      <c r="H7" s="899">
        <v>7.583333333333333</v>
      </c>
      <c r="I7" s="899">
        <v>327.82333333333332</v>
      </c>
      <c r="J7" s="899">
        <v>327.82333333333332</v>
      </c>
      <c r="K7" s="899">
        <v>37.499666666666663</v>
      </c>
      <c r="L7" s="899">
        <v>37.499666666666663</v>
      </c>
      <c r="M7" s="899"/>
      <c r="N7" s="906" t="s">
        <v>1055</v>
      </c>
      <c r="O7" s="900">
        <v>58</v>
      </c>
      <c r="P7" s="900">
        <v>3772</v>
      </c>
      <c r="Q7" s="900">
        <v>3772</v>
      </c>
      <c r="R7" s="901" t="s">
        <v>306</v>
      </c>
      <c r="S7" s="903">
        <v>110163.90000000001</v>
      </c>
      <c r="T7" s="903">
        <v>110163.90000000001</v>
      </c>
      <c r="U7" s="903"/>
      <c r="V7" s="904"/>
    </row>
    <row r="8" spans="1:22" ht="63.75" x14ac:dyDescent="0.2">
      <c r="A8" s="898" t="s">
        <v>303</v>
      </c>
      <c r="B8" s="905" t="s">
        <v>321</v>
      </c>
      <c r="C8" s="905" t="s">
        <v>322</v>
      </c>
      <c r="D8" s="898" t="s">
        <v>1114</v>
      </c>
      <c r="E8" s="898" t="s">
        <v>550</v>
      </c>
      <c r="F8" s="423" t="s">
        <v>1562</v>
      </c>
      <c r="G8" s="898" t="s">
        <v>388</v>
      </c>
      <c r="H8" s="899">
        <v>66.666666666666671</v>
      </c>
      <c r="I8" s="899">
        <v>9168.16</v>
      </c>
      <c r="J8" s="899">
        <v>9168.16</v>
      </c>
      <c r="K8" s="899">
        <v>178.83600000000001</v>
      </c>
      <c r="L8" s="899">
        <v>178.83600000000001</v>
      </c>
      <c r="M8" s="899"/>
      <c r="N8" s="906" t="s">
        <v>444</v>
      </c>
      <c r="O8" s="900">
        <v>174</v>
      </c>
      <c r="P8" s="900">
        <v>11944</v>
      </c>
      <c r="Q8" s="900">
        <v>11944</v>
      </c>
      <c r="R8" s="901" t="s">
        <v>306</v>
      </c>
      <c r="S8" s="903">
        <v>156039.59999999992</v>
      </c>
      <c r="T8" s="903">
        <v>156039.59999999992</v>
      </c>
      <c r="U8" s="903"/>
      <c r="V8" s="904"/>
    </row>
    <row r="9" spans="1:22" s="429" customFormat="1" ht="15" customHeight="1" x14ac:dyDescent="0.2">
      <c r="A9" s="898" t="s">
        <v>303</v>
      </c>
      <c r="B9" s="905" t="s">
        <v>321</v>
      </c>
      <c r="C9" s="905" t="s">
        <v>322</v>
      </c>
      <c r="D9" s="898" t="s">
        <v>1114</v>
      </c>
      <c r="E9" s="898" t="s">
        <v>550</v>
      </c>
      <c r="F9" s="907" t="s">
        <v>1563</v>
      </c>
      <c r="G9" s="898" t="s">
        <v>388</v>
      </c>
      <c r="H9" s="899">
        <v>21</v>
      </c>
      <c r="I9" s="899">
        <v>148.56333333333333</v>
      </c>
      <c r="J9" s="899">
        <v>148.56333333333333</v>
      </c>
      <c r="K9" s="899">
        <v>0.19500000000000003</v>
      </c>
      <c r="L9" s="899">
        <v>0.19500000000000003</v>
      </c>
      <c r="M9" s="899"/>
      <c r="N9" s="906" t="s">
        <v>444</v>
      </c>
      <c r="O9" s="900">
        <v>0</v>
      </c>
      <c r="P9" s="900">
        <v>0</v>
      </c>
      <c r="Q9" s="900">
        <v>0</v>
      </c>
      <c r="R9" s="901" t="s">
        <v>307</v>
      </c>
      <c r="S9" s="903">
        <v>0</v>
      </c>
      <c r="T9" s="903">
        <v>0</v>
      </c>
      <c r="U9" s="903"/>
      <c r="V9" s="904"/>
    </row>
    <row r="10" spans="1:22" ht="63.75" x14ac:dyDescent="0.2">
      <c r="A10" s="898" t="s">
        <v>303</v>
      </c>
      <c r="B10" s="905" t="s">
        <v>321</v>
      </c>
      <c r="C10" s="905" t="s">
        <v>322</v>
      </c>
      <c r="D10" s="898" t="s">
        <v>1114</v>
      </c>
      <c r="E10" s="898" t="s">
        <v>550</v>
      </c>
      <c r="F10" s="898" t="s">
        <v>821</v>
      </c>
      <c r="G10" s="898" t="s">
        <v>457</v>
      </c>
      <c r="H10" s="899">
        <v>33.5</v>
      </c>
      <c r="I10" s="899">
        <v>2797.9933333333333</v>
      </c>
      <c r="J10" s="899">
        <v>2797.9933333333333</v>
      </c>
      <c r="K10" s="899">
        <v>197.39333333333329</v>
      </c>
      <c r="L10" s="899">
        <v>197.39333333333329</v>
      </c>
      <c r="M10" s="899"/>
      <c r="N10" s="906" t="s">
        <v>444</v>
      </c>
      <c r="O10" s="900">
        <v>152</v>
      </c>
      <c r="P10" s="900">
        <v>2984</v>
      </c>
      <c r="Q10" s="900">
        <v>2984</v>
      </c>
      <c r="R10" s="901" t="s">
        <v>306</v>
      </c>
      <c r="S10" s="903">
        <v>278446.30000000005</v>
      </c>
      <c r="T10" s="903">
        <v>278446.30000000005</v>
      </c>
      <c r="U10" s="903"/>
      <c r="V10" s="904"/>
    </row>
    <row r="11" spans="1:22" s="737" customFormat="1" ht="15" customHeight="1" x14ac:dyDescent="0.2">
      <c r="A11" s="898" t="s">
        <v>303</v>
      </c>
      <c r="B11" s="905" t="s">
        <v>321</v>
      </c>
      <c r="C11" s="905" t="s">
        <v>322</v>
      </c>
      <c r="D11" s="898" t="s">
        <v>1114</v>
      </c>
      <c r="E11" s="898" t="s">
        <v>550</v>
      </c>
      <c r="F11" s="898" t="s">
        <v>702</v>
      </c>
      <c r="G11" s="898" t="s">
        <v>388</v>
      </c>
      <c r="H11" s="899">
        <v>351.58333333333331</v>
      </c>
      <c r="I11" s="899">
        <v>49777.96</v>
      </c>
      <c r="J11" s="899">
        <v>49777.96</v>
      </c>
      <c r="K11" s="899">
        <v>1022.0606666666667</v>
      </c>
      <c r="L11" s="899">
        <v>1022.0606666666667</v>
      </c>
      <c r="M11" s="899"/>
      <c r="N11" s="898"/>
      <c r="O11" s="900">
        <v>617</v>
      </c>
      <c r="P11" s="900">
        <v>52083</v>
      </c>
      <c r="Q11" s="900">
        <v>52083</v>
      </c>
      <c r="R11" s="901" t="s">
        <v>306</v>
      </c>
      <c r="S11" s="903">
        <v>971569.89999999991</v>
      </c>
      <c r="T11" s="903">
        <v>971569.89999999991</v>
      </c>
      <c r="U11" s="903"/>
      <c r="V11" s="904"/>
    </row>
    <row r="12" spans="1:22" ht="63.75" x14ac:dyDescent="0.2">
      <c r="A12" s="898" t="s">
        <v>303</v>
      </c>
      <c r="B12" s="905" t="s">
        <v>321</v>
      </c>
      <c r="C12" s="905" t="s">
        <v>322</v>
      </c>
      <c r="D12" s="898" t="s">
        <v>1114</v>
      </c>
      <c r="E12" s="898" t="s">
        <v>550</v>
      </c>
      <c r="F12" s="898" t="s">
        <v>822</v>
      </c>
      <c r="G12" s="898" t="s">
        <v>457</v>
      </c>
      <c r="H12" s="899">
        <v>48.666666666666664</v>
      </c>
      <c r="I12" s="899">
        <v>4052.6066666666666</v>
      </c>
      <c r="J12" s="899">
        <v>4052.6066666666666</v>
      </c>
      <c r="K12" s="899">
        <v>198.095</v>
      </c>
      <c r="L12" s="899">
        <v>198.095</v>
      </c>
      <c r="M12" s="899"/>
      <c r="N12" s="906" t="s">
        <v>444</v>
      </c>
      <c r="O12" s="900">
        <v>164</v>
      </c>
      <c r="P12" s="900">
        <v>3114</v>
      </c>
      <c r="Q12" s="900">
        <v>3114</v>
      </c>
      <c r="R12" s="901" t="s">
        <v>306</v>
      </c>
      <c r="S12" s="903">
        <v>168568.30000000002</v>
      </c>
      <c r="T12" s="903">
        <v>168568.30000000002</v>
      </c>
      <c r="U12" s="903"/>
      <c r="V12" s="904"/>
    </row>
    <row r="13" spans="1:22" ht="63.75" x14ac:dyDescent="0.2">
      <c r="A13" s="898" t="s">
        <v>303</v>
      </c>
      <c r="B13" s="905" t="s">
        <v>321</v>
      </c>
      <c r="C13" s="905" t="s">
        <v>322</v>
      </c>
      <c r="D13" s="898" t="s">
        <v>1114</v>
      </c>
      <c r="E13" s="898" t="s">
        <v>550</v>
      </c>
      <c r="F13" s="898" t="s">
        <v>703</v>
      </c>
      <c r="G13" s="898" t="s">
        <v>388</v>
      </c>
      <c r="H13" s="899">
        <v>695.91666666666663</v>
      </c>
      <c r="I13" s="899">
        <v>114285.39333333336</v>
      </c>
      <c r="J13" s="899">
        <v>114285.39333333336</v>
      </c>
      <c r="K13" s="899">
        <v>2077.9079999999994</v>
      </c>
      <c r="L13" s="899">
        <v>2077.9079999999994</v>
      </c>
      <c r="M13" s="899"/>
      <c r="N13" s="898"/>
      <c r="O13" s="900">
        <v>951</v>
      </c>
      <c r="P13" s="900">
        <v>103071</v>
      </c>
      <c r="Q13" s="900">
        <v>103071</v>
      </c>
      <c r="R13" s="901" t="s">
        <v>306</v>
      </c>
      <c r="S13" s="903">
        <v>1507624.8999999997</v>
      </c>
      <c r="T13" s="903">
        <v>1507624.8999999997</v>
      </c>
      <c r="U13" s="903"/>
      <c r="V13" s="904"/>
    </row>
    <row r="14" spans="1:22" s="737" customFormat="1" ht="15" customHeight="1" x14ac:dyDescent="0.2">
      <c r="A14" s="898" t="s">
        <v>303</v>
      </c>
      <c r="B14" s="905" t="s">
        <v>321</v>
      </c>
      <c r="C14" s="905" t="s">
        <v>322</v>
      </c>
      <c r="D14" s="898" t="s">
        <v>1114</v>
      </c>
      <c r="E14" s="898" t="s">
        <v>550</v>
      </c>
      <c r="F14" s="898" t="s">
        <v>1058</v>
      </c>
      <c r="G14" s="898" t="s">
        <v>449</v>
      </c>
      <c r="H14" s="899">
        <v>98.166666666666671</v>
      </c>
      <c r="I14" s="899">
        <v>13525.546666666667</v>
      </c>
      <c r="J14" s="899">
        <v>13525.546666666667</v>
      </c>
      <c r="K14" s="899">
        <v>244.56000000000003</v>
      </c>
      <c r="L14" s="899">
        <v>244.56000000000003</v>
      </c>
      <c r="M14" s="899"/>
      <c r="N14" s="898"/>
      <c r="O14" s="900">
        <v>117</v>
      </c>
      <c r="P14" s="900">
        <v>3093</v>
      </c>
      <c r="Q14" s="900">
        <v>3093</v>
      </c>
      <c r="R14" s="901" t="s">
        <v>306</v>
      </c>
      <c r="S14" s="903">
        <v>35209.200000000004</v>
      </c>
      <c r="T14" s="903">
        <v>35209.200000000004</v>
      </c>
      <c r="U14" s="903"/>
      <c r="V14" s="904"/>
    </row>
    <row r="15" spans="1:22" ht="63.75" x14ac:dyDescent="0.2">
      <c r="A15" s="898" t="s">
        <v>303</v>
      </c>
      <c r="B15" s="905" t="s">
        <v>321</v>
      </c>
      <c r="C15" s="905" t="s">
        <v>322</v>
      </c>
      <c r="D15" s="898" t="s">
        <v>1114</v>
      </c>
      <c r="E15" s="898" t="s">
        <v>550</v>
      </c>
      <c r="F15" s="898" t="s">
        <v>704</v>
      </c>
      <c r="G15" s="898" t="s">
        <v>388</v>
      </c>
      <c r="H15" s="899">
        <v>223.16666666666666</v>
      </c>
      <c r="I15" s="899">
        <v>26181.903333333335</v>
      </c>
      <c r="J15" s="899">
        <v>26181.903333333335</v>
      </c>
      <c r="K15" s="899">
        <v>797.82966666666653</v>
      </c>
      <c r="L15" s="899">
        <v>797.82966666666653</v>
      </c>
      <c r="M15" s="899"/>
      <c r="N15" s="898"/>
      <c r="O15" s="900">
        <v>542</v>
      </c>
      <c r="P15" s="900">
        <v>34641</v>
      </c>
      <c r="Q15" s="900">
        <v>34641</v>
      </c>
      <c r="R15" s="901" t="s">
        <v>306</v>
      </c>
      <c r="S15" s="903">
        <v>1006112.9000000003</v>
      </c>
      <c r="T15" s="903">
        <v>1006112.9000000003</v>
      </c>
      <c r="U15" s="903"/>
      <c r="V15" s="904"/>
    </row>
    <row r="16" spans="1:22" s="429" customFormat="1" ht="15" customHeight="1" x14ac:dyDescent="0.2">
      <c r="A16" s="898" t="s">
        <v>303</v>
      </c>
      <c r="B16" s="905" t="s">
        <v>321</v>
      </c>
      <c r="C16" s="905" t="s">
        <v>322</v>
      </c>
      <c r="D16" s="898" t="s">
        <v>1114</v>
      </c>
      <c r="E16" s="898" t="s">
        <v>550</v>
      </c>
      <c r="F16" s="898" t="s">
        <v>705</v>
      </c>
      <c r="G16" s="898" t="s">
        <v>388</v>
      </c>
      <c r="H16" s="899">
        <v>171</v>
      </c>
      <c r="I16" s="899">
        <v>20651.75</v>
      </c>
      <c r="J16" s="899">
        <v>20651.75</v>
      </c>
      <c r="K16" s="899">
        <v>2722.1673333333342</v>
      </c>
      <c r="L16" s="899">
        <v>2722.1673333333342</v>
      </c>
      <c r="M16" s="899"/>
      <c r="N16" s="898"/>
      <c r="O16" s="900">
        <v>189</v>
      </c>
      <c r="P16" s="900">
        <v>15763</v>
      </c>
      <c r="Q16" s="900">
        <v>15763</v>
      </c>
      <c r="R16" s="901" t="s">
        <v>306</v>
      </c>
      <c r="S16" s="903">
        <v>1750650.5999999959</v>
      </c>
      <c r="T16" s="903">
        <v>1750650.5999999959</v>
      </c>
      <c r="U16" s="903"/>
      <c r="V16" s="904"/>
    </row>
    <row r="17" spans="1:22" ht="63.75" x14ac:dyDescent="0.2">
      <c r="A17" s="898" t="s">
        <v>303</v>
      </c>
      <c r="B17" s="905" t="s">
        <v>321</v>
      </c>
      <c r="C17" s="905" t="s">
        <v>322</v>
      </c>
      <c r="D17" s="898" t="s">
        <v>1114</v>
      </c>
      <c r="E17" s="898" t="s">
        <v>550</v>
      </c>
      <c r="F17" s="898" t="s">
        <v>707</v>
      </c>
      <c r="G17" s="898" t="s">
        <v>452</v>
      </c>
      <c r="H17" s="899">
        <v>46.666666666666664</v>
      </c>
      <c r="I17" s="899">
        <v>5190.6533333333336</v>
      </c>
      <c r="J17" s="899">
        <v>5190.6533333333336</v>
      </c>
      <c r="K17" s="899">
        <v>371.77066666666661</v>
      </c>
      <c r="L17" s="899">
        <v>371.77066666666661</v>
      </c>
      <c r="M17" s="899"/>
      <c r="N17" s="898"/>
      <c r="O17" s="900">
        <v>65</v>
      </c>
      <c r="P17" s="900">
        <v>952</v>
      </c>
      <c r="Q17" s="900">
        <v>952</v>
      </c>
      <c r="R17" s="901" t="s">
        <v>306</v>
      </c>
      <c r="S17" s="903">
        <v>56172.299999999967</v>
      </c>
      <c r="T17" s="903">
        <v>56172.299999999967</v>
      </c>
      <c r="U17" s="903"/>
      <c r="V17" s="904"/>
    </row>
    <row r="18" spans="1:22" ht="63.75" x14ac:dyDescent="0.2">
      <c r="A18" s="898" t="s">
        <v>303</v>
      </c>
      <c r="B18" s="905" t="s">
        <v>321</v>
      </c>
      <c r="C18" s="905" t="s">
        <v>322</v>
      </c>
      <c r="D18" s="898" t="s">
        <v>1114</v>
      </c>
      <c r="E18" s="898" t="s">
        <v>550</v>
      </c>
      <c r="F18" s="898" t="s">
        <v>706</v>
      </c>
      <c r="G18" s="898" t="s">
        <v>388</v>
      </c>
      <c r="H18" s="899">
        <v>74.916666666666671</v>
      </c>
      <c r="I18" s="899">
        <v>9358.4299999999985</v>
      </c>
      <c r="J18" s="899">
        <v>9358.4299999999985</v>
      </c>
      <c r="K18" s="899">
        <v>1078.4970000000001</v>
      </c>
      <c r="L18" s="899">
        <v>1078.4970000000001</v>
      </c>
      <c r="M18" s="899"/>
      <c r="N18" s="898"/>
      <c r="O18" s="900">
        <v>116</v>
      </c>
      <c r="P18" s="900">
        <v>5915</v>
      </c>
      <c r="Q18" s="900">
        <v>5915</v>
      </c>
      <c r="R18" s="901" t="s">
        <v>306</v>
      </c>
      <c r="S18" s="903">
        <v>561550.59999999963</v>
      </c>
      <c r="T18" s="903">
        <v>561550.59999999963</v>
      </c>
      <c r="U18" s="903"/>
      <c r="V18" s="904"/>
    </row>
    <row r="19" spans="1:22" ht="63.75" x14ac:dyDescent="0.2">
      <c r="A19" s="898" t="s">
        <v>303</v>
      </c>
      <c r="B19" s="905" t="s">
        <v>321</v>
      </c>
      <c r="C19" s="905" t="s">
        <v>322</v>
      </c>
      <c r="D19" s="898" t="s">
        <v>1114</v>
      </c>
      <c r="E19" s="898" t="s">
        <v>550</v>
      </c>
      <c r="F19" s="898" t="s">
        <v>823</v>
      </c>
      <c r="G19" s="898" t="s">
        <v>455</v>
      </c>
      <c r="H19" s="899">
        <v>4.375</v>
      </c>
      <c r="I19" s="899">
        <v>274.26333333333332</v>
      </c>
      <c r="J19" s="899">
        <v>274.26333333333332</v>
      </c>
      <c r="K19" s="899">
        <v>147.97466666666665</v>
      </c>
      <c r="L19" s="899">
        <v>147.97466666666665</v>
      </c>
      <c r="M19" s="899"/>
      <c r="N19" s="906" t="s">
        <v>444</v>
      </c>
      <c r="O19" s="900">
        <v>5</v>
      </c>
      <c r="P19" s="900">
        <v>353</v>
      </c>
      <c r="Q19" s="900">
        <v>353</v>
      </c>
      <c r="R19" s="901" t="s">
        <v>307</v>
      </c>
      <c r="S19" s="903">
        <v>381965.10000000003</v>
      </c>
      <c r="T19" s="903">
        <v>381965.10000000003</v>
      </c>
      <c r="U19" s="903"/>
      <c r="V19" s="904"/>
    </row>
    <row r="20" spans="1:22" ht="63.75" x14ac:dyDescent="0.2">
      <c r="A20" s="898" t="s">
        <v>303</v>
      </c>
      <c r="B20" s="905" t="s">
        <v>321</v>
      </c>
      <c r="C20" s="905" t="s">
        <v>322</v>
      </c>
      <c r="D20" s="898" t="s">
        <v>1114</v>
      </c>
      <c r="E20" s="898" t="s">
        <v>550</v>
      </c>
      <c r="F20" s="898" t="s">
        <v>708</v>
      </c>
      <c r="G20" s="898" t="s">
        <v>457</v>
      </c>
      <c r="H20" s="899">
        <v>178.75</v>
      </c>
      <c r="I20" s="899">
        <v>19719.763333333336</v>
      </c>
      <c r="J20" s="899">
        <v>19719.763333333336</v>
      </c>
      <c r="K20" s="899">
        <v>7198.6220000000003</v>
      </c>
      <c r="L20" s="899">
        <v>7198.6220000000003</v>
      </c>
      <c r="M20" s="899"/>
      <c r="N20" s="898"/>
      <c r="O20" s="900">
        <v>234</v>
      </c>
      <c r="P20" s="900">
        <v>8371</v>
      </c>
      <c r="Q20" s="900">
        <v>8371</v>
      </c>
      <c r="R20" s="901" t="s">
        <v>306</v>
      </c>
      <c r="S20" s="903">
        <v>4087982.9999999995</v>
      </c>
      <c r="T20" s="903">
        <v>4087982.9999999995</v>
      </c>
      <c r="U20" s="903"/>
      <c r="V20" s="904"/>
    </row>
    <row r="21" spans="1:22" s="737" customFormat="1" ht="15" customHeight="1" x14ac:dyDescent="0.2">
      <c r="A21" s="898" t="s">
        <v>303</v>
      </c>
      <c r="B21" s="905" t="s">
        <v>321</v>
      </c>
      <c r="C21" s="905" t="s">
        <v>322</v>
      </c>
      <c r="D21" s="898" t="s">
        <v>1114</v>
      </c>
      <c r="E21" s="898" t="s">
        <v>550</v>
      </c>
      <c r="F21" s="898" t="s">
        <v>1060</v>
      </c>
      <c r="G21" s="898" t="s">
        <v>388</v>
      </c>
      <c r="H21" s="899">
        <v>15.833333333333334</v>
      </c>
      <c r="I21" s="899">
        <v>541.17333333333329</v>
      </c>
      <c r="J21" s="899">
        <v>541.17333333333329</v>
      </c>
      <c r="K21" s="899">
        <v>6.3260000000000005</v>
      </c>
      <c r="L21" s="899">
        <v>6.3260000000000005</v>
      </c>
      <c r="M21" s="899"/>
      <c r="N21" s="906" t="s">
        <v>444</v>
      </c>
      <c r="O21" s="900">
        <v>2</v>
      </c>
      <c r="P21" s="900">
        <v>8</v>
      </c>
      <c r="Q21" s="900">
        <v>8</v>
      </c>
      <c r="R21" s="901" t="s">
        <v>306</v>
      </c>
      <c r="S21" s="903">
        <v>1724</v>
      </c>
      <c r="T21" s="903">
        <v>1724</v>
      </c>
      <c r="U21" s="903"/>
      <c r="V21" s="904"/>
    </row>
    <row r="22" spans="1:22" ht="63.75" x14ac:dyDescent="0.2">
      <c r="A22" s="898" t="s">
        <v>303</v>
      </c>
      <c r="B22" s="905" t="s">
        <v>321</v>
      </c>
      <c r="C22" s="905" t="s">
        <v>322</v>
      </c>
      <c r="D22" s="898" t="s">
        <v>1115</v>
      </c>
      <c r="E22" s="898" t="s">
        <v>550</v>
      </c>
      <c r="F22" s="423" t="s">
        <v>1562</v>
      </c>
      <c r="G22" s="898" t="s">
        <v>388</v>
      </c>
      <c r="H22" s="899">
        <v>401.25</v>
      </c>
      <c r="I22" s="899">
        <v>40721.043333333328</v>
      </c>
      <c r="J22" s="899">
        <v>40721.043333333328</v>
      </c>
      <c r="K22" s="899">
        <v>1088.8466666666666</v>
      </c>
      <c r="L22" s="899">
        <v>1088.8466666666666</v>
      </c>
      <c r="M22" s="899"/>
      <c r="N22" s="898"/>
      <c r="O22" s="900">
        <v>679</v>
      </c>
      <c r="P22" s="900">
        <v>50952</v>
      </c>
      <c r="Q22" s="900">
        <v>50952</v>
      </c>
      <c r="R22" s="901" t="s">
        <v>306</v>
      </c>
      <c r="S22" s="903">
        <v>1158124.0999999999</v>
      </c>
      <c r="T22" s="903">
        <v>1158124.0999999999</v>
      </c>
      <c r="U22" s="903"/>
      <c r="V22" s="904"/>
    </row>
    <row r="23" spans="1:22" s="737" customFormat="1" ht="15" customHeight="1" x14ac:dyDescent="0.2">
      <c r="A23" s="898" t="s">
        <v>303</v>
      </c>
      <c r="B23" s="905" t="s">
        <v>321</v>
      </c>
      <c r="C23" s="905" t="s">
        <v>322</v>
      </c>
      <c r="D23" s="898" t="s">
        <v>1115</v>
      </c>
      <c r="E23" s="898" t="s">
        <v>550</v>
      </c>
      <c r="F23" s="898" t="s">
        <v>824</v>
      </c>
      <c r="G23" s="898" t="s">
        <v>443</v>
      </c>
      <c r="H23" s="899">
        <v>21.75</v>
      </c>
      <c r="I23" s="899">
        <v>132.33333333333334</v>
      </c>
      <c r="J23" s="899">
        <v>132.33333333333334</v>
      </c>
      <c r="K23" s="899">
        <v>1.6263333333333339</v>
      </c>
      <c r="L23" s="899">
        <v>1.6263333333333339</v>
      </c>
      <c r="M23" s="899"/>
      <c r="N23" s="906" t="s">
        <v>444</v>
      </c>
      <c r="O23" s="900">
        <v>0</v>
      </c>
      <c r="P23" s="900">
        <v>0</v>
      </c>
      <c r="Q23" s="900">
        <v>0</v>
      </c>
      <c r="R23" s="901" t="s">
        <v>307</v>
      </c>
      <c r="S23" s="903">
        <v>0</v>
      </c>
      <c r="T23" s="903">
        <v>0</v>
      </c>
      <c r="U23" s="903"/>
      <c r="V23" s="904"/>
    </row>
    <row r="24" spans="1:22" ht="63.75" x14ac:dyDescent="0.2">
      <c r="A24" s="898" t="s">
        <v>303</v>
      </c>
      <c r="B24" s="905" t="s">
        <v>321</v>
      </c>
      <c r="C24" s="905" t="s">
        <v>322</v>
      </c>
      <c r="D24" s="898" t="s">
        <v>1115</v>
      </c>
      <c r="E24" s="898" t="s">
        <v>550</v>
      </c>
      <c r="F24" s="907" t="s">
        <v>1563</v>
      </c>
      <c r="G24" s="898" t="s">
        <v>388</v>
      </c>
      <c r="H24" s="899">
        <v>39.75</v>
      </c>
      <c r="I24" s="899">
        <v>2207.3466666666668</v>
      </c>
      <c r="J24" s="899">
        <v>2207.3466666666668</v>
      </c>
      <c r="K24" s="899">
        <v>8.2253333333333334</v>
      </c>
      <c r="L24" s="899">
        <v>8.2253333333333334</v>
      </c>
      <c r="M24" s="899"/>
      <c r="N24" s="906" t="s">
        <v>444</v>
      </c>
      <c r="O24" s="900">
        <v>0</v>
      </c>
      <c r="P24" s="900">
        <v>0</v>
      </c>
      <c r="Q24" s="900">
        <v>0</v>
      </c>
      <c r="R24" s="901" t="s">
        <v>307</v>
      </c>
      <c r="S24" s="903">
        <v>0</v>
      </c>
      <c r="T24" s="903">
        <v>0</v>
      </c>
      <c r="U24" s="903"/>
      <c r="V24" s="904"/>
    </row>
    <row r="25" spans="1:22" s="737" customFormat="1" ht="15" customHeight="1" x14ac:dyDescent="0.2">
      <c r="A25" s="898" t="s">
        <v>303</v>
      </c>
      <c r="B25" s="905" t="s">
        <v>321</v>
      </c>
      <c r="C25" s="905" t="s">
        <v>322</v>
      </c>
      <c r="D25" s="898" t="s">
        <v>1115</v>
      </c>
      <c r="E25" s="898" t="s">
        <v>550</v>
      </c>
      <c r="F25" s="898" t="s">
        <v>702</v>
      </c>
      <c r="G25" s="898" t="s">
        <v>388</v>
      </c>
      <c r="H25" s="899">
        <v>253.25</v>
      </c>
      <c r="I25" s="899">
        <v>26061.47</v>
      </c>
      <c r="J25" s="899">
        <v>26061.47</v>
      </c>
      <c r="K25" s="899">
        <v>544.79233333333332</v>
      </c>
      <c r="L25" s="899">
        <v>544.79233333333332</v>
      </c>
      <c r="M25" s="899"/>
      <c r="N25" s="898"/>
      <c r="O25" s="900">
        <v>301</v>
      </c>
      <c r="P25" s="900">
        <v>24266</v>
      </c>
      <c r="Q25" s="900">
        <v>24266</v>
      </c>
      <c r="R25" s="901" t="s">
        <v>306</v>
      </c>
      <c r="S25" s="903">
        <v>325857.50000000029</v>
      </c>
      <c r="T25" s="903">
        <v>325857.50000000029</v>
      </c>
      <c r="U25" s="903"/>
      <c r="V25" s="904"/>
    </row>
    <row r="26" spans="1:22" ht="63.75" x14ac:dyDescent="0.2">
      <c r="A26" s="898" t="s">
        <v>303</v>
      </c>
      <c r="B26" s="905" t="s">
        <v>321</v>
      </c>
      <c r="C26" s="905" t="s">
        <v>322</v>
      </c>
      <c r="D26" s="898" t="s">
        <v>1115</v>
      </c>
      <c r="E26" s="898" t="s">
        <v>550</v>
      </c>
      <c r="F26" s="898" t="s">
        <v>822</v>
      </c>
      <c r="G26" s="898" t="s">
        <v>457</v>
      </c>
      <c r="H26" s="899">
        <v>4.3888888888888884</v>
      </c>
      <c r="I26" s="899">
        <v>85.94</v>
      </c>
      <c r="J26" s="899">
        <v>85.94</v>
      </c>
      <c r="K26" s="899">
        <v>11.377333333333333</v>
      </c>
      <c r="L26" s="899">
        <v>11.377333333333333</v>
      </c>
      <c r="M26" s="899"/>
      <c r="N26" s="906" t="s">
        <v>444</v>
      </c>
      <c r="O26" s="900">
        <v>2</v>
      </c>
      <c r="P26" s="900">
        <v>2</v>
      </c>
      <c r="Q26" s="900">
        <v>2</v>
      </c>
      <c r="R26" s="901" t="s">
        <v>307</v>
      </c>
      <c r="S26" s="903">
        <v>65</v>
      </c>
      <c r="T26" s="903">
        <v>65</v>
      </c>
      <c r="U26" s="903"/>
      <c r="V26" s="904"/>
    </row>
    <row r="27" spans="1:22" ht="63.75" x14ac:dyDescent="0.2">
      <c r="A27" s="898" t="s">
        <v>303</v>
      </c>
      <c r="B27" s="905" t="s">
        <v>321</v>
      </c>
      <c r="C27" s="905" t="s">
        <v>322</v>
      </c>
      <c r="D27" s="898" t="s">
        <v>1115</v>
      </c>
      <c r="E27" s="898" t="s">
        <v>550</v>
      </c>
      <c r="F27" s="898" t="s">
        <v>703</v>
      </c>
      <c r="G27" s="898" t="s">
        <v>388</v>
      </c>
      <c r="H27" s="899">
        <v>494.83333333333331</v>
      </c>
      <c r="I27" s="899">
        <v>51882.299999999996</v>
      </c>
      <c r="J27" s="899">
        <v>51882.299999999996</v>
      </c>
      <c r="K27" s="899">
        <v>1089.0599999999997</v>
      </c>
      <c r="L27" s="899">
        <v>1089.0599999999997</v>
      </c>
      <c r="M27" s="899"/>
      <c r="N27" s="898"/>
      <c r="O27" s="900">
        <v>925</v>
      </c>
      <c r="P27" s="900">
        <v>53486</v>
      </c>
      <c r="Q27" s="900">
        <v>53486</v>
      </c>
      <c r="R27" s="901" t="s">
        <v>306</v>
      </c>
      <c r="S27" s="903">
        <v>1003958.1999999997</v>
      </c>
      <c r="T27" s="903">
        <v>1003958.1999999997</v>
      </c>
      <c r="U27" s="903"/>
      <c r="V27" s="904"/>
    </row>
    <row r="28" spans="1:22" ht="63.75" x14ac:dyDescent="0.2">
      <c r="A28" s="898" t="s">
        <v>303</v>
      </c>
      <c r="B28" s="905" t="s">
        <v>321</v>
      </c>
      <c r="C28" s="905" t="s">
        <v>322</v>
      </c>
      <c r="D28" s="898" t="s">
        <v>1115</v>
      </c>
      <c r="E28" s="898" t="s">
        <v>550</v>
      </c>
      <c r="F28" s="898" t="s">
        <v>1058</v>
      </c>
      <c r="G28" s="898" t="s">
        <v>449</v>
      </c>
      <c r="H28" s="899">
        <v>15.5</v>
      </c>
      <c r="I28" s="899">
        <v>330.33333333333331</v>
      </c>
      <c r="J28" s="899">
        <v>330.33333333333331</v>
      </c>
      <c r="K28" s="899">
        <v>1.8733333333333333</v>
      </c>
      <c r="L28" s="899">
        <v>1.8733333333333333</v>
      </c>
      <c r="M28" s="899"/>
      <c r="N28" s="906" t="s">
        <v>444</v>
      </c>
      <c r="O28" s="900">
        <v>11</v>
      </c>
      <c r="P28" s="900">
        <v>11</v>
      </c>
      <c r="Q28" s="900">
        <v>11</v>
      </c>
      <c r="R28" s="901" t="s">
        <v>306</v>
      </c>
      <c r="S28" s="903">
        <v>13.1</v>
      </c>
      <c r="T28" s="903">
        <v>13.1</v>
      </c>
      <c r="U28" s="903"/>
      <c r="V28" s="904"/>
    </row>
    <row r="29" spans="1:22" ht="63.75" x14ac:dyDescent="0.2">
      <c r="A29" s="898" t="s">
        <v>303</v>
      </c>
      <c r="B29" s="905" t="s">
        <v>321</v>
      </c>
      <c r="C29" s="905" t="s">
        <v>322</v>
      </c>
      <c r="D29" s="898" t="s">
        <v>1115</v>
      </c>
      <c r="E29" s="898" t="s">
        <v>550</v>
      </c>
      <c r="F29" s="898" t="s">
        <v>704</v>
      </c>
      <c r="G29" s="898" t="s">
        <v>388</v>
      </c>
      <c r="H29" s="899">
        <v>67.583333333333329</v>
      </c>
      <c r="I29" s="899">
        <v>4272.74</v>
      </c>
      <c r="J29" s="899">
        <v>4272.74</v>
      </c>
      <c r="K29" s="899">
        <v>104.10500000000002</v>
      </c>
      <c r="L29" s="899">
        <v>104.10500000000002</v>
      </c>
      <c r="M29" s="899"/>
      <c r="N29" s="906" t="s">
        <v>444</v>
      </c>
      <c r="O29" s="900">
        <v>167</v>
      </c>
      <c r="P29" s="900">
        <v>8274</v>
      </c>
      <c r="Q29" s="900">
        <v>8274</v>
      </c>
      <c r="R29" s="901" t="s">
        <v>306</v>
      </c>
      <c r="S29" s="903">
        <v>105124.99999999999</v>
      </c>
      <c r="T29" s="903">
        <v>105124.99999999999</v>
      </c>
      <c r="U29" s="903"/>
      <c r="V29" s="904"/>
    </row>
    <row r="30" spans="1:22" ht="63.75" x14ac:dyDescent="0.2">
      <c r="A30" s="898" t="s">
        <v>303</v>
      </c>
      <c r="B30" s="905" t="s">
        <v>321</v>
      </c>
      <c r="C30" s="905" t="s">
        <v>322</v>
      </c>
      <c r="D30" s="898" t="s">
        <v>1115</v>
      </c>
      <c r="E30" s="898" t="s">
        <v>550</v>
      </c>
      <c r="F30" s="898" t="s">
        <v>705</v>
      </c>
      <c r="G30" s="898" t="s">
        <v>388</v>
      </c>
      <c r="H30" s="899">
        <v>112.83333333333333</v>
      </c>
      <c r="I30" s="899">
        <v>11489.476666666667</v>
      </c>
      <c r="J30" s="899">
        <v>11489.476666666667</v>
      </c>
      <c r="K30" s="899">
        <v>1998.7896666666668</v>
      </c>
      <c r="L30" s="899">
        <v>1998.7896666666668</v>
      </c>
      <c r="M30" s="899"/>
      <c r="N30" s="898"/>
      <c r="O30" s="900">
        <v>117</v>
      </c>
      <c r="P30" s="900">
        <v>8916</v>
      </c>
      <c r="Q30" s="900">
        <v>8916</v>
      </c>
      <c r="R30" s="901" t="s">
        <v>306</v>
      </c>
      <c r="S30" s="903">
        <v>1044599.7000000007</v>
      </c>
      <c r="T30" s="903">
        <v>1044599.7000000007</v>
      </c>
      <c r="U30" s="903"/>
      <c r="V30" s="904"/>
    </row>
    <row r="31" spans="1:22" s="737" customFormat="1" ht="15" customHeight="1" x14ac:dyDescent="0.2">
      <c r="A31" s="898" t="s">
        <v>303</v>
      </c>
      <c r="B31" s="905" t="s">
        <v>321</v>
      </c>
      <c r="C31" s="905" t="s">
        <v>322</v>
      </c>
      <c r="D31" s="898" t="s">
        <v>1115</v>
      </c>
      <c r="E31" s="898" t="s">
        <v>550</v>
      </c>
      <c r="F31" s="898" t="s">
        <v>707</v>
      </c>
      <c r="G31" s="898" t="s">
        <v>452</v>
      </c>
      <c r="H31" s="899">
        <v>14.5</v>
      </c>
      <c r="I31" s="899">
        <v>1321.2633333333333</v>
      </c>
      <c r="J31" s="899">
        <v>1321.2633333333333</v>
      </c>
      <c r="K31" s="899">
        <v>245.45833333333326</v>
      </c>
      <c r="L31" s="899">
        <v>245.45833333333326</v>
      </c>
      <c r="M31" s="899"/>
      <c r="N31" s="898"/>
      <c r="O31" s="900">
        <v>41</v>
      </c>
      <c r="P31" s="900">
        <v>456</v>
      </c>
      <c r="Q31" s="900">
        <v>456</v>
      </c>
      <c r="R31" s="901" t="s">
        <v>306</v>
      </c>
      <c r="S31" s="903">
        <v>53911.100000000013</v>
      </c>
      <c r="T31" s="903">
        <v>53911.100000000013</v>
      </c>
      <c r="U31" s="903"/>
      <c r="V31" s="904"/>
    </row>
    <row r="32" spans="1:22" ht="63.75" x14ac:dyDescent="0.2">
      <c r="A32" s="898" t="s">
        <v>303</v>
      </c>
      <c r="B32" s="905" t="s">
        <v>321</v>
      </c>
      <c r="C32" s="905" t="s">
        <v>322</v>
      </c>
      <c r="D32" s="898" t="s">
        <v>1115</v>
      </c>
      <c r="E32" s="898" t="s">
        <v>550</v>
      </c>
      <c r="F32" s="898" t="s">
        <v>706</v>
      </c>
      <c r="G32" s="898" t="s">
        <v>388</v>
      </c>
      <c r="H32" s="899">
        <v>39.916666666666664</v>
      </c>
      <c r="I32" s="899">
        <v>5339.2733333333335</v>
      </c>
      <c r="J32" s="899">
        <v>5339.2733333333335</v>
      </c>
      <c r="K32" s="899">
        <v>1205.8840000000002</v>
      </c>
      <c r="L32" s="899">
        <v>1205.8840000000002</v>
      </c>
      <c r="M32" s="899"/>
      <c r="N32" s="898"/>
      <c r="O32" s="900">
        <v>61</v>
      </c>
      <c r="P32" s="900">
        <v>4856</v>
      </c>
      <c r="Q32" s="900">
        <v>4856</v>
      </c>
      <c r="R32" s="901" t="s">
        <v>306</v>
      </c>
      <c r="S32" s="903">
        <v>873425</v>
      </c>
      <c r="T32" s="903">
        <v>873425</v>
      </c>
      <c r="U32" s="903"/>
      <c r="V32" s="904"/>
    </row>
    <row r="33" spans="1:22" ht="63.75" x14ac:dyDescent="0.2">
      <c r="A33" s="898" t="s">
        <v>303</v>
      </c>
      <c r="B33" s="905" t="s">
        <v>321</v>
      </c>
      <c r="C33" s="905" t="s">
        <v>322</v>
      </c>
      <c r="D33" s="898" t="s">
        <v>1115</v>
      </c>
      <c r="E33" s="898" t="s">
        <v>550</v>
      </c>
      <c r="F33" s="898" t="s">
        <v>708</v>
      </c>
      <c r="G33" s="898" t="s">
        <v>457</v>
      </c>
      <c r="H33" s="899">
        <v>5.583333333333333</v>
      </c>
      <c r="I33" s="899">
        <v>488.03999999999996</v>
      </c>
      <c r="J33" s="899">
        <v>488.03999999999996</v>
      </c>
      <c r="K33" s="899">
        <v>636.25533333333317</v>
      </c>
      <c r="L33" s="899">
        <v>636.25533333333317</v>
      </c>
      <c r="M33" s="899"/>
      <c r="N33" s="906" t="s">
        <v>444</v>
      </c>
      <c r="O33" s="900">
        <v>6</v>
      </c>
      <c r="P33" s="900">
        <v>246</v>
      </c>
      <c r="Q33" s="900">
        <v>246</v>
      </c>
      <c r="R33" s="901" t="s">
        <v>307</v>
      </c>
      <c r="S33" s="903">
        <v>284741.39999999997</v>
      </c>
      <c r="T33" s="903">
        <v>284741.39999999997</v>
      </c>
      <c r="U33" s="903"/>
      <c r="V33" s="904"/>
    </row>
    <row r="34" spans="1:22" ht="63.75" x14ac:dyDescent="0.2">
      <c r="A34" s="898" t="s">
        <v>303</v>
      </c>
      <c r="B34" s="905" t="s">
        <v>321</v>
      </c>
      <c r="C34" s="905" t="s">
        <v>322</v>
      </c>
      <c r="D34" s="898" t="s">
        <v>1115</v>
      </c>
      <c r="E34" s="898" t="s">
        <v>550</v>
      </c>
      <c r="F34" s="898" t="s">
        <v>1060</v>
      </c>
      <c r="G34" s="898" t="s">
        <v>388</v>
      </c>
      <c r="H34" s="899">
        <v>12</v>
      </c>
      <c r="I34" s="899">
        <v>17.666666666666668</v>
      </c>
      <c r="J34" s="899">
        <v>17.666666666666668</v>
      </c>
      <c r="K34" s="899">
        <v>1.1666666666666667E-2</v>
      </c>
      <c r="L34" s="899">
        <v>1.1666666666666667E-2</v>
      </c>
      <c r="M34" s="899"/>
      <c r="N34" s="906" t="s">
        <v>444</v>
      </c>
      <c r="O34" s="900">
        <v>2</v>
      </c>
      <c r="P34" s="900">
        <v>71</v>
      </c>
      <c r="Q34" s="900">
        <v>71</v>
      </c>
      <c r="R34" s="901" t="s">
        <v>307</v>
      </c>
      <c r="S34" s="903">
        <v>2023.7999999999997</v>
      </c>
      <c r="T34" s="903">
        <v>2023.7999999999997</v>
      </c>
      <c r="U34" s="903"/>
      <c r="V34" s="904"/>
    </row>
    <row r="35" spans="1:22" ht="63.75" x14ac:dyDescent="0.2">
      <c r="A35" s="898" t="s">
        <v>303</v>
      </c>
      <c r="B35" s="905" t="s">
        <v>321</v>
      </c>
      <c r="C35" s="905" t="s">
        <v>322</v>
      </c>
      <c r="D35" s="898" t="s">
        <v>1116</v>
      </c>
      <c r="E35" s="898" t="s">
        <v>550</v>
      </c>
      <c r="F35" s="423" t="s">
        <v>1562</v>
      </c>
      <c r="G35" s="898" t="s">
        <v>388</v>
      </c>
      <c r="H35" s="899">
        <v>6.625</v>
      </c>
      <c r="I35" s="899">
        <v>343.8633333333334</v>
      </c>
      <c r="J35" s="899">
        <v>343.8633333333334</v>
      </c>
      <c r="K35" s="899">
        <v>32.842333333333336</v>
      </c>
      <c r="L35" s="899">
        <v>32.842333333333336</v>
      </c>
      <c r="M35" s="899"/>
      <c r="N35" s="906" t="s">
        <v>444</v>
      </c>
      <c r="O35" s="900">
        <v>13</v>
      </c>
      <c r="P35" s="900">
        <v>349</v>
      </c>
      <c r="Q35" s="900">
        <v>349</v>
      </c>
      <c r="R35" s="901" t="s">
        <v>306</v>
      </c>
      <c r="S35" s="903">
        <v>46051.6</v>
      </c>
      <c r="T35" s="903">
        <v>46051.6</v>
      </c>
      <c r="U35" s="903"/>
      <c r="V35" s="904"/>
    </row>
    <row r="36" spans="1:22" ht="63.75" x14ac:dyDescent="0.2">
      <c r="A36" s="898" t="s">
        <v>303</v>
      </c>
      <c r="B36" s="905" t="s">
        <v>321</v>
      </c>
      <c r="C36" s="905" t="s">
        <v>322</v>
      </c>
      <c r="D36" s="898" t="s">
        <v>1116</v>
      </c>
      <c r="E36" s="898" t="s">
        <v>550</v>
      </c>
      <c r="F36" s="898" t="s">
        <v>702</v>
      </c>
      <c r="G36" s="898" t="s">
        <v>388</v>
      </c>
      <c r="H36" s="899">
        <v>52.833333333333336</v>
      </c>
      <c r="I36" s="899">
        <v>7818.4566666666678</v>
      </c>
      <c r="J36" s="899">
        <v>7818.4566666666678</v>
      </c>
      <c r="K36" s="899">
        <v>191.28400000000002</v>
      </c>
      <c r="L36" s="899">
        <v>191.28400000000002</v>
      </c>
      <c r="M36" s="899"/>
      <c r="N36" s="898"/>
      <c r="O36" s="900">
        <v>100</v>
      </c>
      <c r="P36" s="900">
        <v>8842</v>
      </c>
      <c r="Q36" s="900">
        <v>8842</v>
      </c>
      <c r="R36" s="901" t="s">
        <v>306</v>
      </c>
      <c r="S36" s="903">
        <v>295472.70000000048</v>
      </c>
      <c r="T36" s="903">
        <v>295472.70000000048</v>
      </c>
      <c r="U36" s="903"/>
      <c r="V36" s="904"/>
    </row>
    <row r="37" spans="1:22" ht="63.75" x14ac:dyDescent="0.2">
      <c r="A37" s="898" t="s">
        <v>303</v>
      </c>
      <c r="B37" s="905" t="s">
        <v>321</v>
      </c>
      <c r="C37" s="905" t="s">
        <v>322</v>
      </c>
      <c r="D37" s="898" t="s">
        <v>1116</v>
      </c>
      <c r="E37" s="898" t="s">
        <v>550</v>
      </c>
      <c r="F37" s="898" t="s">
        <v>822</v>
      </c>
      <c r="G37" s="898" t="s">
        <v>457</v>
      </c>
      <c r="H37" s="899">
        <v>15.666666666666666</v>
      </c>
      <c r="I37" s="899">
        <v>1237.1000000000001</v>
      </c>
      <c r="J37" s="899">
        <v>1237.1000000000001</v>
      </c>
      <c r="K37" s="899">
        <v>46.404333333333334</v>
      </c>
      <c r="L37" s="899">
        <v>46.404333333333334</v>
      </c>
      <c r="M37" s="899"/>
      <c r="N37" s="906" t="s">
        <v>444</v>
      </c>
      <c r="O37" s="900">
        <v>22</v>
      </c>
      <c r="P37" s="900">
        <v>162</v>
      </c>
      <c r="Q37" s="900">
        <v>162</v>
      </c>
      <c r="R37" s="901" t="s">
        <v>306</v>
      </c>
      <c r="S37" s="903">
        <v>11933.9</v>
      </c>
      <c r="T37" s="903">
        <v>11933.9</v>
      </c>
      <c r="U37" s="903"/>
      <c r="V37" s="904"/>
    </row>
    <row r="38" spans="1:22" ht="63.75" x14ac:dyDescent="0.2">
      <c r="A38" s="898" t="s">
        <v>303</v>
      </c>
      <c r="B38" s="905" t="s">
        <v>321</v>
      </c>
      <c r="C38" s="905" t="s">
        <v>322</v>
      </c>
      <c r="D38" s="898" t="s">
        <v>1116</v>
      </c>
      <c r="E38" s="898" t="s">
        <v>550</v>
      </c>
      <c r="F38" s="898" t="s">
        <v>703</v>
      </c>
      <c r="G38" s="898" t="s">
        <v>388</v>
      </c>
      <c r="H38" s="899">
        <v>402.91666666666669</v>
      </c>
      <c r="I38" s="899">
        <v>64704.82</v>
      </c>
      <c r="J38" s="899">
        <v>64704.82</v>
      </c>
      <c r="K38" s="899">
        <v>1527.684333333332</v>
      </c>
      <c r="L38" s="899">
        <v>1527.684333333332</v>
      </c>
      <c r="M38" s="899"/>
      <c r="N38" s="898"/>
      <c r="O38" s="900">
        <v>434</v>
      </c>
      <c r="P38" s="900">
        <v>47713</v>
      </c>
      <c r="Q38" s="900">
        <v>47713</v>
      </c>
      <c r="R38" s="901" t="s">
        <v>306</v>
      </c>
      <c r="S38" s="903">
        <v>980351.09999999974</v>
      </c>
      <c r="T38" s="903">
        <v>980351.09999999974</v>
      </c>
      <c r="U38" s="903"/>
      <c r="V38" s="904"/>
    </row>
    <row r="39" spans="1:22" ht="63.75" x14ac:dyDescent="0.2">
      <c r="A39" s="898" t="s">
        <v>303</v>
      </c>
      <c r="B39" s="905" t="s">
        <v>321</v>
      </c>
      <c r="C39" s="905" t="s">
        <v>322</v>
      </c>
      <c r="D39" s="898" t="s">
        <v>1116</v>
      </c>
      <c r="E39" s="898" t="s">
        <v>550</v>
      </c>
      <c r="F39" s="898" t="s">
        <v>704</v>
      </c>
      <c r="G39" s="898" t="s">
        <v>388</v>
      </c>
      <c r="H39" s="899">
        <v>78.166666666666671</v>
      </c>
      <c r="I39" s="899">
        <v>8163.6466666666647</v>
      </c>
      <c r="J39" s="899">
        <v>8163.6466666666647</v>
      </c>
      <c r="K39" s="899">
        <v>241.84399999999997</v>
      </c>
      <c r="L39" s="899">
        <v>241.84399999999997</v>
      </c>
      <c r="M39" s="899"/>
      <c r="N39" s="898"/>
      <c r="O39" s="900">
        <v>125</v>
      </c>
      <c r="P39" s="900">
        <v>8247</v>
      </c>
      <c r="Q39" s="900">
        <v>8247</v>
      </c>
      <c r="R39" s="901" t="s">
        <v>306</v>
      </c>
      <c r="S39" s="903">
        <v>327527.19999999984</v>
      </c>
      <c r="T39" s="903">
        <v>327527.19999999984</v>
      </c>
      <c r="U39" s="903"/>
      <c r="V39" s="904"/>
    </row>
    <row r="40" spans="1:22" ht="63.75" x14ac:dyDescent="0.2">
      <c r="A40" s="898" t="s">
        <v>303</v>
      </c>
      <c r="B40" s="905" t="s">
        <v>321</v>
      </c>
      <c r="C40" s="905" t="s">
        <v>322</v>
      </c>
      <c r="D40" s="898" t="s">
        <v>1116</v>
      </c>
      <c r="E40" s="898" t="s">
        <v>550</v>
      </c>
      <c r="F40" s="898" t="s">
        <v>705</v>
      </c>
      <c r="G40" s="898" t="s">
        <v>388</v>
      </c>
      <c r="H40" s="899">
        <v>278</v>
      </c>
      <c r="I40" s="899">
        <v>40197.663333333338</v>
      </c>
      <c r="J40" s="899">
        <v>40197.663333333338</v>
      </c>
      <c r="K40" s="899">
        <v>10644.861000000017</v>
      </c>
      <c r="L40" s="899">
        <v>10644.861000000017</v>
      </c>
      <c r="M40" s="899"/>
      <c r="N40" s="898"/>
      <c r="O40" s="900">
        <v>309</v>
      </c>
      <c r="P40" s="900">
        <v>28839</v>
      </c>
      <c r="Q40" s="900">
        <v>28839</v>
      </c>
      <c r="R40" s="901" t="s">
        <v>306</v>
      </c>
      <c r="S40" s="903">
        <v>4802573.8000000045</v>
      </c>
      <c r="T40" s="903">
        <v>4802573.8000000045</v>
      </c>
      <c r="U40" s="903"/>
      <c r="V40" s="904"/>
    </row>
    <row r="41" spans="1:22" ht="63.75" x14ac:dyDescent="0.2">
      <c r="A41" s="898" t="s">
        <v>303</v>
      </c>
      <c r="B41" s="905" t="s">
        <v>321</v>
      </c>
      <c r="C41" s="905" t="s">
        <v>322</v>
      </c>
      <c r="D41" s="898" t="s">
        <v>1116</v>
      </c>
      <c r="E41" s="898" t="s">
        <v>550</v>
      </c>
      <c r="F41" s="898" t="s">
        <v>707</v>
      </c>
      <c r="G41" s="898" t="s">
        <v>452</v>
      </c>
      <c r="H41" s="899">
        <v>58.75</v>
      </c>
      <c r="I41" s="899">
        <v>9443.1166666666668</v>
      </c>
      <c r="J41" s="899">
        <v>9443.1166666666668</v>
      </c>
      <c r="K41" s="899">
        <v>2030.691333333333</v>
      </c>
      <c r="L41" s="899">
        <v>2030.691333333333</v>
      </c>
      <c r="M41" s="899"/>
      <c r="N41" s="898"/>
      <c r="O41" s="900">
        <v>138</v>
      </c>
      <c r="P41" s="900">
        <v>5809</v>
      </c>
      <c r="Q41" s="900">
        <v>5809</v>
      </c>
      <c r="R41" s="901" t="s">
        <v>306</v>
      </c>
      <c r="S41" s="903">
        <v>833607.00000000047</v>
      </c>
      <c r="T41" s="903">
        <v>833607.00000000047</v>
      </c>
      <c r="U41" s="903"/>
      <c r="V41" s="904"/>
    </row>
    <row r="42" spans="1:22" ht="63.75" x14ac:dyDescent="0.2">
      <c r="A42" s="898" t="s">
        <v>303</v>
      </c>
      <c r="B42" s="905" t="s">
        <v>321</v>
      </c>
      <c r="C42" s="905" t="s">
        <v>322</v>
      </c>
      <c r="D42" s="898" t="s">
        <v>1116</v>
      </c>
      <c r="E42" s="898" t="s">
        <v>550</v>
      </c>
      <c r="F42" s="898" t="s">
        <v>706</v>
      </c>
      <c r="G42" s="898" t="s">
        <v>388</v>
      </c>
      <c r="H42" s="899">
        <v>74.75</v>
      </c>
      <c r="I42" s="899">
        <v>10410.803333333333</v>
      </c>
      <c r="J42" s="899">
        <v>10410.803333333333</v>
      </c>
      <c r="K42" s="899">
        <v>2690.1706666666655</v>
      </c>
      <c r="L42" s="899">
        <v>2690.1706666666655</v>
      </c>
      <c r="M42" s="899"/>
      <c r="N42" s="898"/>
      <c r="O42" s="900">
        <v>206</v>
      </c>
      <c r="P42" s="900">
        <v>13668</v>
      </c>
      <c r="Q42" s="900">
        <v>13668</v>
      </c>
      <c r="R42" s="901" t="s">
        <v>306</v>
      </c>
      <c r="S42" s="903">
        <v>2270757.600000001</v>
      </c>
      <c r="T42" s="903">
        <v>2270757.600000001</v>
      </c>
      <c r="U42" s="903"/>
      <c r="V42" s="904"/>
    </row>
    <row r="43" spans="1:22" ht="63.75" x14ac:dyDescent="0.2">
      <c r="A43" s="898" t="s">
        <v>303</v>
      </c>
      <c r="B43" s="905" t="s">
        <v>321</v>
      </c>
      <c r="C43" s="905" t="s">
        <v>322</v>
      </c>
      <c r="D43" s="898" t="s">
        <v>1116</v>
      </c>
      <c r="E43" s="898" t="s">
        <v>550</v>
      </c>
      <c r="F43" s="898" t="s">
        <v>823</v>
      </c>
      <c r="G43" s="898" t="s">
        <v>455</v>
      </c>
      <c r="H43" s="899">
        <v>4.1944444444444446</v>
      </c>
      <c r="I43" s="899">
        <v>230.62666666666664</v>
      </c>
      <c r="J43" s="899">
        <v>230.62666666666664</v>
      </c>
      <c r="K43" s="899">
        <v>128.78033333333335</v>
      </c>
      <c r="L43" s="899">
        <v>128.78033333333335</v>
      </c>
      <c r="M43" s="899"/>
      <c r="N43" s="906" t="s">
        <v>444</v>
      </c>
      <c r="O43" s="900">
        <v>3</v>
      </c>
      <c r="P43" s="900">
        <v>46</v>
      </c>
      <c r="Q43" s="900">
        <v>46</v>
      </c>
      <c r="R43" s="901" t="s">
        <v>307</v>
      </c>
      <c r="S43" s="903">
        <v>5832.9</v>
      </c>
      <c r="T43" s="903">
        <v>5832.9</v>
      </c>
      <c r="U43" s="903"/>
      <c r="V43" s="904"/>
    </row>
    <row r="44" spans="1:22" ht="63.75" x14ac:dyDescent="0.2">
      <c r="A44" s="898" t="s">
        <v>303</v>
      </c>
      <c r="B44" s="905" t="s">
        <v>321</v>
      </c>
      <c r="C44" s="905" t="s">
        <v>322</v>
      </c>
      <c r="D44" s="898" t="s">
        <v>1116</v>
      </c>
      <c r="E44" s="898" t="s">
        <v>550</v>
      </c>
      <c r="F44" s="898" t="s">
        <v>708</v>
      </c>
      <c r="G44" s="898" t="s">
        <v>457</v>
      </c>
      <c r="H44" s="899">
        <v>21</v>
      </c>
      <c r="I44" s="899">
        <v>2024.573333333333</v>
      </c>
      <c r="J44" s="899">
        <v>2024.573333333333</v>
      </c>
      <c r="K44" s="899">
        <v>2018.5323333333338</v>
      </c>
      <c r="L44" s="899">
        <v>2018.5323333333338</v>
      </c>
      <c r="M44" s="899"/>
      <c r="N44" s="898"/>
      <c r="O44" s="900">
        <v>60</v>
      </c>
      <c r="P44" s="900">
        <v>1958</v>
      </c>
      <c r="Q44" s="900">
        <v>1958</v>
      </c>
      <c r="R44" s="901" t="s">
        <v>306</v>
      </c>
      <c r="S44" s="903">
        <v>2106205.8000000003</v>
      </c>
      <c r="T44" s="903">
        <v>2106205.8000000003</v>
      </c>
      <c r="U44" s="903"/>
      <c r="V44" s="904"/>
    </row>
    <row r="45" spans="1:22" ht="63.75" x14ac:dyDescent="0.2">
      <c r="A45" s="898" t="s">
        <v>303</v>
      </c>
      <c r="B45" s="905" t="s">
        <v>321</v>
      </c>
      <c r="C45" s="905" t="s">
        <v>322</v>
      </c>
      <c r="D45" s="898" t="s">
        <v>1116</v>
      </c>
      <c r="E45" s="898" t="s">
        <v>550</v>
      </c>
      <c r="F45" s="898" t="s">
        <v>825</v>
      </c>
      <c r="G45" s="898" t="s">
        <v>457</v>
      </c>
      <c r="H45" s="899">
        <v>20.166666666666668</v>
      </c>
      <c r="I45" s="899">
        <v>2899.4500000000003</v>
      </c>
      <c r="J45" s="899">
        <v>2899.4500000000003</v>
      </c>
      <c r="K45" s="899">
        <v>1718.4566666666669</v>
      </c>
      <c r="L45" s="899">
        <v>1718.4566666666669</v>
      </c>
      <c r="M45" s="899"/>
      <c r="N45" s="898"/>
      <c r="O45" s="900">
        <v>20</v>
      </c>
      <c r="P45" s="900">
        <v>857</v>
      </c>
      <c r="Q45" s="900">
        <v>857</v>
      </c>
      <c r="R45" s="901" t="s">
        <v>306</v>
      </c>
      <c r="S45" s="903">
        <v>626858.40000000014</v>
      </c>
      <c r="T45" s="903">
        <v>626858.40000000014</v>
      </c>
      <c r="U45" s="903"/>
      <c r="V45" s="904"/>
    </row>
    <row r="46" spans="1:22" ht="63.75" x14ac:dyDescent="0.2">
      <c r="A46" s="898" t="s">
        <v>303</v>
      </c>
      <c r="B46" s="905" t="s">
        <v>321</v>
      </c>
      <c r="C46" s="905" t="s">
        <v>322</v>
      </c>
      <c r="D46" s="898" t="s">
        <v>1116</v>
      </c>
      <c r="E46" s="898" t="s">
        <v>550</v>
      </c>
      <c r="F46" s="898" t="s">
        <v>1060</v>
      </c>
      <c r="G46" s="898" t="s">
        <v>388</v>
      </c>
      <c r="H46" s="899">
        <v>21.583333333333332</v>
      </c>
      <c r="I46" s="899">
        <v>1414.25</v>
      </c>
      <c r="J46" s="899">
        <v>1414.25</v>
      </c>
      <c r="K46" s="899">
        <v>45.592666666666673</v>
      </c>
      <c r="L46" s="899">
        <v>45.592666666666673</v>
      </c>
      <c r="M46" s="899"/>
      <c r="N46" s="906" t="s">
        <v>444</v>
      </c>
      <c r="O46" s="900">
        <v>6</v>
      </c>
      <c r="P46" s="900">
        <v>443</v>
      </c>
      <c r="Q46" s="900">
        <v>443</v>
      </c>
      <c r="R46" s="901" t="s">
        <v>306</v>
      </c>
      <c r="S46" s="903">
        <v>11229.399999999998</v>
      </c>
      <c r="T46" s="903">
        <v>11229.399999999998</v>
      </c>
      <c r="U46" s="903"/>
      <c r="V46" s="904"/>
    </row>
    <row r="47" spans="1:22" ht="63.75" x14ac:dyDescent="0.2">
      <c r="A47" s="898" t="s">
        <v>303</v>
      </c>
      <c r="B47" s="905" t="s">
        <v>321</v>
      </c>
      <c r="C47" s="905" t="s">
        <v>322</v>
      </c>
      <c r="D47" s="898" t="s">
        <v>1117</v>
      </c>
      <c r="E47" s="898" t="s">
        <v>550</v>
      </c>
      <c r="F47" s="898" t="s">
        <v>820</v>
      </c>
      <c r="G47" s="898" t="s">
        <v>428</v>
      </c>
      <c r="H47" s="899">
        <v>379.41666666666669</v>
      </c>
      <c r="I47" s="899">
        <v>44791.073333333334</v>
      </c>
      <c r="J47" s="899">
        <v>44791.073333333334</v>
      </c>
      <c r="K47" s="899">
        <v>14883.234666666665</v>
      </c>
      <c r="L47" s="899">
        <v>14883.234666666665</v>
      </c>
      <c r="M47" s="899"/>
      <c r="N47" s="908" t="s">
        <v>951</v>
      </c>
      <c r="O47" s="900">
        <v>591</v>
      </c>
      <c r="P47" s="900">
        <v>52214</v>
      </c>
      <c r="Q47" s="900">
        <v>52214</v>
      </c>
      <c r="R47" s="901" t="s">
        <v>307</v>
      </c>
      <c r="S47" s="903">
        <v>20792428.799999997</v>
      </c>
      <c r="T47" s="903">
        <v>20792428.799999997</v>
      </c>
      <c r="U47" s="903"/>
      <c r="V47" s="904"/>
    </row>
    <row r="48" spans="1:22" ht="63.75" x14ac:dyDescent="0.2">
      <c r="A48" s="898" t="s">
        <v>303</v>
      </c>
      <c r="B48" s="898" t="s">
        <v>809</v>
      </c>
      <c r="C48" s="909" t="s">
        <v>409</v>
      </c>
      <c r="D48" s="898" t="s">
        <v>1117</v>
      </c>
      <c r="E48" s="898" t="s">
        <v>550</v>
      </c>
      <c r="F48" s="423" t="s">
        <v>1562</v>
      </c>
      <c r="G48" s="898" t="s">
        <v>388</v>
      </c>
      <c r="H48" s="899">
        <v>192.08333333333334</v>
      </c>
      <c r="I48" s="899">
        <v>23495.466666666664</v>
      </c>
      <c r="J48" s="899">
        <v>23495.466666666664</v>
      </c>
      <c r="K48" s="899">
        <v>1014.4183333333331</v>
      </c>
      <c r="L48" s="899">
        <v>1014.4183333333331</v>
      </c>
      <c r="M48" s="899"/>
      <c r="N48" s="898"/>
      <c r="O48" s="900">
        <v>484</v>
      </c>
      <c r="P48" s="900">
        <v>32871</v>
      </c>
      <c r="Q48" s="900">
        <v>32871</v>
      </c>
      <c r="R48" s="901" t="s">
        <v>306</v>
      </c>
      <c r="S48" s="903">
        <v>1660228.0000000021</v>
      </c>
      <c r="T48" s="903">
        <v>1660228.0000000021</v>
      </c>
      <c r="U48" s="903"/>
      <c r="V48" s="904"/>
    </row>
    <row r="49" spans="1:22" ht="63.75" x14ac:dyDescent="0.2">
      <c r="A49" s="898" t="s">
        <v>303</v>
      </c>
      <c r="B49" s="898" t="s">
        <v>809</v>
      </c>
      <c r="C49" s="909" t="s">
        <v>409</v>
      </c>
      <c r="D49" s="898" t="s">
        <v>1117</v>
      </c>
      <c r="E49" s="898" t="s">
        <v>550</v>
      </c>
      <c r="F49" s="898" t="s">
        <v>824</v>
      </c>
      <c r="G49" s="898" t="s">
        <v>443</v>
      </c>
      <c r="H49" s="899">
        <v>43</v>
      </c>
      <c r="I49" s="899">
        <v>410.34333333333331</v>
      </c>
      <c r="J49" s="899">
        <v>410.34333333333331</v>
      </c>
      <c r="K49" s="899">
        <v>3.5826666666666669</v>
      </c>
      <c r="L49" s="899">
        <v>3.5826666666666669</v>
      </c>
      <c r="M49" s="899"/>
      <c r="N49" s="906" t="s">
        <v>444</v>
      </c>
      <c r="O49" s="900">
        <v>0</v>
      </c>
      <c r="P49" s="900">
        <v>0</v>
      </c>
      <c r="Q49" s="900">
        <v>0</v>
      </c>
      <c r="R49" s="901" t="s">
        <v>306</v>
      </c>
      <c r="S49" s="903">
        <v>0</v>
      </c>
      <c r="T49" s="903">
        <v>0</v>
      </c>
      <c r="U49" s="903"/>
      <c r="V49" s="904"/>
    </row>
    <row r="50" spans="1:22" ht="63.75" x14ac:dyDescent="0.2">
      <c r="A50" s="898" t="s">
        <v>303</v>
      </c>
      <c r="B50" s="905" t="s">
        <v>321</v>
      </c>
      <c r="C50" s="905" t="s">
        <v>322</v>
      </c>
      <c r="D50" s="909" t="s">
        <v>1117</v>
      </c>
      <c r="E50" s="898" t="s">
        <v>550</v>
      </c>
      <c r="F50" s="907" t="s">
        <v>1563</v>
      </c>
      <c r="G50" s="898" t="s">
        <v>388</v>
      </c>
      <c r="H50" s="899">
        <v>225.16666666666666</v>
      </c>
      <c r="I50" s="899">
        <v>32230.710000000003</v>
      </c>
      <c r="J50" s="899">
        <v>32230.710000000003</v>
      </c>
      <c r="K50" s="899">
        <v>1245.2210000000005</v>
      </c>
      <c r="L50" s="899">
        <v>1245.2210000000005</v>
      </c>
      <c r="M50" s="899"/>
      <c r="N50" s="906" t="s">
        <v>444</v>
      </c>
      <c r="O50" s="900">
        <v>361</v>
      </c>
      <c r="P50" s="900">
        <v>24949</v>
      </c>
      <c r="Q50" s="900">
        <v>24949</v>
      </c>
      <c r="R50" s="901" t="s">
        <v>306</v>
      </c>
      <c r="S50" s="903">
        <v>1280857.3999999992</v>
      </c>
      <c r="T50" s="903">
        <v>1280857.3999999992</v>
      </c>
      <c r="U50" s="903"/>
      <c r="V50" s="904"/>
    </row>
    <row r="51" spans="1:22" ht="63.75" x14ac:dyDescent="0.2">
      <c r="A51" s="898" t="s">
        <v>303</v>
      </c>
      <c r="B51" s="905" t="s">
        <v>321</v>
      </c>
      <c r="C51" s="905" t="s">
        <v>322</v>
      </c>
      <c r="D51" s="909" t="s">
        <v>1117</v>
      </c>
      <c r="E51" s="898" t="s">
        <v>550</v>
      </c>
      <c r="F51" s="898" t="s">
        <v>702</v>
      </c>
      <c r="G51" s="898" t="s">
        <v>388</v>
      </c>
      <c r="H51" s="899">
        <v>513</v>
      </c>
      <c r="I51" s="899">
        <v>49417.993333333325</v>
      </c>
      <c r="J51" s="899">
        <v>49417.993333333325</v>
      </c>
      <c r="K51" s="899">
        <v>1953.9436666666663</v>
      </c>
      <c r="L51" s="899">
        <v>1953.9436666666663</v>
      </c>
      <c r="M51" s="899"/>
      <c r="N51" s="898"/>
      <c r="O51" s="900">
        <v>590</v>
      </c>
      <c r="P51" s="900">
        <v>38667</v>
      </c>
      <c r="Q51" s="900">
        <v>38667</v>
      </c>
      <c r="R51" s="901" t="s">
        <v>306</v>
      </c>
      <c r="S51" s="903">
        <v>1694670.6999999979</v>
      </c>
      <c r="T51" s="903">
        <v>1694670.6999999979</v>
      </c>
      <c r="U51" s="903"/>
      <c r="V51" s="904"/>
    </row>
    <row r="52" spans="1:22" ht="63.75" x14ac:dyDescent="0.2">
      <c r="A52" s="898" t="s">
        <v>303</v>
      </c>
      <c r="B52" s="905" t="s">
        <v>321</v>
      </c>
      <c r="C52" s="905" t="s">
        <v>322</v>
      </c>
      <c r="D52" s="909" t="s">
        <v>1117</v>
      </c>
      <c r="E52" s="898" t="s">
        <v>550</v>
      </c>
      <c r="F52" s="898" t="s">
        <v>822</v>
      </c>
      <c r="G52" s="898" t="s">
        <v>457</v>
      </c>
      <c r="H52" s="899">
        <v>10.972222222222221</v>
      </c>
      <c r="I52" s="899">
        <v>162.66333333333333</v>
      </c>
      <c r="J52" s="899">
        <v>162.66333333333333</v>
      </c>
      <c r="K52" s="899">
        <v>22.603666666666665</v>
      </c>
      <c r="L52" s="899">
        <v>22.603666666666665</v>
      </c>
      <c r="M52" s="899"/>
      <c r="N52" s="906" t="s">
        <v>444</v>
      </c>
      <c r="O52" s="900">
        <v>21</v>
      </c>
      <c r="P52" s="900">
        <v>122</v>
      </c>
      <c r="Q52" s="900">
        <v>122</v>
      </c>
      <c r="R52" s="901" t="s">
        <v>306</v>
      </c>
      <c r="S52" s="903">
        <v>4029.4000000000005</v>
      </c>
      <c r="T52" s="903">
        <v>4029.4000000000005</v>
      </c>
      <c r="U52" s="903"/>
      <c r="V52" s="904"/>
    </row>
    <row r="53" spans="1:22" s="737" customFormat="1" ht="15" customHeight="1" x14ac:dyDescent="0.2">
      <c r="A53" s="898" t="s">
        <v>303</v>
      </c>
      <c r="B53" s="905" t="s">
        <v>321</v>
      </c>
      <c r="C53" s="905" t="s">
        <v>322</v>
      </c>
      <c r="D53" s="909" t="s">
        <v>1117</v>
      </c>
      <c r="E53" s="898" t="s">
        <v>550</v>
      </c>
      <c r="F53" s="898" t="s">
        <v>703</v>
      </c>
      <c r="G53" s="898" t="s">
        <v>388</v>
      </c>
      <c r="H53" s="899">
        <v>239.75</v>
      </c>
      <c r="I53" s="899">
        <v>27819.086666666666</v>
      </c>
      <c r="J53" s="899">
        <v>27819.086666666666</v>
      </c>
      <c r="K53" s="899">
        <v>1011.6236666666664</v>
      </c>
      <c r="L53" s="899">
        <v>1011.6236666666664</v>
      </c>
      <c r="M53" s="899"/>
      <c r="N53" s="898"/>
      <c r="O53" s="900">
        <v>347</v>
      </c>
      <c r="P53" s="900">
        <v>25212</v>
      </c>
      <c r="Q53" s="900">
        <v>25212</v>
      </c>
      <c r="R53" s="901" t="s">
        <v>306</v>
      </c>
      <c r="S53" s="903">
        <v>1100269.1000000017</v>
      </c>
      <c r="T53" s="903">
        <v>1100269.1000000017</v>
      </c>
      <c r="U53" s="903"/>
      <c r="V53" s="904"/>
    </row>
    <row r="54" spans="1:22" ht="63.75" x14ac:dyDescent="0.2">
      <c r="A54" s="898" t="s">
        <v>303</v>
      </c>
      <c r="B54" s="905" t="s">
        <v>321</v>
      </c>
      <c r="C54" s="905" t="s">
        <v>322</v>
      </c>
      <c r="D54" s="898" t="s">
        <v>1117</v>
      </c>
      <c r="E54" s="898" t="s">
        <v>550</v>
      </c>
      <c r="F54" s="898" t="s">
        <v>704</v>
      </c>
      <c r="G54" s="898" t="s">
        <v>388</v>
      </c>
      <c r="H54" s="899">
        <v>11</v>
      </c>
      <c r="I54" s="899">
        <v>611.64333333333332</v>
      </c>
      <c r="J54" s="899">
        <v>611.64333333333332</v>
      </c>
      <c r="K54" s="899">
        <v>13.394</v>
      </c>
      <c r="L54" s="899">
        <v>13.394</v>
      </c>
      <c r="M54" s="899"/>
      <c r="N54" s="906" t="s">
        <v>444</v>
      </c>
      <c r="O54" s="900">
        <v>34</v>
      </c>
      <c r="P54" s="900">
        <v>352</v>
      </c>
      <c r="Q54" s="900">
        <v>352</v>
      </c>
      <c r="R54" s="901" t="s">
        <v>306</v>
      </c>
      <c r="S54" s="903">
        <v>54575.900000000009</v>
      </c>
      <c r="T54" s="903">
        <v>54575.900000000009</v>
      </c>
      <c r="U54" s="903"/>
      <c r="V54" s="904"/>
    </row>
    <row r="55" spans="1:22" ht="63.75" x14ac:dyDescent="0.2">
      <c r="A55" s="898" t="s">
        <v>303</v>
      </c>
      <c r="B55" s="905" t="s">
        <v>321</v>
      </c>
      <c r="C55" s="905" t="s">
        <v>322</v>
      </c>
      <c r="D55" s="898" t="s">
        <v>1117</v>
      </c>
      <c r="E55" s="898" t="s">
        <v>550</v>
      </c>
      <c r="F55" s="898" t="s">
        <v>705</v>
      </c>
      <c r="G55" s="898" t="s">
        <v>388</v>
      </c>
      <c r="H55" s="899">
        <v>492.33333333333331</v>
      </c>
      <c r="I55" s="899">
        <v>69864.733333333337</v>
      </c>
      <c r="J55" s="899">
        <v>69864.733333333337</v>
      </c>
      <c r="K55" s="899">
        <v>17478.692666666728</v>
      </c>
      <c r="L55" s="899">
        <v>17478.692666666728</v>
      </c>
      <c r="M55" s="899"/>
      <c r="N55" s="898"/>
      <c r="O55" s="900">
        <v>558</v>
      </c>
      <c r="P55" s="900">
        <v>59763</v>
      </c>
      <c r="Q55" s="900">
        <v>59763</v>
      </c>
      <c r="R55" s="901" t="s">
        <v>306</v>
      </c>
      <c r="S55" s="903">
        <v>14022417.100000011</v>
      </c>
      <c r="T55" s="903">
        <v>14022417.100000011</v>
      </c>
      <c r="U55" s="903"/>
      <c r="V55" s="904"/>
    </row>
    <row r="56" spans="1:22" ht="63.75" x14ac:dyDescent="0.2">
      <c r="A56" s="898" t="s">
        <v>303</v>
      </c>
      <c r="B56" s="905" t="s">
        <v>321</v>
      </c>
      <c r="C56" s="905" t="s">
        <v>322</v>
      </c>
      <c r="D56" s="898" t="s">
        <v>1117</v>
      </c>
      <c r="E56" s="898" t="s">
        <v>550</v>
      </c>
      <c r="F56" s="898" t="s">
        <v>707</v>
      </c>
      <c r="G56" s="898" t="s">
        <v>452</v>
      </c>
      <c r="H56" s="899">
        <v>3.166666666666667</v>
      </c>
      <c r="I56" s="899">
        <v>71.63333333333334</v>
      </c>
      <c r="J56" s="899">
        <v>71.63333333333334</v>
      </c>
      <c r="K56" s="899">
        <v>17.737666666666669</v>
      </c>
      <c r="L56" s="899">
        <v>17.737666666666669</v>
      </c>
      <c r="M56" s="899"/>
      <c r="N56" s="906" t="s">
        <v>444</v>
      </c>
      <c r="O56" s="900">
        <v>3</v>
      </c>
      <c r="P56" s="900">
        <v>118</v>
      </c>
      <c r="Q56" s="900">
        <v>118</v>
      </c>
      <c r="R56" s="901" t="s">
        <v>306</v>
      </c>
      <c r="S56" s="903">
        <v>17983.399999999998</v>
      </c>
      <c r="T56" s="903">
        <v>17983.399999999998</v>
      </c>
      <c r="U56" s="903"/>
      <c r="V56" s="904"/>
    </row>
    <row r="57" spans="1:22" ht="63.75" x14ac:dyDescent="0.2">
      <c r="A57" s="898" t="s">
        <v>303</v>
      </c>
      <c r="B57" s="905" t="s">
        <v>321</v>
      </c>
      <c r="C57" s="905" t="s">
        <v>322</v>
      </c>
      <c r="D57" s="898" t="s">
        <v>1117</v>
      </c>
      <c r="E57" s="898" t="s">
        <v>550</v>
      </c>
      <c r="F57" s="898" t="s">
        <v>706</v>
      </c>
      <c r="G57" s="898" t="s">
        <v>388</v>
      </c>
      <c r="H57" s="899">
        <v>3.25</v>
      </c>
      <c r="I57" s="899">
        <v>124.75666666666666</v>
      </c>
      <c r="J57" s="899">
        <v>124.75666666666666</v>
      </c>
      <c r="K57" s="899">
        <v>24.681000000000001</v>
      </c>
      <c r="L57" s="899">
        <v>24.681000000000001</v>
      </c>
      <c r="M57" s="899"/>
      <c r="N57" s="906" t="s">
        <v>444</v>
      </c>
      <c r="O57" s="900">
        <v>16</v>
      </c>
      <c r="P57" s="900">
        <v>278</v>
      </c>
      <c r="Q57" s="900">
        <v>278</v>
      </c>
      <c r="R57" s="901" t="s">
        <v>307</v>
      </c>
      <c r="S57" s="903">
        <v>68995.60000000002</v>
      </c>
      <c r="T57" s="903">
        <v>68995.60000000002</v>
      </c>
      <c r="U57" s="903"/>
      <c r="V57" s="904"/>
    </row>
    <row r="58" spans="1:22" ht="63.75" x14ac:dyDescent="0.2">
      <c r="A58" s="898" t="s">
        <v>303</v>
      </c>
      <c r="B58" s="905" t="s">
        <v>321</v>
      </c>
      <c r="C58" s="905" t="s">
        <v>322</v>
      </c>
      <c r="D58" s="898" t="s">
        <v>1117</v>
      </c>
      <c r="E58" s="898" t="s">
        <v>550</v>
      </c>
      <c r="F58" s="898" t="s">
        <v>823</v>
      </c>
      <c r="G58" s="898" t="s">
        <v>455</v>
      </c>
      <c r="H58" s="899">
        <v>4.375</v>
      </c>
      <c r="I58" s="899">
        <v>127.13333333333334</v>
      </c>
      <c r="J58" s="899">
        <v>127.13333333333334</v>
      </c>
      <c r="K58" s="899">
        <v>86.214000000000013</v>
      </c>
      <c r="L58" s="899">
        <v>86.214000000000013</v>
      </c>
      <c r="M58" s="899"/>
      <c r="N58" s="906" t="s">
        <v>444</v>
      </c>
      <c r="O58" s="900">
        <v>7</v>
      </c>
      <c r="P58" s="900">
        <v>463</v>
      </c>
      <c r="Q58" s="900">
        <v>463</v>
      </c>
      <c r="R58" s="901" t="s">
        <v>306</v>
      </c>
      <c r="S58" s="903">
        <v>81146</v>
      </c>
      <c r="T58" s="903">
        <v>81146</v>
      </c>
      <c r="U58" s="903"/>
      <c r="V58" s="904"/>
    </row>
    <row r="59" spans="1:22" ht="63.75" x14ac:dyDescent="0.2">
      <c r="A59" s="898" t="s">
        <v>303</v>
      </c>
      <c r="B59" s="905" t="s">
        <v>321</v>
      </c>
      <c r="C59" s="905" t="s">
        <v>322</v>
      </c>
      <c r="D59" s="898" t="s">
        <v>1117</v>
      </c>
      <c r="E59" s="898" t="s">
        <v>550</v>
      </c>
      <c r="F59" s="898" t="s">
        <v>708</v>
      </c>
      <c r="G59" s="898" t="s">
        <v>457</v>
      </c>
      <c r="H59" s="899">
        <v>15.833333333333334</v>
      </c>
      <c r="I59" s="899">
        <v>1706.9833333333333</v>
      </c>
      <c r="J59" s="899">
        <v>1706.9833333333333</v>
      </c>
      <c r="K59" s="899">
        <v>2164.5363333333335</v>
      </c>
      <c r="L59" s="899">
        <v>2164.5363333333335</v>
      </c>
      <c r="M59" s="899"/>
      <c r="N59" s="898"/>
      <c r="O59" s="900">
        <v>17</v>
      </c>
      <c r="P59" s="900">
        <v>1254</v>
      </c>
      <c r="Q59" s="900">
        <v>1254</v>
      </c>
      <c r="R59" s="901" t="s">
        <v>306</v>
      </c>
      <c r="S59" s="903">
        <v>2400158.6</v>
      </c>
      <c r="T59" s="903">
        <v>2400158.6</v>
      </c>
      <c r="U59" s="903"/>
      <c r="V59" s="904"/>
    </row>
    <row r="60" spans="1:22" ht="63.75" x14ac:dyDescent="0.2">
      <c r="A60" s="898" t="s">
        <v>303</v>
      </c>
      <c r="B60" s="905" t="s">
        <v>321</v>
      </c>
      <c r="C60" s="905" t="s">
        <v>322</v>
      </c>
      <c r="D60" s="898" t="s">
        <v>1117</v>
      </c>
      <c r="E60" s="898" t="s">
        <v>550</v>
      </c>
      <c r="F60" s="898" t="s">
        <v>825</v>
      </c>
      <c r="G60" s="898" t="s">
        <v>457</v>
      </c>
      <c r="H60" s="899">
        <v>93.666666666666671</v>
      </c>
      <c r="I60" s="899">
        <v>14051.693333333331</v>
      </c>
      <c r="J60" s="899">
        <v>14051.693333333331</v>
      </c>
      <c r="K60" s="899">
        <v>36761.129666666675</v>
      </c>
      <c r="L60" s="899">
        <v>36761.129666666675</v>
      </c>
      <c r="M60" s="899"/>
      <c r="N60" s="898"/>
      <c r="O60" s="900">
        <v>115</v>
      </c>
      <c r="P60" s="900">
        <v>10054</v>
      </c>
      <c r="Q60" s="900">
        <v>10054</v>
      </c>
      <c r="R60" s="901" t="s">
        <v>306</v>
      </c>
      <c r="S60" s="903">
        <v>25443226.199999996</v>
      </c>
      <c r="T60" s="903">
        <v>25443226.199999996</v>
      </c>
      <c r="U60" s="903"/>
      <c r="V60" s="904"/>
    </row>
    <row r="61" spans="1:22" ht="63.75" x14ac:dyDescent="0.2">
      <c r="A61" s="898" t="s">
        <v>303</v>
      </c>
      <c r="B61" s="905" t="s">
        <v>321</v>
      </c>
      <c r="C61" s="905" t="s">
        <v>322</v>
      </c>
      <c r="D61" s="898" t="s">
        <v>1117</v>
      </c>
      <c r="E61" s="898" t="s">
        <v>550</v>
      </c>
      <c r="F61" s="898" t="s">
        <v>1059</v>
      </c>
      <c r="G61" s="898" t="s">
        <v>388</v>
      </c>
      <c r="H61" s="899">
        <v>83.916666666666671</v>
      </c>
      <c r="I61" s="899">
        <v>10068.543333333333</v>
      </c>
      <c r="J61" s="899">
        <v>10068.543333333333</v>
      </c>
      <c r="K61" s="899">
        <v>4039.8389999999995</v>
      </c>
      <c r="L61" s="899">
        <v>4039.8389999999995</v>
      </c>
      <c r="M61" s="899"/>
      <c r="N61" s="898"/>
      <c r="O61" s="900">
        <v>73</v>
      </c>
      <c r="P61" s="900">
        <v>7753</v>
      </c>
      <c r="Q61" s="900">
        <v>7753</v>
      </c>
      <c r="R61" s="901" t="s">
        <v>306</v>
      </c>
      <c r="S61" s="903">
        <v>3312860.8000000003</v>
      </c>
      <c r="T61" s="903">
        <v>3312860.8000000003</v>
      </c>
      <c r="U61" s="903"/>
      <c r="V61" s="904"/>
    </row>
    <row r="62" spans="1:22" ht="165.75" x14ac:dyDescent="0.2">
      <c r="A62" s="898" t="s">
        <v>303</v>
      </c>
      <c r="B62" s="905" t="s">
        <v>321</v>
      </c>
      <c r="C62" s="905" t="s">
        <v>322</v>
      </c>
      <c r="D62" s="898" t="s">
        <v>1118</v>
      </c>
      <c r="E62" s="898" t="s">
        <v>550</v>
      </c>
      <c r="F62" s="898" t="s">
        <v>820</v>
      </c>
      <c r="G62" s="898" t="s">
        <v>428</v>
      </c>
      <c r="H62" s="899">
        <v>32.916666666666664</v>
      </c>
      <c r="I62" s="899">
        <v>2690.7733333333331</v>
      </c>
      <c r="J62" s="899">
        <v>2690.7733333333331</v>
      </c>
      <c r="K62" s="899">
        <v>489.97066666666666</v>
      </c>
      <c r="L62" s="899">
        <v>489.97066666666666</v>
      </c>
      <c r="M62" s="899"/>
      <c r="N62" s="906" t="s">
        <v>892</v>
      </c>
      <c r="O62" s="900">
        <v>55</v>
      </c>
      <c r="P62" s="900">
        <v>1656</v>
      </c>
      <c r="Q62" s="900">
        <v>1656</v>
      </c>
      <c r="R62" s="901" t="s">
        <v>306</v>
      </c>
      <c r="S62" s="903">
        <v>296784.29999999993</v>
      </c>
      <c r="T62" s="903">
        <v>296784.29999999993</v>
      </c>
      <c r="U62" s="903"/>
      <c r="V62" s="904"/>
    </row>
    <row r="63" spans="1:22" ht="63.75" x14ac:dyDescent="0.2">
      <c r="A63" s="898" t="s">
        <v>303</v>
      </c>
      <c r="B63" s="905" t="s">
        <v>321</v>
      </c>
      <c r="C63" s="905" t="s">
        <v>322</v>
      </c>
      <c r="D63" s="898" t="s">
        <v>1118</v>
      </c>
      <c r="E63" s="898" t="s">
        <v>550</v>
      </c>
      <c r="F63" s="423" t="s">
        <v>1562</v>
      </c>
      <c r="G63" s="898" t="s">
        <v>388</v>
      </c>
      <c r="H63" s="899">
        <v>106.75</v>
      </c>
      <c r="I63" s="899">
        <v>9360.0766666666659</v>
      </c>
      <c r="J63" s="899">
        <v>9360.0766666666659</v>
      </c>
      <c r="K63" s="899">
        <v>191.31433333333337</v>
      </c>
      <c r="L63" s="899">
        <v>191.31433333333337</v>
      </c>
      <c r="M63" s="899"/>
      <c r="N63" s="898"/>
      <c r="O63" s="900">
        <v>131</v>
      </c>
      <c r="P63" s="900">
        <v>4418</v>
      </c>
      <c r="Q63" s="900">
        <v>4418</v>
      </c>
      <c r="R63" s="901" t="s">
        <v>306</v>
      </c>
      <c r="S63" s="903">
        <v>114994.69999999998</v>
      </c>
      <c r="T63" s="903">
        <v>114994.69999999998</v>
      </c>
      <c r="U63" s="903"/>
      <c r="V63" s="904"/>
    </row>
    <row r="64" spans="1:22" ht="63.75" x14ac:dyDescent="0.2">
      <c r="A64" s="898" t="s">
        <v>303</v>
      </c>
      <c r="B64" s="905" t="s">
        <v>321</v>
      </c>
      <c r="C64" s="905" t="s">
        <v>322</v>
      </c>
      <c r="D64" s="898" t="s">
        <v>1118</v>
      </c>
      <c r="E64" s="898" t="s">
        <v>550</v>
      </c>
      <c r="F64" s="907" t="s">
        <v>1563</v>
      </c>
      <c r="G64" s="898" t="s">
        <v>388</v>
      </c>
      <c r="H64" s="899">
        <v>120.33333333333333</v>
      </c>
      <c r="I64" s="899">
        <v>8805</v>
      </c>
      <c r="J64" s="899">
        <v>8805</v>
      </c>
      <c r="K64" s="899">
        <v>92.413666666666657</v>
      </c>
      <c r="L64" s="899">
        <v>92.413666666666657</v>
      </c>
      <c r="M64" s="899"/>
      <c r="N64" s="898"/>
      <c r="O64" s="900">
        <v>256</v>
      </c>
      <c r="P64" s="900">
        <v>6916</v>
      </c>
      <c r="Q64" s="900">
        <v>6916</v>
      </c>
      <c r="R64" s="901" t="s">
        <v>306</v>
      </c>
      <c r="S64" s="903">
        <v>119700.1</v>
      </c>
      <c r="T64" s="903">
        <v>119700.1</v>
      </c>
      <c r="U64" s="903"/>
      <c r="V64" s="904"/>
    </row>
    <row r="65" spans="1:22" ht="63.75" x14ac:dyDescent="0.2">
      <c r="A65" s="898" t="s">
        <v>303</v>
      </c>
      <c r="B65" s="905" t="s">
        <v>321</v>
      </c>
      <c r="C65" s="905" t="s">
        <v>322</v>
      </c>
      <c r="D65" s="898" t="s">
        <v>1118</v>
      </c>
      <c r="E65" s="898" t="s">
        <v>550</v>
      </c>
      <c r="F65" s="898" t="s">
        <v>702</v>
      </c>
      <c r="G65" s="898" t="s">
        <v>388</v>
      </c>
      <c r="H65" s="899">
        <v>241.5</v>
      </c>
      <c r="I65" s="899">
        <v>32569.55</v>
      </c>
      <c r="J65" s="899">
        <v>32569.55</v>
      </c>
      <c r="K65" s="899">
        <v>610.74366666666674</v>
      </c>
      <c r="L65" s="899">
        <v>610.74366666666674</v>
      </c>
      <c r="M65" s="899"/>
      <c r="N65" s="898"/>
      <c r="O65" s="900">
        <v>372</v>
      </c>
      <c r="P65" s="900">
        <v>31372</v>
      </c>
      <c r="Q65" s="900">
        <v>31372</v>
      </c>
      <c r="R65" s="901" t="s">
        <v>306</v>
      </c>
      <c r="S65" s="903">
        <v>733821.69999999949</v>
      </c>
      <c r="T65" s="903">
        <v>733821.69999999949</v>
      </c>
      <c r="U65" s="903"/>
      <c r="V65" s="904"/>
    </row>
    <row r="66" spans="1:22" ht="63.75" x14ac:dyDescent="0.2">
      <c r="A66" s="898" t="s">
        <v>303</v>
      </c>
      <c r="B66" s="905" t="s">
        <v>321</v>
      </c>
      <c r="C66" s="905" t="s">
        <v>322</v>
      </c>
      <c r="D66" s="898" t="s">
        <v>1118</v>
      </c>
      <c r="E66" s="898" t="s">
        <v>550</v>
      </c>
      <c r="F66" s="898" t="s">
        <v>822</v>
      </c>
      <c r="G66" s="898" t="s">
        <v>457</v>
      </c>
      <c r="H66" s="899">
        <v>3.5</v>
      </c>
      <c r="I66" s="899">
        <v>11.683333333333332</v>
      </c>
      <c r="J66" s="899">
        <v>11.683333333333332</v>
      </c>
      <c r="K66" s="899">
        <v>1.4013333333333329</v>
      </c>
      <c r="L66" s="899">
        <v>1.4013333333333329</v>
      </c>
      <c r="M66" s="899"/>
      <c r="N66" s="906" t="s">
        <v>444</v>
      </c>
      <c r="O66" s="900">
        <v>26</v>
      </c>
      <c r="P66" s="900">
        <v>264</v>
      </c>
      <c r="Q66" s="900">
        <v>264</v>
      </c>
      <c r="R66" s="901" t="s">
        <v>306</v>
      </c>
      <c r="S66" s="903">
        <v>3604.2</v>
      </c>
      <c r="T66" s="903">
        <v>3604.2</v>
      </c>
      <c r="U66" s="903"/>
      <c r="V66" s="904"/>
    </row>
    <row r="67" spans="1:22" ht="63.75" x14ac:dyDescent="0.2">
      <c r="A67" s="898" t="s">
        <v>303</v>
      </c>
      <c r="B67" s="905" t="s">
        <v>321</v>
      </c>
      <c r="C67" s="905" t="s">
        <v>322</v>
      </c>
      <c r="D67" s="898" t="s">
        <v>1118</v>
      </c>
      <c r="E67" s="898" t="s">
        <v>550</v>
      </c>
      <c r="F67" s="898" t="s">
        <v>703</v>
      </c>
      <c r="G67" s="898" t="s">
        <v>388</v>
      </c>
      <c r="H67" s="899">
        <v>156.91666666666666</v>
      </c>
      <c r="I67" s="899">
        <v>15185.779999999999</v>
      </c>
      <c r="J67" s="899">
        <v>15185.779999999999</v>
      </c>
      <c r="K67" s="899">
        <v>434.86133333333299</v>
      </c>
      <c r="L67" s="899">
        <v>434.86133333333299</v>
      </c>
      <c r="M67" s="899"/>
      <c r="N67" s="898"/>
      <c r="O67" s="900">
        <v>231</v>
      </c>
      <c r="P67" s="900">
        <v>25000</v>
      </c>
      <c r="Q67" s="900">
        <v>25000</v>
      </c>
      <c r="R67" s="901" t="s">
        <v>306</v>
      </c>
      <c r="S67" s="903">
        <v>369132.89999999991</v>
      </c>
      <c r="T67" s="903">
        <v>369132.89999999991</v>
      </c>
      <c r="U67" s="903"/>
      <c r="V67" s="904"/>
    </row>
    <row r="68" spans="1:22" ht="63.75" x14ac:dyDescent="0.2">
      <c r="A68" s="898" t="s">
        <v>303</v>
      </c>
      <c r="B68" s="905" t="s">
        <v>321</v>
      </c>
      <c r="C68" s="905" t="s">
        <v>322</v>
      </c>
      <c r="D68" s="898" t="s">
        <v>1118</v>
      </c>
      <c r="E68" s="898" t="s">
        <v>550</v>
      </c>
      <c r="F68" s="898" t="s">
        <v>1058</v>
      </c>
      <c r="G68" s="898" t="s">
        <v>449</v>
      </c>
      <c r="H68" s="899">
        <v>14.333333333333334</v>
      </c>
      <c r="I68" s="899">
        <v>607.01666666666677</v>
      </c>
      <c r="J68" s="899">
        <v>607.01666666666677</v>
      </c>
      <c r="K68" s="899">
        <v>4.3760000000000003</v>
      </c>
      <c r="L68" s="899">
        <v>4.3760000000000003</v>
      </c>
      <c r="M68" s="899"/>
      <c r="N68" s="906" t="s">
        <v>444</v>
      </c>
      <c r="O68" s="900">
        <v>0</v>
      </c>
      <c r="P68" s="900">
        <v>0</v>
      </c>
      <c r="Q68" s="900">
        <v>0</v>
      </c>
      <c r="R68" s="901" t="s">
        <v>307</v>
      </c>
      <c r="S68" s="903">
        <v>0</v>
      </c>
      <c r="T68" s="903">
        <v>0</v>
      </c>
      <c r="U68" s="903"/>
      <c r="V68" s="904"/>
    </row>
    <row r="69" spans="1:22" ht="63.75" x14ac:dyDescent="0.2">
      <c r="A69" s="898" t="s">
        <v>303</v>
      </c>
      <c r="B69" s="905" t="s">
        <v>321</v>
      </c>
      <c r="C69" s="905" t="s">
        <v>322</v>
      </c>
      <c r="D69" s="898" t="s">
        <v>1118</v>
      </c>
      <c r="E69" s="898" t="s">
        <v>550</v>
      </c>
      <c r="F69" s="898" t="s">
        <v>704</v>
      </c>
      <c r="G69" s="898" t="s">
        <v>388</v>
      </c>
      <c r="H69" s="899">
        <v>29.416666666666668</v>
      </c>
      <c r="I69" s="899">
        <v>3481.9033333333332</v>
      </c>
      <c r="J69" s="899">
        <v>3481.9033333333332</v>
      </c>
      <c r="K69" s="899">
        <v>682.05166666666662</v>
      </c>
      <c r="L69" s="899">
        <v>682.05166666666662</v>
      </c>
      <c r="M69" s="899"/>
      <c r="N69" s="898"/>
      <c r="O69" s="900">
        <v>38</v>
      </c>
      <c r="P69" s="900">
        <v>5078</v>
      </c>
      <c r="Q69" s="900">
        <v>5078</v>
      </c>
      <c r="R69" s="901" t="s">
        <v>306</v>
      </c>
      <c r="S69" s="903">
        <v>250743.7</v>
      </c>
      <c r="T69" s="903">
        <v>250743.7</v>
      </c>
      <c r="U69" s="903"/>
      <c r="V69" s="904"/>
    </row>
    <row r="70" spans="1:22" ht="63.75" x14ac:dyDescent="0.2">
      <c r="A70" s="898" t="s">
        <v>303</v>
      </c>
      <c r="B70" s="905" t="s">
        <v>321</v>
      </c>
      <c r="C70" s="905" t="s">
        <v>322</v>
      </c>
      <c r="D70" s="898" t="s">
        <v>1118</v>
      </c>
      <c r="E70" s="898" t="s">
        <v>550</v>
      </c>
      <c r="F70" s="898" t="s">
        <v>705</v>
      </c>
      <c r="G70" s="898" t="s">
        <v>388</v>
      </c>
      <c r="H70" s="899">
        <v>374.5</v>
      </c>
      <c r="I70" s="899">
        <v>51671.893333333333</v>
      </c>
      <c r="J70" s="899">
        <v>51671.893333333333</v>
      </c>
      <c r="K70" s="899">
        <v>12167.172666666685</v>
      </c>
      <c r="L70" s="899">
        <v>12167.172666666685</v>
      </c>
      <c r="M70" s="899"/>
      <c r="N70" s="898"/>
      <c r="O70" s="900">
        <v>354</v>
      </c>
      <c r="P70" s="900">
        <v>38958</v>
      </c>
      <c r="Q70" s="900">
        <v>38958</v>
      </c>
      <c r="R70" s="901" t="s">
        <v>306</v>
      </c>
      <c r="S70" s="903">
        <v>7286991.0000000028</v>
      </c>
      <c r="T70" s="903">
        <v>7286991.0000000028</v>
      </c>
      <c r="U70" s="903"/>
      <c r="V70" s="904"/>
    </row>
    <row r="71" spans="1:22" ht="63.75" x14ac:dyDescent="0.2">
      <c r="A71" s="898" t="s">
        <v>303</v>
      </c>
      <c r="B71" s="905" t="s">
        <v>321</v>
      </c>
      <c r="C71" s="905" t="s">
        <v>322</v>
      </c>
      <c r="D71" s="898" t="s">
        <v>1118</v>
      </c>
      <c r="E71" s="898" t="s">
        <v>550</v>
      </c>
      <c r="F71" s="898" t="s">
        <v>707</v>
      </c>
      <c r="G71" s="898" t="s">
        <v>452</v>
      </c>
      <c r="H71" s="899">
        <v>14.666666666666666</v>
      </c>
      <c r="I71" s="899">
        <v>1084.7733333333333</v>
      </c>
      <c r="J71" s="899">
        <v>1084.7733333333333</v>
      </c>
      <c r="K71" s="899">
        <v>124.65099999999994</v>
      </c>
      <c r="L71" s="899">
        <v>124.65099999999994</v>
      </c>
      <c r="M71" s="899"/>
      <c r="N71" s="906" t="s">
        <v>444</v>
      </c>
      <c r="O71" s="900">
        <v>27</v>
      </c>
      <c r="P71" s="900">
        <v>590</v>
      </c>
      <c r="Q71" s="900">
        <v>590</v>
      </c>
      <c r="R71" s="901" t="s">
        <v>306</v>
      </c>
      <c r="S71" s="903">
        <v>52951.900000000009</v>
      </c>
      <c r="T71" s="903">
        <v>52951.900000000009</v>
      </c>
      <c r="U71" s="903"/>
      <c r="V71" s="904"/>
    </row>
    <row r="72" spans="1:22" ht="63.75" x14ac:dyDescent="0.2">
      <c r="A72" s="898" t="s">
        <v>303</v>
      </c>
      <c r="B72" s="905" t="s">
        <v>321</v>
      </c>
      <c r="C72" s="905" t="s">
        <v>322</v>
      </c>
      <c r="D72" s="898" t="s">
        <v>1118</v>
      </c>
      <c r="E72" s="898" t="s">
        <v>550</v>
      </c>
      <c r="F72" s="898" t="s">
        <v>706</v>
      </c>
      <c r="G72" s="898" t="s">
        <v>388</v>
      </c>
      <c r="H72" s="899">
        <v>33.666666666666664</v>
      </c>
      <c r="I72" s="899">
        <v>3136.6833333333329</v>
      </c>
      <c r="J72" s="899">
        <v>3136.6833333333329</v>
      </c>
      <c r="K72" s="899">
        <v>626.60366666666698</v>
      </c>
      <c r="L72" s="899">
        <v>626.60366666666698</v>
      </c>
      <c r="M72" s="899"/>
      <c r="N72" s="898"/>
      <c r="O72" s="900">
        <v>61</v>
      </c>
      <c r="P72" s="900">
        <v>2186</v>
      </c>
      <c r="Q72" s="900">
        <v>2186</v>
      </c>
      <c r="R72" s="901" t="s">
        <v>306</v>
      </c>
      <c r="S72" s="903">
        <v>309995.40000000026</v>
      </c>
      <c r="T72" s="903">
        <v>309995.40000000026</v>
      </c>
      <c r="U72" s="903"/>
      <c r="V72" s="904"/>
    </row>
    <row r="73" spans="1:22" ht="63.75" x14ac:dyDescent="0.2">
      <c r="A73" s="898" t="s">
        <v>303</v>
      </c>
      <c r="B73" s="905" t="s">
        <v>321</v>
      </c>
      <c r="C73" s="905" t="s">
        <v>322</v>
      </c>
      <c r="D73" s="898" t="s">
        <v>1118</v>
      </c>
      <c r="E73" s="898" t="s">
        <v>550</v>
      </c>
      <c r="F73" s="898" t="s">
        <v>708</v>
      </c>
      <c r="G73" s="898" t="s">
        <v>457</v>
      </c>
      <c r="H73" s="899">
        <v>9.25</v>
      </c>
      <c r="I73" s="899">
        <v>1047.5433333333333</v>
      </c>
      <c r="J73" s="899">
        <v>1047.5433333333333</v>
      </c>
      <c r="K73" s="899">
        <v>3511.1903333333335</v>
      </c>
      <c r="L73" s="899">
        <v>3511.1903333333335</v>
      </c>
      <c r="M73" s="899"/>
      <c r="N73" s="898"/>
      <c r="O73" s="900">
        <v>2</v>
      </c>
      <c r="P73" s="900">
        <v>202</v>
      </c>
      <c r="Q73" s="900">
        <v>202</v>
      </c>
      <c r="R73" s="901" t="s">
        <v>307</v>
      </c>
      <c r="S73" s="903">
        <v>678047.6</v>
      </c>
      <c r="T73" s="903">
        <v>678047.6</v>
      </c>
      <c r="U73" s="903"/>
      <c r="V73" s="904"/>
    </row>
    <row r="74" spans="1:22" ht="63.75" x14ac:dyDescent="0.2">
      <c r="A74" s="898" t="s">
        <v>303</v>
      </c>
      <c r="B74" s="905" t="s">
        <v>321</v>
      </c>
      <c r="C74" s="905" t="s">
        <v>322</v>
      </c>
      <c r="D74" s="898" t="s">
        <v>1118</v>
      </c>
      <c r="E74" s="898" t="s">
        <v>550</v>
      </c>
      <c r="F74" s="898" t="s">
        <v>825</v>
      </c>
      <c r="G74" s="898" t="s">
        <v>457</v>
      </c>
      <c r="H74" s="899">
        <v>16.916666666666668</v>
      </c>
      <c r="I74" s="899">
        <v>2397.7399999999998</v>
      </c>
      <c r="J74" s="899">
        <v>2397.7399999999998</v>
      </c>
      <c r="K74" s="899">
        <v>5343.2059999999992</v>
      </c>
      <c r="L74" s="899">
        <v>5343.2059999999992</v>
      </c>
      <c r="M74" s="899"/>
      <c r="N74" s="898"/>
      <c r="O74" s="900">
        <v>6</v>
      </c>
      <c r="P74" s="900">
        <v>478</v>
      </c>
      <c r="Q74" s="900">
        <v>478</v>
      </c>
      <c r="R74" s="901" t="s">
        <v>306</v>
      </c>
      <c r="S74" s="903">
        <v>711177.19999999972</v>
      </c>
      <c r="T74" s="903">
        <v>711177.19999999972</v>
      </c>
      <c r="U74" s="903"/>
      <c r="V74" s="904"/>
    </row>
    <row r="75" spans="1:22" ht="63.75" x14ac:dyDescent="0.2">
      <c r="A75" s="898" t="s">
        <v>303</v>
      </c>
      <c r="B75" s="905" t="s">
        <v>321</v>
      </c>
      <c r="C75" s="905" t="s">
        <v>322</v>
      </c>
      <c r="D75" s="898" t="s">
        <v>1118</v>
      </c>
      <c r="E75" s="898" t="s">
        <v>550</v>
      </c>
      <c r="F75" s="898" t="s">
        <v>1059</v>
      </c>
      <c r="G75" s="898" t="s">
        <v>388</v>
      </c>
      <c r="H75" s="899">
        <v>1</v>
      </c>
      <c r="I75" s="899">
        <v>0.98</v>
      </c>
      <c r="J75" s="899">
        <v>0.98</v>
      </c>
      <c r="K75" s="899">
        <v>2E-3</v>
      </c>
      <c r="L75" s="899">
        <v>2E-3</v>
      </c>
      <c r="M75" s="899"/>
      <c r="N75" s="906" t="s">
        <v>444</v>
      </c>
      <c r="O75" s="900">
        <v>0</v>
      </c>
      <c r="P75" s="900">
        <v>0</v>
      </c>
      <c r="Q75" s="900">
        <v>0</v>
      </c>
      <c r="R75" s="901" t="s">
        <v>307</v>
      </c>
      <c r="S75" s="903">
        <v>0</v>
      </c>
      <c r="T75" s="903">
        <v>0</v>
      </c>
      <c r="U75" s="903"/>
      <c r="V75" s="904"/>
    </row>
    <row r="76" spans="1:22" ht="63.75" x14ac:dyDescent="0.2">
      <c r="A76" s="898" t="s">
        <v>303</v>
      </c>
      <c r="B76" s="905" t="s">
        <v>321</v>
      </c>
      <c r="C76" s="905" t="s">
        <v>322</v>
      </c>
      <c r="D76" s="898" t="s">
        <v>1119</v>
      </c>
      <c r="E76" s="898" t="s">
        <v>550</v>
      </c>
      <c r="F76" s="898" t="s">
        <v>820</v>
      </c>
      <c r="G76" s="898" t="s">
        <v>428</v>
      </c>
      <c r="H76" s="899">
        <v>13</v>
      </c>
      <c r="I76" s="899">
        <v>438.35000000000008</v>
      </c>
      <c r="J76" s="899">
        <v>438.35000000000008</v>
      </c>
      <c r="K76" s="899">
        <v>26.594333333333328</v>
      </c>
      <c r="L76" s="899">
        <v>26.594333333333328</v>
      </c>
      <c r="M76" s="899"/>
      <c r="N76" s="906" t="s">
        <v>444</v>
      </c>
      <c r="O76" s="900">
        <v>0</v>
      </c>
      <c r="P76" s="900">
        <v>0</v>
      </c>
      <c r="Q76" s="900">
        <v>0</v>
      </c>
      <c r="R76" s="901" t="s">
        <v>307</v>
      </c>
      <c r="S76" s="903">
        <v>0</v>
      </c>
      <c r="T76" s="903">
        <v>0</v>
      </c>
      <c r="U76" s="903"/>
      <c r="V76" s="904"/>
    </row>
    <row r="77" spans="1:22" ht="63.75" x14ac:dyDescent="0.2">
      <c r="A77" s="898" t="s">
        <v>303</v>
      </c>
      <c r="B77" s="905" t="s">
        <v>321</v>
      </c>
      <c r="C77" s="905" t="s">
        <v>322</v>
      </c>
      <c r="D77" s="898" t="s">
        <v>1119</v>
      </c>
      <c r="E77" s="898" t="s">
        <v>550</v>
      </c>
      <c r="F77" s="423" t="s">
        <v>1562</v>
      </c>
      <c r="G77" s="898" t="s">
        <v>388</v>
      </c>
      <c r="H77" s="899">
        <v>66.75</v>
      </c>
      <c r="I77" s="899">
        <v>8043.0033333333331</v>
      </c>
      <c r="J77" s="899">
        <v>8043.0033333333331</v>
      </c>
      <c r="K77" s="899">
        <v>57.486000000000011</v>
      </c>
      <c r="L77" s="899">
        <v>57.486000000000011</v>
      </c>
      <c r="M77" s="899"/>
      <c r="N77" s="898"/>
      <c r="O77" s="900">
        <v>64</v>
      </c>
      <c r="P77" s="900">
        <v>4802</v>
      </c>
      <c r="Q77" s="900">
        <v>4802</v>
      </c>
      <c r="R77" s="901" t="s">
        <v>306</v>
      </c>
      <c r="S77" s="903">
        <v>87315.199999999983</v>
      </c>
      <c r="T77" s="903">
        <v>87315.199999999983</v>
      </c>
      <c r="U77" s="903"/>
      <c r="V77" s="904"/>
    </row>
    <row r="78" spans="1:22" ht="63.75" x14ac:dyDescent="0.2">
      <c r="A78" s="898" t="s">
        <v>303</v>
      </c>
      <c r="B78" s="905" t="s">
        <v>321</v>
      </c>
      <c r="C78" s="905" t="s">
        <v>322</v>
      </c>
      <c r="D78" s="898" t="s">
        <v>1119</v>
      </c>
      <c r="E78" s="898" t="s">
        <v>550</v>
      </c>
      <c r="F78" s="898" t="s">
        <v>821</v>
      </c>
      <c r="G78" s="898" t="s">
        <v>457</v>
      </c>
      <c r="H78" s="899">
        <v>14.416666666666666</v>
      </c>
      <c r="I78" s="899">
        <v>1554.6833333333334</v>
      </c>
      <c r="J78" s="899">
        <v>1554.6833333333334</v>
      </c>
      <c r="K78" s="899">
        <v>113.28333333333332</v>
      </c>
      <c r="L78" s="899">
        <v>113.28333333333332</v>
      </c>
      <c r="M78" s="899"/>
      <c r="N78" s="906" t="s">
        <v>444</v>
      </c>
      <c r="O78" s="900">
        <v>13</v>
      </c>
      <c r="P78" s="900">
        <v>51</v>
      </c>
      <c r="Q78" s="900">
        <v>51</v>
      </c>
      <c r="R78" s="901" t="s">
        <v>306</v>
      </c>
      <c r="S78" s="903">
        <v>4240.7000000000007</v>
      </c>
      <c r="T78" s="903">
        <v>4240.7000000000007</v>
      </c>
      <c r="U78" s="903"/>
      <c r="V78" s="904"/>
    </row>
    <row r="79" spans="1:22" ht="63.75" x14ac:dyDescent="0.2">
      <c r="A79" s="898" t="s">
        <v>303</v>
      </c>
      <c r="B79" s="905" t="s">
        <v>321</v>
      </c>
      <c r="C79" s="905" t="s">
        <v>322</v>
      </c>
      <c r="D79" s="898" t="s">
        <v>1119</v>
      </c>
      <c r="E79" s="898" t="s">
        <v>550</v>
      </c>
      <c r="F79" s="898" t="s">
        <v>702</v>
      </c>
      <c r="G79" s="898" t="s">
        <v>388</v>
      </c>
      <c r="H79" s="899">
        <v>291.41666666666669</v>
      </c>
      <c r="I79" s="899">
        <v>47536.869999999995</v>
      </c>
      <c r="J79" s="899">
        <v>47536.869999999995</v>
      </c>
      <c r="K79" s="899">
        <v>644.99733333333279</v>
      </c>
      <c r="L79" s="899">
        <v>644.99733333333279</v>
      </c>
      <c r="M79" s="899"/>
      <c r="N79" s="898"/>
      <c r="O79" s="900">
        <v>482</v>
      </c>
      <c r="P79" s="900">
        <v>31310</v>
      </c>
      <c r="Q79" s="900">
        <v>31310</v>
      </c>
      <c r="R79" s="901" t="s">
        <v>306</v>
      </c>
      <c r="S79" s="903">
        <v>560169.60000000021</v>
      </c>
      <c r="T79" s="903">
        <v>560169.60000000021</v>
      </c>
      <c r="U79" s="903"/>
      <c r="V79" s="904"/>
    </row>
    <row r="80" spans="1:22" ht="63.75" x14ac:dyDescent="0.2">
      <c r="A80" s="898" t="s">
        <v>303</v>
      </c>
      <c r="B80" s="905" t="s">
        <v>321</v>
      </c>
      <c r="C80" s="905" t="s">
        <v>322</v>
      </c>
      <c r="D80" s="898" t="s">
        <v>1119</v>
      </c>
      <c r="E80" s="898" t="s">
        <v>550</v>
      </c>
      <c r="F80" s="898" t="s">
        <v>822</v>
      </c>
      <c r="G80" s="898" t="s">
        <v>457</v>
      </c>
      <c r="H80" s="899">
        <v>55.166666666666664</v>
      </c>
      <c r="I80" s="899">
        <v>6649.5733333333337</v>
      </c>
      <c r="J80" s="899">
        <v>6649.5733333333337</v>
      </c>
      <c r="K80" s="899">
        <v>206.66799999999989</v>
      </c>
      <c r="L80" s="899">
        <v>206.66799999999989</v>
      </c>
      <c r="M80" s="899"/>
      <c r="N80" s="906" t="s">
        <v>444</v>
      </c>
      <c r="O80" s="900">
        <v>118</v>
      </c>
      <c r="P80" s="900">
        <v>5186</v>
      </c>
      <c r="Q80" s="900">
        <v>5186</v>
      </c>
      <c r="R80" s="901" t="s">
        <v>306</v>
      </c>
      <c r="S80" s="903">
        <v>132492.39999999997</v>
      </c>
      <c r="T80" s="903">
        <v>132492.39999999997</v>
      </c>
      <c r="U80" s="903"/>
      <c r="V80" s="904"/>
    </row>
    <row r="81" spans="1:22" s="737" customFormat="1" ht="15" customHeight="1" x14ac:dyDescent="0.2">
      <c r="A81" s="898" t="s">
        <v>303</v>
      </c>
      <c r="B81" s="905" t="s">
        <v>321</v>
      </c>
      <c r="C81" s="905" t="s">
        <v>322</v>
      </c>
      <c r="D81" s="898" t="s">
        <v>1119</v>
      </c>
      <c r="E81" s="898" t="s">
        <v>550</v>
      </c>
      <c r="F81" s="898" t="s">
        <v>703</v>
      </c>
      <c r="G81" s="898" t="s">
        <v>388</v>
      </c>
      <c r="H81" s="899">
        <v>565.33333333333337</v>
      </c>
      <c r="I81" s="899">
        <v>95434.656666666662</v>
      </c>
      <c r="J81" s="899">
        <v>95434.656666666662</v>
      </c>
      <c r="K81" s="899">
        <v>1467.0719999999999</v>
      </c>
      <c r="L81" s="899">
        <v>1467.0719999999999</v>
      </c>
      <c r="M81" s="899"/>
      <c r="N81" s="898"/>
      <c r="O81" s="900">
        <v>638</v>
      </c>
      <c r="P81" s="900">
        <v>61748</v>
      </c>
      <c r="Q81" s="900">
        <v>61748</v>
      </c>
      <c r="R81" s="901" t="s">
        <v>306</v>
      </c>
      <c r="S81" s="903">
        <v>1232417.8999999997</v>
      </c>
      <c r="T81" s="903">
        <v>1232417.8999999997</v>
      </c>
      <c r="U81" s="903"/>
      <c r="V81" s="904"/>
    </row>
    <row r="82" spans="1:22" ht="63.75" x14ac:dyDescent="0.2">
      <c r="A82" s="898" t="s">
        <v>303</v>
      </c>
      <c r="B82" s="905" t="s">
        <v>321</v>
      </c>
      <c r="C82" s="905" t="s">
        <v>322</v>
      </c>
      <c r="D82" s="898" t="s">
        <v>1119</v>
      </c>
      <c r="E82" s="898" t="s">
        <v>550</v>
      </c>
      <c r="F82" s="898" t="s">
        <v>1058</v>
      </c>
      <c r="G82" s="898" t="s">
        <v>449</v>
      </c>
      <c r="H82" s="899">
        <v>10.5</v>
      </c>
      <c r="I82" s="899">
        <v>106</v>
      </c>
      <c r="J82" s="899">
        <v>106</v>
      </c>
      <c r="K82" s="899">
        <v>15.165333333333335</v>
      </c>
      <c r="L82" s="899">
        <v>15.165333333333335</v>
      </c>
      <c r="M82" s="899"/>
      <c r="N82" s="906" t="s">
        <v>444</v>
      </c>
      <c r="O82" s="900">
        <v>3</v>
      </c>
      <c r="P82" s="900">
        <v>95</v>
      </c>
      <c r="Q82" s="900">
        <v>95</v>
      </c>
      <c r="R82" s="901" t="s">
        <v>307</v>
      </c>
      <c r="S82" s="903">
        <v>2271.1000000000004</v>
      </c>
      <c r="T82" s="903">
        <v>2271.1000000000004</v>
      </c>
      <c r="U82" s="903"/>
      <c r="V82" s="904"/>
    </row>
    <row r="83" spans="1:22" s="737" customFormat="1" ht="15" customHeight="1" x14ac:dyDescent="0.2">
      <c r="A83" s="898" t="s">
        <v>303</v>
      </c>
      <c r="B83" s="905" t="s">
        <v>321</v>
      </c>
      <c r="C83" s="905" t="s">
        <v>322</v>
      </c>
      <c r="D83" s="910" t="s">
        <v>1119</v>
      </c>
      <c r="E83" s="898" t="s">
        <v>550</v>
      </c>
      <c r="F83" s="910" t="s">
        <v>704</v>
      </c>
      <c r="G83" s="898" t="s">
        <v>388</v>
      </c>
      <c r="H83" s="899">
        <v>126.91666666666667</v>
      </c>
      <c r="I83" s="899">
        <v>15331.31</v>
      </c>
      <c r="J83" s="899">
        <v>15331.31</v>
      </c>
      <c r="K83" s="899">
        <v>551.54533333333336</v>
      </c>
      <c r="L83" s="899">
        <v>551.54533333333336</v>
      </c>
      <c r="M83" s="899"/>
      <c r="N83" s="898"/>
      <c r="O83" s="900">
        <v>190</v>
      </c>
      <c r="P83" s="900">
        <v>11071</v>
      </c>
      <c r="Q83" s="900">
        <v>11071</v>
      </c>
      <c r="R83" s="901" t="s">
        <v>306</v>
      </c>
      <c r="S83" s="903">
        <v>234991.50000000012</v>
      </c>
      <c r="T83" s="903">
        <v>234991.50000000012</v>
      </c>
      <c r="U83" s="903"/>
      <c r="V83" s="904"/>
    </row>
    <row r="84" spans="1:22" ht="63.75" x14ac:dyDescent="0.2">
      <c r="A84" s="898" t="s">
        <v>303</v>
      </c>
      <c r="B84" s="905" t="s">
        <v>321</v>
      </c>
      <c r="C84" s="905" t="s">
        <v>322</v>
      </c>
      <c r="D84" s="898" t="s">
        <v>1119</v>
      </c>
      <c r="E84" s="898" t="s">
        <v>550</v>
      </c>
      <c r="F84" s="898" t="s">
        <v>705</v>
      </c>
      <c r="G84" s="898" t="s">
        <v>388</v>
      </c>
      <c r="H84" s="899">
        <v>106.16666666666667</v>
      </c>
      <c r="I84" s="899">
        <v>11360.893333333333</v>
      </c>
      <c r="J84" s="899">
        <v>11360.893333333333</v>
      </c>
      <c r="K84" s="899">
        <v>1475.409666666669</v>
      </c>
      <c r="L84" s="899">
        <v>1475.409666666669</v>
      </c>
      <c r="M84" s="899"/>
      <c r="N84" s="898"/>
      <c r="O84" s="900">
        <v>230</v>
      </c>
      <c r="P84" s="900">
        <v>18757</v>
      </c>
      <c r="Q84" s="900">
        <v>18757</v>
      </c>
      <c r="R84" s="901" t="s">
        <v>306</v>
      </c>
      <c r="S84" s="903">
        <v>1977000.2000000018</v>
      </c>
      <c r="T84" s="903">
        <v>1977000.2000000018</v>
      </c>
      <c r="U84" s="903"/>
      <c r="V84" s="904"/>
    </row>
    <row r="85" spans="1:22" ht="63.75" x14ac:dyDescent="0.2">
      <c r="A85" s="898" t="s">
        <v>303</v>
      </c>
      <c r="B85" s="905" t="s">
        <v>321</v>
      </c>
      <c r="C85" s="905" t="s">
        <v>322</v>
      </c>
      <c r="D85" s="898" t="s">
        <v>1119</v>
      </c>
      <c r="E85" s="898" t="s">
        <v>550</v>
      </c>
      <c r="F85" s="898" t="s">
        <v>707</v>
      </c>
      <c r="G85" s="898" t="s">
        <v>452</v>
      </c>
      <c r="H85" s="899">
        <v>100.25</v>
      </c>
      <c r="I85" s="899">
        <v>14106.299999999997</v>
      </c>
      <c r="J85" s="899">
        <v>14106.299999999997</v>
      </c>
      <c r="K85" s="899">
        <v>793.48533333333307</v>
      </c>
      <c r="L85" s="899">
        <v>793.48533333333307</v>
      </c>
      <c r="M85" s="899"/>
      <c r="N85" s="898"/>
      <c r="O85" s="900">
        <v>124</v>
      </c>
      <c r="P85" s="900">
        <v>4100</v>
      </c>
      <c r="Q85" s="900">
        <v>4100</v>
      </c>
      <c r="R85" s="901" t="s">
        <v>306</v>
      </c>
      <c r="S85" s="903">
        <v>228001.80000000005</v>
      </c>
      <c r="T85" s="903">
        <v>228001.80000000005</v>
      </c>
      <c r="U85" s="903"/>
      <c r="V85" s="904"/>
    </row>
    <row r="86" spans="1:22" ht="63.75" x14ac:dyDescent="0.2">
      <c r="A86" s="898" t="s">
        <v>303</v>
      </c>
      <c r="B86" s="905" t="s">
        <v>321</v>
      </c>
      <c r="C86" s="905" t="s">
        <v>322</v>
      </c>
      <c r="D86" s="898" t="s">
        <v>1119</v>
      </c>
      <c r="E86" s="898" t="s">
        <v>550</v>
      </c>
      <c r="F86" s="898" t="s">
        <v>706</v>
      </c>
      <c r="G86" s="898" t="s">
        <v>388</v>
      </c>
      <c r="H86" s="899">
        <v>85.25</v>
      </c>
      <c r="I86" s="899">
        <v>10898.516666666668</v>
      </c>
      <c r="J86" s="899">
        <v>10898.516666666668</v>
      </c>
      <c r="K86" s="899">
        <v>1301.8966666666659</v>
      </c>
      <c r="L86" s="899">
        <v>1301.8966666666659</v>
      </c>
      <c r="M86" s="899"/>
      <c r="N86" s="898"/>
      <c r="O86" s="900">
        <v>171</v>
      </c>
      <c r="P86" s="900">
        <v>7237</v>
      </c>
      <c r="Q86" s="900">
        <v>7237</v>
      </c>
      <c r="R86" s="901" t="s">
        <v>306</v>
      </c>
      <c r="S86" s="903">
        <v>704474.49999999977</v>
      </c>
      <c r="T86" s="903">
        <v>704474.49999999977</v>
      </c>
      <c r="U86" s="903"/>
      <c r="V86" s="904"/>
    </row>
    <row r="87" spans="1:22" ht="63.75" x14ac:dyDescent="0.2">
      <c r="A87" s="898" t="s">
        <v>303</v>
      </c>
      <c r="B87" s="905" t="s">
        <v>321</v>
      </c>
      <c r="C87" s="905" t="s">
        <v>322</v>
      </c>
      <c r="D87" s="898" t="s">
        <v>1119</v>
      </c>
      <c r="E87" s="898" t="s">
        <v>550</v>
      </c>
      <c r="F87" s="898" t="s">
        <v>708</v>
      </c>
      <c r="G87" s="898" t="s">
        <v>457</v>
      </c>
      <c r="H87" s="899">
        <v>47.666666666666664</v>
      </c>
      <c r="I87" s="899">
        <v>5083.01</v>
      </c>
      <c r="J87" s="899">
        <v>5083.01</v>
      </c>
      <c r="K87" s="899">
        <v>1810.1589999999994</v>
      </c>
      <c r="L87" s="899">
        <v>1810.1589999999994</v>
      </c>
      <c r="M87" s="899"/>
      <c r="N87" s="898"/>
      <c r="O87" s="900">
        <v>35</v>
      </c>
      <c r="P87" s="900">
        <v>1057</v>
      </c>
      <c r="Q87" s="900">
        <v>1057</v>
      </c>
      <c r="R87" s="901" t="s">
        <v>306</v>
      </c>
      <c r="S87" s="903">
        <v>266298.00000000012</v>
      </c>
      <c r="T87" s="903">
        <v>266298.00000000012</v>
      </c>
      <c r="U87" s="903"/>
      <c r="V87" s="904"/>
    </row>
    <row r="88" spans="1:22" ht="63.75" x14ac:dyDescent="0.2">
      <c r="A88" s="898" t="s">
        <v>303</v>
      </c>
      <c r="B88" s="905" t="s">
        <v>321</v>
      </c>
      <c r="C88" s="905" t="s">
        <v>322</v>
      </c>
      <c r="D88" s="898" t="s">
        <v>1119</v>
      </c>
      <c r="E88" s="898" t="s">
        <v>550</v>
      </c>
      <c r="F88" s="898" t="s">
        <v>1060</v>
      </c>
      <c r="G88" s="898" t="s">
        <v>388</v>
      </c>
      <c r="H88" s="899">
        <v>42.777777777777771</v>
      </c>
      <c r="I88" s="899">
        <v>2946.5266666666666</v>
      </c>
      <c r="J88" s="899">
        <v>2946.5266666666666</v>
      </c>
      <c r="K88" s="899">
        <v>64.534000000000006</v>
      </c>
      <c r="L88" s="899">
        <v>64.534000000000006</v>
      </c>
      <c r="M88" s="899"/>
      <c r="N88" s="906" t="s">
        <v>444</v>
      </c>
      <c r="O88" s="900">
        <v>108</v>
      </c>
      <c r="P88" s="900">
        <v>8364</v>
      </c>
      <c r="Q88" s="900">
        <v>8364</v>
      </c>
      <c r="R88" s="901" t="s">
        <v>306</v>
      </c>
      <c r="S88" s="903">
        <v>155496.40000000002</v>
      </c>
      <c r="T88" s="903">
        <v>155496.40000000002</v>
      </c>
      <c r="U88" s="903"/>
      <c r="V88" s="904"/>
    </row>
    <row r="89" spans="1:22" ht="165.75" x14ac:dyDescent="0.2">
      <c r="A89" s="898" t="s">
        <v>303</v>
      </c>
      <c r="B89" s="905" t="s">
        <v>321</v>
      </c>
      <c r="C89" s="905" t="s">
        <v>322</v>
      </c>
      <c r="D89" s="898" t="s">
        <v>1120</v>
      </c>
      <c r="E89" s="898" t="s">
        <v>550</v>
      </c>
      <c r="F89" s="898" t="s">
        <v>820</v>
      </c>
      <c r="G89" s="898" t="s">
        <v>428</v>
      </c>
      <c r="H89" s="899">
        <v>37.833333333333336</v>
      </c>
      <c r="I89" s="899">
        <v>4899.7966666666671</v>
      </c>
      <c r="J89" s="899">
        <v>4899.7966666666671</v>
      </c>
      <c r="K89" s="899">
        <v>232.91533333333336</v>
      </c>
      <c r="L89" s="899">
        <v>232.91533333333336</v>
      </c>
      <c r="M89" s="899"/>
      <c r="N89" s="906" t="s">
        <v>892</v>
      </c>
      <c r="O89" s="900">
        <v>103</v>
      </c>
      <c r="P89" s="900">
        <v>10814</v>
      </c>
      <c r="Q89" s="900">
        <v>10814</v>
      </c>
      <c r="R89" s="901" t="s">
        <v>306</v>
      </c>
      <c r="S89" s="903">
        <v>378769.3</v>
      </c>
      <c r="T89" s="903">
        <v>378769.3</v>
      </c>
      <c r="U89" s="903"/>
      <c r="V89" s="904"/>
    </row>
    <row r="90" spans="1:22" ht="63.75" x14ac:dyDescent="0.2">
      <c r="A90" s="898" t="s">
        <v>303</v>
      </c>
      <c r="B90" s="905" t="s">
        <v>321</v>
      </c>
      <c r="C90" s="905" t="s">
        <v>322</v>
      </c>
      <c r="D90" s="898" t="s">
        <v>1120</v>
      </c>
      <c r="E90" s="898" t="s">
        <v>550</v>
      </c>
      <c r="F90" s="423" t="s">
        <v>1562</v>
      </c>
      <c r="G90" s="898" t="s">
        <v>388</v>
      </c>
      <c r="H90" s="899">
        <v>24.5</v>
      </c>
      <c r="I90" s="899">
        <v>1628.3866666666665</v>
      </c>
      <c r="J90" s="899">
        <v>1628.3866666666665</v>
      </c>
      <c r="K90" s="899">
        <v>63.202666666666659</v>
      </c>
      <c r="L90" s="899">
        <v>63.202666666666659</v>
      </c>
      <c r="M90" s="899"/>
      <c r="N90" s="906" t="s">
        <v>444</v>
      </c>
      <c r="O90" s="900">
        <v>94</v>
      </c>
      <c r="P90" s="900">
        <v>4210</v>
      </c>
      <c r="Q90" s="900">
        <v>4210</v>
      </c>
      <c r="R90" s="901" t="s">
        <v>306</v>
      </c>
      <c r="S90" s="903">
        <v>129563.2</v>
      </c>
      <c r="T90" s="903">
        <v>129563.2</v>
      </c>
      <c r="U90" s="903"/>
      <c r="V90" s="904"/>
    </row>
    <row r="91" spans="1:22" ht="63.75" x14ac:dyDescent="0.2">
      <c r="A91" s="898" t="s">
        <v>303</v>
      </c>
      <c r="B91" s="905" t="s">
        <v>321</v>
      </c>
      <c r="C91" s="905" t="s">
        <v>322</v>
      </c>
      <c r="D91" s="898" t="s">
        <v>1120</v>
      </c>
      <c r="E91" s="898" t="s">
        <v>550</v>
      </c>
      <c r="F91" s="898" t="s">
        <v>824</v>
      </c>
      <c r="G91" s="898" t="s">
        <v>443</v>
      </c>
      <c r="H91" s="899">
        <v>61.833333333333336</v>
      </c>
      <c r="I91" s="899">
        <v>3851.6633333333339</v>
      </c>
      <c r="J91" s="899">
        <v>3851.6633333333339</v>
      </c>
      <c r="K91" s="899">
        <v>44.436666666666667</v>
      </c>
      <c r="L91" s="899">
        <v>44.436666666666667</v>
      </c>
      <c r="M91" s="899"/>
      <c r="N91" s="906" t="s">
        <v>444</v>
      </c>
      <c r="O91" s="900">
        <v>0</v>
      </c>
      <c r="P91" s="900">
        <v>0</v>
      </c>
      <c r="Q91" s="900">
        <v>0</v>
      </c>
      <c r="R91" s="901" t="s">
        <v>307</v>
      </c>
      <c r="S91" s="903">
        <v>0</v>
      </c>
      <c r="T91" s="903">
        <v>0</v>
      </c>
      <c r="U91" s="903"/>
      <c r="V91" s="904"/>
    </row>
    <row r="92" spans="1:22" ht="63.75" x14ac:dyDescent="0.2">
      <c r="A92" s="898" t="s">
        <v>303</v>
      </c>
      <c r="B92" s="905" t="s">
        <v>321</v>
      </c>
      <c r="C92" s="905" t="s">
        <v>322</v>
      </c>
      <c r="D92" s="898" t="s">
        <v>1120</v>
      </c>
      <c r="E92" s="898" t="s">
        <v>550</v>
      </c>
      <c r="F92" s="907" t="s">
        <v>1563</v>
      </c>
      <c r="G92" s="898" t="s">
        <v>388</v>
      </c>
      <c r="H92" s="899">
        <v>18.166666666666668</v>
      </c>
      <c r="I92" s="899">
        <v>625.62</v>
      </c>
      <c r="J92" s="899">
        <v>625.62</v>
      </c>
      <c r="K92" s="899">
        <v>16.864666666666668</v>
      </c>
      <c r="L92" s="899">
        <v>16.864666666666668</v>
      </c>
      <c r="M92" s="899"/>
      <c r="N92" s="906" t="s">
        <v>444</v>
      </c>
      <c r="O92" s="900">
        <v>1</v>
      </c>
      <c r="P92" s="900">
        <v>104</v>
      </c>
      <c r="Q92" s="900">
        <v>104</v>
      </c>
      <c r="R92" s="901" t="s">
        <v>306</v>
      </c>
      <c r="S92" s="903">
        <v>8233.6</v>
      </c>
      <c r="T92" s="903">
        <v>8233.6</v>
      </c>
      <c r="U92" s="903"/>
      <c r="V92" s="904"/>
    </row>
    <row r="93" spans="1:22" ht="63.75" x14ac:dyDescent="0.2">
      <c r="A93" s="898" t="s">
        <v>303</v>
      </c>
      <c r="B93" s="905" t="s">
        <v>321</v>
      </c>
      <c r="C93" s="905" t="s">
        <v>322</v>
      </c>
      <c r="D93" s="898" t="s">
        <v>1120</v>
      </c>
      <c r="E93" s="898" t="s">
        <v>550</v>
      </c>
      <c r="F93" s="898" t="s">
        <v>821</v>
      </c>
      <c r="G93" s="898" t="s">
        <v>457</v>
      </c>
      <c r="H93" s="899">
        <v>1.5</v>
      </c>
      <c r="I93" s="899">
        <v>3.1966666666666668</v>
      </c>
      <c r="J93" s="899">
        <v>3.1966666666666668</v>
      </c>
      <c r="K93" s="899">
        <v>0.18800000000000003</v>
      </c>
      <c r="L93" s="899">
        <v>0.18800000000000003</v>
      </c>
      <c r="M93" s="899"/>
      <c r="N93" s="906" t="s">
        <v>444</v>
      </c>
      <c r="O93" s="900">
        <v>0</v>
      </c>
      <c r="P93" s="900">
        <v>0</v>
      </c>
      <c r="Q93" s="900">
        <v>0</v>
      </c>
      <c r="R93" s="901" t="s">
        <v>307</v>
      </c>
      <c r="S93" s="903">
        <v>0</v>
      </c>
      <c r="T93" s="903">
        <v>0</v>
      </c>
      <c r="U93" s="903"/>
      <c r="V93" s="904"/>
    </row>
    <row r="94" spans="1:22" ht="63.75" x14ac:dyDescent="0.2">
      <c r="A94" s="898" t="s">
        <v>303</v>
      </c>
      <c r="B94" s="905" t="s">
        <v>321</v>
      </c>
      <c r="C94" s="905" t="s">
        <v>322</v>
      </c>
      <c r="D94" s="898" t="s">
        <v>1120</v>
      </c>
      <c r="E94" s="898" t="s">
        <v>550</v>
      </c>
      <c r="F94" s="898" t="s">
        <v>702</v>
      </c>
      <c r="G94" s="898" t="s">
        <v>388</v>
      </c>
      <c r="H94" s="899">
        <v>262.33333333333331</v>
      </c>
      <c r="I94" s="899">
        <v>34887.56</v>
      </c>
      <c r="J94" s="899">
        <v>34887.56</v>
      </c>
      <c r="K94" s="899">
        <v>578.63999999999987</v>
      </c>
      <c r="L94" s="899">
        <v>578.63999999999987</v>
      </c>
      <c r="M94" s="899"/>
      <c r="N94" s="898"/>
      <c r="O94" s="900">
        <v>356</v>
      </c>
      <c r="P94" s="900">
        <v>29002</v>
      </c>
      <c r="Q94" s="900">
        <v>29002</v>
      </c>
      <c r="R94" s="901" t="s">
        <v>306</v>
      </c>
      <c r="S94" s="903">
        <v>823745.30000000109</v>
      </c>
      <c r="T94" s="903">
        <v>823745.30000000109</v>
      </c>
      <c r="U94" s="903"/>
      <c r="V94" s="904"/>
    </row>
    <row r="95" spans="1:22" ht="63.75" x14ac:dyDescent="0.2">
      <c r="A95" s="898" t="s">
        <v>303</v>
      </c>
      <c r="B95" s="905" t="s">
        <v>321</v>
      </c>
      <c r="C95" s="905" t="s">
        <v>322</v>
      </c>
      <c r="D95" s="898" t="s">
        <v>1120</v>
      </c>
      <c r="E95" s="898" t="s">
        <v>550</v>
      </c>
      <c r="F95" s="898" t="s">
        <v>822</v>
      </c>
      <c r="G95" s="898" t="s">
        <v>457</v>
      </c>
      <c r="H95" s="899">
        <v>40.416666666666664</v>
      </c>
      <c r="I95" s="899">
        <v>3519.1800000000003</v>
      </c>
      <c r="J95" s="899">
        <v>3519.1800000000003</v>
      </c>
      <c r="K95" s="899">
        <v>74.187999999999988</v>
      </c>
      <c r="L95" s="899">
        <v>74.187999999999988</v>
      </c>
      <c r="M95" s="899"/>
      <c r="N95" s="906" t="s">
        <v>444</v>
      </c>
      <c r="O95" s="900">
        <v>63</v>
      </c>
      <c r="P95" s="900">
        <v>1425</v>
      </c>
      <c r="Q95" s="900">
        <v>1425</v>
      </c>
      <c r="R95" s="901" t="s">
        <v>306</v>
      </c>
      <c r="S95" s="903">
        <v>68469.199999999983</v>
      </c>
      <c r="T95" s="903">
        <v>68469.199999999983</v>
      </c>
      <c r="U95" s="903"/>
      <c r="V95" s="904"/>
    </row>
    <row r="96" spans="1:22" ht="63.75" x14ac:dyDescent="0.2">
      <c r="A96" s="898" t="s">
        <v>303</v>
      </c>
      <c r="B96" s="905" t="s">
        <v>321</v>
      </c>
      <c r="C96" s="905" t="s">
        <v>322</v>
      </c>
      <c r="D96" s="898" t="s">
        <v>1120</v>
      </c>
      <c r="E96" s="898" t="s">
        <v>550</v>
      </c>
      <c r="F96" s="898" t="s">
        <v>703</v>
      </c>
      <c r="G96" s="898" t="s">
        <v>388</v>
      </c>
      <c r="H96" s="899">
        <v>521.75</v>
      </c>
      <c r="I96" s="899">
        <v>66878.819999999992</v>
      </c>
      <c r="J96" s="899">
        <v>66878.819999999992</v>
      </c>
      <c r="K96" s="899">
        <v>1452.0043333333317</v>
      </c>
      <c r="L96" s="899">
        <v>1452.0043333333317</v>
      </c>
      <c r="M96" s="899"/>
      <c r="N96" s="898"/>
      <c r="O96" s="900">
        <v>508</v>
      </c>
      <c r="P96" s="900">
        <v>45644</v>
      </c>
      <c r="Q96" s="900">
        <v>45644</v>
      </c>
      <c r="R96" s="901" t="s">
        <v>306</v>
      </c>
      <c r="S96" s="903">
        <v>1140721.2999999986</v>
      </c>
      <c r="T96" s="903">
        <v>1140721.2999999986</v>
      </c>
      <c r="U96" s="903"/>
      <c r="V96" s="904"/>
    </row>
    <row r="97" spans="1:22" ht="63.75" x14ac:dyDescent="0.2">
      <c r="A97" s="898" t="s">
        <v>303</v>
      </c>
      <c r="B97" s="905" t="s">
        <v>321</v>
      </c>
      <c r="C97" s="905" t="s">
        <v>322</v>
      </c>
      <c r="D97" s="898" t="s">
        <v>1120</v>
      </c>
      <c r="E97" s="898" t="s">
        <v>550</v>
      </c>
      <c r="F97" s="898" t="s">
        <v>1058</v>
      </c>
      <c r="G97" s="898" t="s">
        <v>449</v>
      </c>
      <c r="H97" s="899">
        <v>3</v>
      </c>
      <c r="I97" s="899">
        <v>2.6666666666666665</v>
      </c>
      <c r="J97" s="899">
        <v>2.6666666666666665</v>
      </c>
      <c r="K97" s="899">
        <v>6.0333333333333329E-2</v>
      </c>
      <c r="L97" s="899">
        <v>6.0333333333333329E-2</v>
      </c>
      <c r="M97" s="899"/>
      <c r="N97" s="906" t="s">
        <v>444</v>
      </c>
      <c r="O97" s="900">
        <v>0</v>
      </c>
      <c r="P97" s="900">
        <v>0</v>
      </c>
      <c r="Q97" s="900">
        <v>0</v>
      </c>
      <c r="R97" s="901" t="s">
        <v>306</v>
      </c>
      <c r="S97" s="903">
        <v>0</v>
      </c>
      <c r="T97" s="903">
        <v>0</v>
      </c>
      <c r="U97" s="903"/>
      <c r="V97" s="904"/>
    </row>
    <row r="98" spans="1:22" s="429" customFormat="1" ht="15" customHeight="1" x14ac:dyDescent="0.2">
      <c r="A98" s="898" t="s">
        <v>303</v>
      </c>
      <c r="B98" s="905" t="s">
        <v>321</v>
      </c>
      <c r="C98" s="905" t="s">
        <v>322</v>
      </c>
      <c r="D98" s="898" t="s">
        <v>1120</v>
      </c>
      <c r="E98" s="898" t="s">
        <v>550</v>
      </c>
      <c r="F98" s="898" t="s">
        <v>704</v>
      </c>
      <c r="G98" s="898" t="s">
        <v>388</v>
      </c>
      <c r="H98" s="899">
        <v>46.166666666666664</v>
      </c>
      <c r="I98" s="899">
        <v>3240.49</v>
      </c>
      <c r="J98" s="899">
        <v>3240.49</v>
      </c>
      <c r="K98" s="899">
        <v>98.533000000000058</v>
      </c>
      <c r="L98" s="899">
        <v>98.533000000000058</v>
      </c>
      <c r="M98" s="899"/>
      <c r="N98" s="906" t="s">
        <v>444</v>
      </c>
      <c r="O98" s="900">
        <v>180</v>
      </c>
      <c r="P98" s="900">
        <v>8122</v>
      </c>
      <c r="Q98" s="900">
        <v>8122</v>
      </c>
      <c r="R98" s="901" t="s">
        <v>306</v>
      </c>
      <c r="S98" s="903">
        <v>254828.10000000006</v>
      </c>
      <c r="T98" s="903">
        <v>254828.10000000006</v>
      </c>
      <c r="U98" s="903"/>
      <c r="V98" s="904"/>
    </row>
    <row r="99" spans="1:22" ht="63.75" x14ac:dyDescent="0.2">
      <c r="A99" s="898" t="s">
        <v>303</v>
      </c>
      <c r="B99" s="905" t="s">
        <v>321</v>
      </c>
      <c r="C99" s="905" t="s">
        <v>322</v>
      </c>
      <c r="D99" s="898" t="s">
        <v>1120</v>
      </c>
      <c r="E99" s="898" t="s">
        <v>550</v>
      </c>
      <c r="F99" s="898" t="s">
        <v>705</v>
      </c>
      <c r="G99" s="898" t="s">
        <v>388</v>
      </c>
      <c r="H99" s="899">
        <v>244.5</v>
      </c>
      <c r="I99" s="899">
        <v>39820.753333333341</v>
      </c>
      <c r="J99" s="899">
        <v>39820.753333333341</v>
      </c>
      <c r="K99" s="899">
        <v>6964.7576666666728</v>
      </c>
      <c r="L99" s="899">
        <v>6964.7576666666728</v>
      </c>
      <c r="M99" s="899"/>
      <c r="N99" s="898"/>
      <c r="O99" s="900">
        <v>252</v>
      </c>
      <c r="P99" s="900">
        <v>30416</v>
      </c>
      <c r="Q99" s="900">
        <v>30416</v>
      </c>
      <c r="R99" s="901" t="s">
        <v>306</v>
      </c>
      <c r="S99" s="903">
        <v>4287534.5999999996</v>
      </c>
      <c r="T99" s="903">
        <v>4287534.5999999996</v>
      </c>
      <c r="U99" s="903"/>
      <c r="V99" s="904"/>
    </row>
    <row r="100" spans="1:22" ht="63.75" x14ac:dyDescent="0.2">
      <c r="A100" s="898" t="s">
        <v>303</v>
      </c>
      <c r="B100" s="905" t="s">
        <v>321</v>
      </c>
      <c r="C100" s="905" t="s">
        <v>322</v>
      </c>
      <c r="D100" s="898" t="s">
        <v>1120</v>
      </c>
      <c r="E100" s="898" t="s">
        <v>550</v>
      </c>
      <c r="F100" s="898" t="s">
        <v>707</v>
      </c>
      <c r="G100" s="898" t="s">
        <v>452</v>
      </c>
      <c r="H100" s="899">
        <v>25.125</v>
      </c>
      <c r="I100" s="899">
        <v>2194</v>
      </c>
      <c r="J100" s="899">
        <v>21194</v>
      </c>
      <c r="K100" s="899">
        <v>69.42533333333337</v>
      </c>
      <c r="L100" s="899">
        <v>69.42533333333337</v>
      </c>
      <c r="M100" s="899"/>
      <c r="N100" s="898"/>
      <c r="O100" s="900">
        <v>41</v>
      </c>
      <c r="P100" s="900">
        <v>1315</v>
      </c>
      <c r="Q100" s="900">
        <v>1315</v>
      </c>
      <c r="R100" s="901" t="s">
        <v>306</v>
      </c>
      <c r="S100" s="903">
        <v>49881.799999999996</v>
      </c>
      <c r="T100" s="903">
        <v>49881.799999999996</v>
      </c>
      <c r="U100" s="903"/>
      <c r="V100" s="904"/>
    </row>
    <row r="101" spans="1:22" ht="63.75" x14ac:dyDescent="0.2">
      <c r="A101" s="898" t="s">
        <v>303</v>
      </c>
      <c r="B101" s="905" t="s">
        <v>321</v>
      </c>
      <c r="C101" s="905" t="s">
        <v>322</v>
      </c>
      <c r="D101" s="898" t="s">
        <v>1120</v>
      </c>
      <c r="E101" s="898" t="s">
        <v>550</v>
      </c>
      <c r="F101" s="898" t="s">
        <v>706</v>
      </c>
      <c r="G101" s="898" t="s">
        <v>388</v>
      </c>
      <c r="H101" s="899">
        <v>41.416666666666664</v>
      </c>
      <c r="I101" s="899">
        <v>5678</v>
      </c>
      <c r="J101" s="899">
        <v>5678</v>
      </c>
      <c r="K101" s="899">
        <v>608.09633333333306</v>
      </c>
      <c r="L101" s="899">
        <v>608.09633333333306</v>
      </c>
      <c r="M101" s="899"/>
      <c r="N101" s="898"/>
      <c r="O101" s="900">
        <v>111</v>
      </c>
      <c r="P101" s="900">
        <v>4835</v>
      </c>
      <c r="Q101" s="900">
        <v>4835</v>
      </c>
      <c r="R101" s="901" t="s">
        <v>306</v>
      </c>
      <c r="S101" s="903">
        <v>507994.59999999951</v>
      </c>
      <c r="T101" s="903">
        <v>507994.59999999951</v>
      </c>
      <c r="U101" s="903"/>
      <c r="V101" s="904"/>
    </row>
    <row r="102" spans="1:22" ht="63.75" x14ac:dyDescent="0.2">
      <c r="A102" s="898" t="s">
        <v>303</v>
      </c>
      <c r="B102" s="905" t="s">
        <v>321</v>
      </c>
      <c r="C102" s="905" t="s">
        <v>322</v>
      </c>
      <c r="D102" s="898" t="s">
        <v>1120</v>
      </c>
      <c r="E102" s="898" t="s">
        <v>550</v>
      </c>
      <c r="F102" s="898" t="s">
        <v>823</v>
      </c>
      <c r="G102" s="898" t="s">
        <v>455</v>
      </c>
      <c r="H102" s="899">
        <v>6.375</v>
      </c>
      <c r="I102" s="899">
        <v>360.08</v>
      </c>
      <c r="J102" s="899">
        <v>360.08</v>
      </c>
      <c r="K102" s="899">
        <v>166.54633333333337</v>
      </c>
      <c r="L102" s="899">
        <v>166.54633333333337</v>
      </c>
      <c r="M102" s="899"/>
      <c r="N102" s="906" t="s">
        <v>444</v>
      </c>
      <c r="O102" s="900">
        <v>5</v>
      </c>
      <c r="P102" s="900">
        <v>315</v>
      </c>
      <c r="Q102" s="900">
        <v>315</v>
      </c>
      <c r="R102" s="901" t="s">
        <v>307</v>
      </c>
      <c r="S102" s="903">
        <v>285567.90000000008</v>
      </c>
      <c r="T102" s="903">
        <v>285567.90000000008</v>
      </c>
      <c r="U102" s="903"/>
      <c r="V102" s="904"/>
    </row>
    <row r="103" spans="1:22" s="738" customFormat="1" ht="15" customHeight="1" x14ac:dyDescent="0.2">
      <c r="A103" s="898" t="s">
        <v>303</v>
      </c>
      <c r="B103" s="905" t="s">
        <v>321</v>
      </c>
      <c r="C103" s="905" t="s">
        <v>322</v>
      </c>
      <c r="D103" s="898" t="s">
        <v>1120</v>
      </c>
      <c r="E103" s="898" t="s">
        <v>550</v>
      </c>
      <c r="F103" s="898" t="s">
        <v>708</v>
      </c>
      <c r="G103" s="898" t="s">
        <v>457</v>
      </c>
      <c r="H103" s="899">
        <v>42.083333333333336</v>
      </c>
      <c r="I103" s="899">
        <v>4949.4833333333336</v>
      </c>
      <c r="J103" s="899">
        <v>4949.4833333333336</v>
      </c>
      <c r="K103" s="899">
        <v>6504.6676666666681</v>
      </c>
      <c r="L103" s="899">
        <v>6504.6676666666681</v>
      </c>
      <c r="M103" s="899"/>
      <c r="N103" s="898"/>
      <c r="O103" s="900">
        <v>43</v>
      </c>
      <c r="P103" s="900">
        <v>3420</v>
      </c>
      <c r="Q103" s="900">
        <v>3420</v>
      </c>
      <c r="R103" s="901" t="s">
        <v>306</v>
      </c>
      <c r="S103" s="903">
        <v>4700050.1000000024</v>
      </c>
      <c r="T103" s="903">
        <v>4700050.1000000024</v>
      </c>
      <c r="U103" s="903"/>
      <c r="V103" s="904"/>
    </row>
    <row r="104" spans="1:22" s="429" customFormat="1" ht="15" customHeight="1" x14ac:dyDescent="0.2">
      <c r="A104" s="898" t="s">
        <v>303</v>
      </c>
      <c r="B104" s="905" t="s">
        <v>321</v>
      </c>
      <c r="C104" s="905" t="s">
        <v>322</v>
      </c>
      <c r="D104" s="898" t="s">
        <v>1120</v>
      </c>
      <c r="E104" s="898" t="s">
        <v>550</v>
      </c>
      <c r="F104" s="898" t="s">
        <v>1060</v>
      </c>
      <c r="G104" s="898" t="s">
        <v>388</v>
      </c>
      <c r="H104" s="899">
        <v>56.333333333333336</v>
      </c>
      <c r="I104" s="899">
        <v>2155.9066666666668</v>
      </c>
      <c r="J104" s="899">
        <v>2155.9066666666668</v>
      </c>
      <c r="K104" s="899">
        <v>50.700333333333333</v>
      </c>
      <c r="L104" s="899">
        <v>50.700333333333333</v>
      </c>
      <c r="M104" s="899"/>
      <c r="N104" s="906" t="s">
        <v>1113</v>
      </c>
      <c r="O104" s="900">
        <v>82</v>
      </c>
      <c r="P104" s="900">
        <v>1915</v>
      </c>
      <c r="Q104" s="900">
        <v>1915</v>
      </c>
      <c r="R104" s="901" t="s">
        <v>306</v>
      </c>
      <c r="S104" s="903">
        <v>46390.6</v>
      </c>
      <c r="T104" s="903">
        <v>46390.6</v>
      </c>
      <c r="U104" s="903"/>
      <c r="V104" s="904"/>
    </row>
    <row r="105" spans="1:22" s="737" customFormat="1" ht="15" customHeight="1" x14ac:dyDescent="0.2">
      <c r="A105" s="898" t="s">
        <v>303</v>
      </c>
      <c r="B105" s="905" t="s">
        <v>321</v>
      </c>
      <c r="C105" s="905" t="s">
        <v>322</v>
      </c>
      <c r="D105" s="898" t="s">
        <v>1120</v>
      </c>
      <c r="E105" s="898" t="s">
        <v>550</v>
      </c>
      <c r="F105" s="898" t="s">
        <v>1059</v>
      </c>
      <c r="G105" s="898" t="s">
        <v>388</v>
      </c>
      <c r="H105" s="899">
        <v>4</v>
      </c>
      <c r="I105" s="899">
        <v>64</v>
      </c>
      <c r="J105" s="899">
        <v>64</v>
      </c>
      <c r="K105" s="899">
        <v>0.10500000000000002</v>
      </c>
      <c r="L105" s="899">
        <v>0.10500000000000002</v>
      </c>
      <c r="M105" s="899"/>
      <c r="N105" s="906" t="s">
        <v>444</v>
      </c>
      <c r="O105" s="900">
        <v>5</v>
      </c>
      <c r="P105" s="900">
        <v>694</v>
      </c>
      <c r="Q105" s="900">
        <v>694</v>
      </c>
      <c r="R105" s="901" t="s">
        <v>307</v>
      </c>
      <c r="S105" s="903">
        <v>36651.400000000009</v>
      </c>
      <c r="T105" s="903">
        <v>36651.400000000009</v>
      </c>
      <c r="U105" s="903"/>
      <c r="V105" s="904"/>
    </row>
    <row r="106" spans="1:22" ht="63.75" x14ac:dyDescent="0.2">
      <c r="A106" s="898" t="s">
        <v>303</v>
      </c>
      <c r="B106" s="905" t="s">
        <v>321</v>
      </c>
      <c r="C106" s="905" t="s">
        <v>322</v>
      </c>
      <c r="D106" s="909" t="s">
        <v>409</v>
      </c>
      <c r="E106" s="898" t="s">
        <v>769</v>
      </c>
      <c r="F106" s="898" t="s">
        <v>1496</v>
      </c>
      <c r="G106" s="898" t="s">
        <v>810</v>
      </c>
      <c r="H106" s="899">
        <v>555.6111111111112</v>
      </c>
      <c r="I106" s="899">
        <v>59780.049999999996</v>
      </c>
      <c r="J106" s="899">
        <v>59780.049999999996</v>
      </c>
      <c r="K106" s="899">
        <v>5713.693666666667</v>
      </c>
      <c r="L106" s="899">
        <v>5713.693666666667</v>
      </c>
      <c r="M106" s="899"/>
      <c r="N106" s="898"/>
      <c r="O106" s="900">
        <v>918</v>
      </c>
      <c r="P106" s="900">
        <v>28208</v>
      </c>
      <c r="Q106" s="900">
        <v>28208</v>
      </c>
      <c r="R106" s="901" t="s">
        <v>306</v>
      </c>
      <c r="S106" s="903">
        <v>4027850.7000000034</v>
      </c>
      <c r="T106" s="903">
        <v>4027850.7000000034</v>
      </c>
      <c r="U106" s="903"/>
      <c r="V106" s="904"/>
    </row>
    <row r="107" spans="1:22" ht="178.5" x14ac:dyDescent="0.2">
      <c r="A107" s="898" t="s">
        <v>303</v>
      </c>
      <c r="B107" s="905" t="s">
        <v>321</v>
      </c>
      <c r="C107" s="905" t="s">
        <v>322</v>
      </c>
      <c r="D107" s="909" t="s">
        <v>409</v>
      </c>
      <c r="E107" s="898" t="s">
        <v>769</v>
      </c>
      <c r="F107" s="898" t="s">
        <v>811</v>
      </c>
      <c r="G107" s="898" t="s">
        <v>810</v>
      </c>
      <c r="H107" s="899">
        <v>241.94444444444443</v>
      </c>
      <c r="I107" s="899">
        <v>17871.59</v>
      </c>
      <c r="J107" s="899">
        <v>17871.59</v>
      </c>
      <c r="K107" s="899">
        <v>4373.1466666666665</v>
      </c>
      <c r="L107" s="899">
        <v>4373.1466666666665</v>
      </c>
      <c r="M107" s="899"/>
      <c r="N107" s="911" t="s">
        <v>1121</v>
      </c>
      <c r="O107" s="900">
        <v>305</v>
      </c>
      <c r="P107" s="900">
        <v>5613</v>
      </c>
      <c r="Q107" s="900">
        <v>5613</v>
      </c>
      <c r="R107" s="901" t="s">
        <v>307</v>
      </c>
      <c r="S107" s="903">
        <v>1835867.6</v>
      </c>
      <c r="T107" s="903">
        <v>1835867.6</v>
      </c>
      <c r="U107" s="903"/>
      <c r="V107" s="904"/>
    </row>
  </sheetData>
  <dataValidations count="1">
    <dataValidation type="textLength" showInputMessage="1" showErrorMessage="1" sqref="N49" xr:uid="{ECB62A15-288D-4BAF-9B7B-E1BF3D4764F9}">
      <formula1>0</formula1>
      <formula2>150</formula2>
    </dataValidation>
  </dataValidations>
  <pageMargins left="0.7" right="0.7" top="0.75" bottom="0.75" header="0.3" footer="0.3"/>
  <pageSetup paperSize="9" scale="3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pageSetUpPr fitToPage="1"/>
  </sheetPr>
  <dimension ref="A1:K11"/>
  <sheetViews>
    <sheetView workbookViewId="0">
      <pane xSplit="10" ySplit="3" topLeftCell="K4" activePane="bottomRight" state="frozen"/>
      <selection pane="topRight" activeCell="K1" sqref="K1"/>
      <selection pane="bottomLeft" activeCell="A4" sqref="A4"/>
      <selection pane="bottomRight" activeCell="E4" sqref="E4"/>
    </sheetView>
  </sheetViews>
  <sheetFormatPr defaultRowHeight="12.75" x14ac:dyDescent="0.2"/>
  <cols>
    <col min="2" max="2" width="19" customWidth="1"/>
    <col min="3" max="3" width="15.28515625" customWidth="1"/>
    <col min="4" max="4" width="14" customWidth="1"/>
    <col min="5" max="5" width="15.5703125" customWidth="1"/>
    <col min="6" max="6" width="18.42578125" customWidth="1"/>
    <col min="7" max="7" width="20.5703125" customWidth="1"/>
    <col min="8" max="8" width="21" customWidth="1"/>
    <col min="9" max="9" width="17.42578125" customWidth="1"/>
    <col min="10" max="10" width="19.42578125" customWidth="1"/>
    <col min="11" max="11" width="15.7109375" customWidth="1"/>
  </cols>
  <sheetData>
    <row r="1" spans="1:11" ht="13.5" thickBot="1" x14ac:dyDescent="0.25">
      <c r="A1" s="7" t="s">
        <v>243</v>
      </c>
      <c r="B1" s="36"/>
      <c r="C1" s="36"/>
      <c r="D1" s="36"/>
      <c r="E1" s="36"/>
      <c r="F1" s="36"/>
      <c r="G1" s="36"/>
      <c r="H1" s="36"/>
      <c r="I1" s="36"/>
      <c r="J1" s="36"/>
      <c r="K1" s="36"/>
    </row>
    <row r="2" spans="1:11" x14ac:dyDescent="0.2">
      <c r="A2" s="83"/>
      <c r="B2" s="58"/>
      <c r="C2" s="58"/>
      <c r="D2" s="58"/>
      <c r="E2" s="58"/>
      <c r="F2" s="58"/>
      <c r="G2" s="58"/>
      <c r="J2" s="72" t="s">
        <v>52</v>
      </c>
      <c r="K2" s="65" t="s">
        <v>302</v>
      </c>
    </row>
    <row r="3" spans="1:11" ht="13.5" thickBot="1" x14ac:dyDescent="0.25">
      <c r="A3" s="58"/>
      <c r="B3" s="58"/>
      <c r="C3" s="58"/>
      <c r="D3" s="58"/>
      <c r="E3" s="58"/>
      <c r="F3" s="58"/>
      <c r="G3" s="58"/>
      <c r="J3" s="73" t="s">
        <v>51</v>
      </c>
      <c r="K3" s="104">
        <v>2021</v>
      </c>
    </row>
    <row r="4" spans="1:11" ht="39" thickBot="1" x14ac:dyDescent="0.25">
      <c r="A4" s="80" t="s">
        <v>0</v>
      </c>
      <c r="B4" s="80" t="s">
        <v>1</v>
      </c>
      <c r="C4" s="74" t="s">
        <v>180</v>
      </c>
      <c r="D4" s="74" t="s">
        <v>55</v>
      </c>
      <c r="E4" s="85" t="s">
        <v>244</v>
      </c>
      <c r="F4" s="85" t="s">
        <v>245</v>
      </c>
      <c r="G4" s="85" t="s">
        <v>246</v>
      </c>
      <c r="H4" s="85" t="s">
        <v>247</v>
      </c>
      <c r="I4" s="85" t="s">
        <v>248</v>
      </c>
      <c r="J4" s="85" t="s">
        <v>249</v>
      </c>
      <c r="K4" s="85" t="s">
        <v>4</v>
      </c>
    </row>
    <row r="5" spans="1:11" ht="25.5" x14ac:dyDescent="0.2">
      <c r="A5" s="289" t="s">
        <v>303</v>
      </c>
      <c r="B5" s="265" t="s">
        <v>321</v>
      </c>
      <c r="C5" s="266" t="s">
        <v>424</v>
      </c>
      <c r="D5" s="290" t="s">
        <v>550</v>
      </c>
      <c r="E5" s="291" t="s">
        <v>1122</v>
      </c>
      <c r="F5" s="292">
        <v>56</v>
      </c>
      <c r="G5" s="293">
        <v>114957</v>
      </c>
      <c r="H5" s="294">
        <v>17910.443666666779</v>
      </c>
      <c r="I5" s="294">
        <v>17910.443666666779</v>
      </c>
      <c r="J5" s="295" t="s">
        <v>1123</v>
      </c>
      <c r="K5" s="295"/>
    </row>
    <row r="6" spans="1:11" ht="25.5" x14ac:dyDescent="0.2">
      <c r="A6" s="289" t="s">
        <v>303</v>
      </c>
      <c r="B6" s="265" t="s">
        <v>321</v>
      </c>
      <c r="C6" s="266" t="s">
        <v>423</v>
      </c>
      <c r="D6" s="290" t="s">
        <v>550</v>
      </c>
      <c r="E6" s="291" t="s">
        <v>1122</v>
      </c>
      <c r="F6" s="292">
        <v>59</v>
      </c>
      <c r="G6" s="293">
        <v>76769</v>
      </c>
      <c r="H6" s="294">
        <v>21063.701333333342</v>
      </c>
      <c r="I6" s="294">
        <v>21063.701333333342</v>
      </c>
      <c r="J6" s="295" t="s">
        <v>1123</v>
      </c>
      <c r="K6" s="295"/>
    </row>
    <row r="7" spans="1:11" ht="25.5" x14ac:dyDescent="0.2">
      <c r="A7" s="289" t="s">
        <v>303</v>
      </c>
      <c r="B7" s="265" t="s">
        <v>321</v>
      </c>
      <c r="C7" s="266" t="s">
        <v>352</v>
      </c>
      <c r="D7" s="290" t="s">
        <v>550</v>
      </c>
      <c r="E7" s="291" t="s">
        <v>1122</v>
      </c>
      <c r="F7" s="292">
        <v>23</v>
      </c>
      <c r="G7" s="293">
        <v>51276</v>
      </c>
      <c r="H7" s="294">
        <v>7387.868666666679</v>
      </c>
      <c r="I7" s="294">
        <v>7387.868666666679</v>
      </c>
      <c r="J7" s="295" t="s">
        <v>1123</v>
      </c>
      <c r="K7" s="295"/>
    </row>
    <row r="8" spans="1:11" ht="25.5" x14ac:dyDescent="0.2">
      <c r="A8" s="289" t="s">
        <v>303</v>
      </c>
      <c r="B8" s="265" t="s">
        <v>321</v>
      </c>
      <c r="C8" s="296" t="s">
        <v>489</v>
      </c>
      <c r="D8" s="290" t="s">
        <v>550</v>
      </c>
      <c r="E8" s="291" t="s">
        <v>1122</v>
      </c>
      <c r="F8" s="292">
        <v>16</v>
      </c>
      <c r="G8" s="293">
        <v>74307</v>
      </c>
      <c r="H8" s="297">
        <v>22528.333333333369</v>
      </c>
      <c r="I8" s="297">
        <v>22528.333333333369</v>
      </c>
      <c r="J8" s="295" t="s">
        <v>1123</v>
      </c>
      <c r="K8" s="295"/>
    </row>
    <row r="9" spans="1:11" ht="25.5" x14ac:dyDescent="0.2">
      <c r="A9" s="289" t="s">
        <v>303</v>
      </c>
      <c r="B9" s="265" t="s">
        <v>321</v>
      </c>
      <c r="C9" s="289" t="s">
        <v>338</v>
      </c>
      <c r="D9" s="290" t="s">
        <v>550</v>
      </c>
      <c r="E9" s="291" t="s">
        <v>1122</v>
      </c>
      <c r="F9" s="292">
        <v>36</v>
      </c>
      <c r="G9" s="293">
        <v>292494</v>
      </c>
      <c r="H9" s="297">
        <v>82847.410333332999</v>
      </c>
      <c r="I9" s="297">
        <v>82847.410333332999</v>
      </c>
      <c r="J9" s="295" t="s">
        <v>1123</v>
      </c>
      <c r="K9" s="289"/>
    </row>
    <row r="10" spans="1:11" ht="25.5" x14ac:dyDescent="0.2">
      <c r="A10" s="289" t="s">
        <v>303</v>
      </c>
      <c r="B10" s="265" t="s">
        <v>321</v>
      </c>
      <c r="C10" s="289" t="s">
        <v>411</v>
      </c>
      <c r="D10" s="290" t="s">
        <v>550</v>
      </c>
      <c r="E10" s="291" t="s">
        <v>1122</v>
      </c>
      <c r="F10" s="292">
        <v>16</v>
      </c>
      <c r="G10" s="293">
        <v>54112</v>
      </c>
      <c r="H10" s="297">
        <v>24544.329666666719</v>
      </c>
      <c r="I10" s="297">
        <v>24544.329666666719</v>
      </c>
      <c r="J10" s="295" t="s">
        <v>1123</v>
      </c>
      <c r="K10" s="289"/>
    </row>
    <row r="11" spans="1:11" ht="25.5" x14ac:dyDescent="0.2">
      <c r="A11" s="289" t="s">
        <v>303</v>
      </c>
      <c r="B11" s="265" t="s">
        <v>321</v>
      </c>
      <c r="C11" s="289" t="s">
        <v>412</v>
      </c>
      <c r="D11" s="290" t="s">
        <v>550</v>
      </c>
      <c r="E11" s="291" t="s">
        <v>1122</v>
      </c>
      <c r="F11" s="292">
        <v>26</v>
      </c>
      <c r="G11" s="293">
        <v>54641</v>
      </c>
      <c r="H11" s="297">
        <v>11872.685666666674</v>
      </c>
      <c r="I11" s="297">
        <v>11872.685666666674</v>
      </c>
      <c r="J11" s="295" t="s">
        <v>1123</v>
      </c>
      <c r="K11" s="289"/>
    </row>
  </sheetData>
  <autoFilter ref="A4:K4" xr:uid="{00000000-0009-0000-0000-00000F000000}"/>
  <pageMargins left="0.7" right="0.7" top="0.75" bottom="0.75" header="0.3" footer="0.3"/>
  <pageSetup paperSize="9" scale="72" fitToHeight="0"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U69"/>
  <sheetViews>
    <sheetView topLeftCell="D1" zoomScale="75" zoomScaleNormal="75" workbookViewId="0">
      <pane ySplit="5" topLeftCell="A21" activePane="bottomLeft" state="frozen"/>
      <selection pane="bottomLeft" activeCell="P68" sqref="P68"/>
    </sheetView>
  </sheetViews>
  <sheetFormatPr defaultColWidth="8.7109375" defaultRowHeight="12.75" x14ac:dyDescent="0.2"/>
  <cols>
    <col min="1" max="1" width="7.42578125" style="42" customWidth="1"/>
    <col min="2" max="2" width="15" style="42" customWidth="1"/>
    <col min="3" max="3" width="11.42578125" style="42" customWidth="1"/>
    <col min="4" max="4" width="9.7109375" style="42" customWidth="1"/>
    <col min="5" max="5" width="13.28515625" style="42" customWidth="1"/>
    <col min="6" max="6" width="12.28515625" style="42" customWidth="1"/>
    <col min="7" max="7" width="10.7109375" style="42" customWidth="1"/>
    <col min="8" max="8" width="15.7109375" style="42" customWidth="1"/>
    <col min="9" max="9" width="17.28515625" style="42" customWidth="1"/>
    <col min="10" max="10" width="16.7109375" style="42" customWidth="1"/>
    <col min="11" max="11" width="14.7109375" style="42" customWidth="1"/>
    <col min="12" max="12" width="15.7109375" style="42" customWidth="1"/>
    <col min="13" max="13" width="12.7109375" style="42" customWidth="1"/>
    <col min="14" max="14" width="14" style="42" customWidth="1"/>
    <col min="15" max="15" width="18.7109375" style="42" customWidth="1"/>
    <col min="16" max="16" width="21.42578125" style="42" customWidth="1"/>
    <col min="17" max="17" width="14.7109375" style="42" customWidth="1"/>
    <col min="18" max="18" width="16.28515625" style="42" customWidth="1"/>
    <col min="19" max="19" width="14" style="42" customWidth="1"/>
    <col min="20" max="20" width="18.7109375" style="689" customWidth="1"/>
    <col min="21" max="21" width="15.28515625" style="42" customWidth="1"/>
    <col min="22" max="16384" width="8.7109375" style="42"/>
  </cols>
  <sheetData>
    <row r="1" spans="1:21" x14ac:dyDescent="0.2">
      <c r="A1" s="37" t="s">
        <v>46</v>
      </c>
    </row>
    <row r="2" spans="1:21" s="39" customFormat="1" x14ac:dyDescent="0.2">
      <c r="B2" s="38"/>
      <c r="C2" s="38"/>
      <c r="D2" s="38"/>
      <c r="E2" s="38"/>
      <c r="F2" s="38"/>
      <c r="G2" s="38"/>
      <c r="H2" s="38"/>
      <c r="I2" s="38"/>
      <c r="J2" s="38"/>
      <c r="K2" s="38"/>
      <c r="L2" s="38"/>
      <c r="M2" s="38"/>
      <c r="N2" s="38"/>
      <c r="O2" s="38"/>
      <c r="P2" s="38"/>
      <c r="Q2" s="38"/>
      <c r="R2" s="38"/>
      <c r="S2" s="682" t="s">
        <v>52</v>
      </c>
      <c r="T2" s="690" t="s">
        <v>302</v>
      </c>
      <c r="U2" s="688"/>
    </row>
    <row r="3" spans="1:21" ht="13.5" thickBot="1" x14ac:dyDescent="0.25">
      <c r="A3" s="40"/>
      <c r="B3" s="41"/>
      <c r="C3" s="41"/>
      <c r="D3" s="41"/>
      <c r="E3" s="41"/>
      <c r="F3" s="41"/>
      <c r="G3" s="41"/>
      <c r="H3" s="41"/>
      <c r="I3" s="41"/>
      <c r="J3" s="41"/>
      <c r="K3" s="41"/>
      <c r="L3" s="41"/>
      <c r="M3" s="41"/>
      <c r="N3" s="41"/>
      <c r="O3" s="41"/>
      <c r="P3" s="41"/>
      <c r="Q3" s="41"/>
      <c r="R3" s="41"/>
      <c r="S3" s="683" t="s">
        <v>51</v>
      </c>
      <c r="T3" s="689">
        <v>2021</v>
      </c>
    </row>
    <row r="4" spans="1:21" ht="26.25" thickBot="1" x14ac:dyDescent="0.25">
      <c r="A4" s="999"/>
      <c r="B4" s="999"/>
      <c r="C4" s="999"/>
      <c r="D4" s="999"/>
      <c r="E4" s="999"/>
      <c r="F4" s="999"/>
      <c r="G4" s="999"/>
      <c r="H4" s="1000" t="s">
        <v>10</v>
      </c>
      <c r="I4" s="1001"/>
      <c r="J4" s="125" t="s">
        <v>11</v>
      </c>
      <c r="K4" s="1000" t="s">
        <v>12</v>
      </c>
      <c r="L4" s="1001"/>
      <c r="M4" s="1000" t="s">
        <v>13</v>
      </c>
      <c r="N4" s="1001"/>
      <c r="O4" s="1000" t="s">
        <v>14</v>
      </c>
      <c r="P4" s="1001"/>
      <c r="Q4" s="1002"/>
      <c r="R4" s="1002"/>
      <c r="S4" s="684"/>
    </row>
    <row r="5" spans="1:21" ht="132.75" customHeight="1" thickBot="1" x14ac:dyDescent="0.25">
      <c r="A5" s="126" t="s">
        <v>0</v>
      </c>
      <c r="B5" s="127" t="s">
        <v>8</v>
      </c>
      <c r="C5" s="128" t="s">
        <v>40</v>
      </c>
      <c r="D5" s="128" t="s">
        <v>1</v>
      </c>
      <c r="E5" s="128" t="s">
        <v>5</v>
      </c>
      <c r="F5" s="129" t="s">
        <v>25</v>
      </c>
      <c r="G5" s="130" t="s">
        <v>26</v>
      </c>
      <c r="H5" s="130" t="s">
        <v>15</v>
      </c>
      <c r="I5" s="130" t="s">
        <v>27</v>
      </c>
      <c r="J5" s="130" t="s">
        <v>28</v>
      </c>
      <c r="K5" s="130" t="s">
        <v>35</v>
      </c>
      <c r="L5" s="130" t="s">
        <v>29</v>
      </c>
      <c r="M5" s="130" t="s">
        <v>30</v>
      </c>
      <c r="N5" s="130" t="s">
        <v>31</v>
      </c>
      <c r="O5" s="130" t="s">
        <v>36</v>
      </c>
      <c r="P5" s="130" t="s">
        <v>32</v>
      </c>
      <c r="Q5" s="130" t="s">
        <v>37</v>
      </c>
      <c r="R5" s="130" t="s">
        <v>38</v>
      </c>
      <c r="S5" s="685" t="s">
        <v>33</v>
      </c>
      <c r="T5" s="691" t="s">
        <v>165</v>
      </c>
    </row>
    <row r="6" spans="1:21" s="145" customFormat="1" ht="142.5" x14ac:dyDescent="0.2">
      <c r="A6" s="298" t="s">
        <v>303</v>
      </c>
      <c r="B6" s="298" t="s">
        <v>303</v>
      </c>
      <c r="C6" s="232" t="s">
        <v>302</v>
      </c>
      <c r="D6" s="299" t="s">
        <v>321</v>
      </c>
      <c r="E6" s="271" t="s">
        <v>322</v>
      </c>
      <c r="F6" s="245" t="s">
        <v>380</v>
      </c>
      <c r="G6" s="245" t="s">
        <v>709</v>
      </c>
      <c r="H6" s="298" t="s">
        <v>306</v>
      </c>
      <c r="I6" s="298" t="s">
        <v>1513</v>
      </c>
      <c r="J6" s="298" t="s">
        <v>306</v>
      </c>
      <c r="K6" s="298" t="s">
        <v>306</v>
      </c>
      <c r="L6" s="298" t="s">
        <v>1514</v>
      </c>
      <c r="M6" s="298" t="s">
        <v>1515</v>
      </c>
      <c r="N6" s="298" t="s">
        <v>324</v>
      </c>
      <c r="O6" s="298" t="s">
        <v>306</v>
      </c>
      <c r="P6" s="298" t="s">
        <v>410</v>
      </c>
      <c r="Q6" s="298" t="s">
        <v>306</v>
      </c>
      <c r="R6" s="298" t="s">
        <v>1512</v>
      </c>
      <c r="S6" s="686" t="s">
        <v>446</v>
      </c>
      <c r="T6" s="692"/>
    </row>
    <row r="7" spans="1:21" s="145" customFormat="1" ht="142.5" x14ac:dyDescent="0.2">
      <c r="A7" s="298" t="s">
        <v>303</v>
      </c>
      <c r="B7" s="298" t="s">
        <v>303</v>
      </c>
      <c r="C7" s="232" t="s">
        <v>302</v>
      </c>
      <c r="D7" s="271" t="s">
        <v>321</v>
      </c>
      <c r="E7" s="271" t="s">
        <v>322</v>
      </c>
      <c r="F7" s="245" t="s">
        <v>380</v>
      </c>
      <c r="G7" s="245" t="s">
        <v>709</v>
      </c>
      <c r="H7" s="298" t="s">
        <v>306</v>
      </c>
      <c r="I7" s="298" t="s">
        <v>1513</v>
      </c>
      <c r="J7" s="298" t="s">
        <v>306</v>
      </c>
      <c r="K7" s="298" t="s">
        <v>306</v>
      </c>
      <c r="L7" s="298" t="s">
        <v>1514</v>
      </c>
      <c r="M7" s="298" t="s">
        <v>1515</v>
      </c>
      <c r="N7" s="298" t="s">
        <v>324</v>
      </c>
      <c r="O7" s="298" t="s">
        <v>306</v>
      </c>
      <c r="P7" s="298" t="s">
        <v>410</v>
      </c>
      <c r="Q7" s="298" t="s">
        <v>306</v>
      </c>
      <c r="R7" s="298" t="s">
        <v>1512</v>
      </c>
      <c r="S7" s="686" t="s">
        <v>901</v>
      </c>
      <c r="T7" s="693"/>
    </row>
    <row r="8" spans="1:21" ht="142.5" x14ac:dyDescent="0.2">
      <c r="A8" s="298" t="s">
        <v>303</v>
      </c>
      <c r="B8" s="298" t="s">
        <v>303</v>
      </c>
      <c r="C8" s="232" t="s">
        <v>302</v>
      </c>
      <c r="D8" s="271" t="s">
        <v>321</v>
      </c>
      <c r="E8" s="271" t="s">
        <v>322</v>
      </c>
      <c r="F8" s="245" t="s">
        <v>384</v>
      </c>
      <c r="G8" s="245" t="s">
        <v>709</v>
      </c>
      <c r="H8" s="298" t="s">
        <v>306</v>
      </c>
      <c r="I8" s="298" t="s">
        <v>1513</v>
      </c>
      <c r="J8" s="298" t="s">
        <v>306</v>
      </c>
      <c r="K8" s="298" t="s">
        <v>306</v>
      </c>
      <c r="L8" s="298" t="s">
        <v>1514</v>
      </c>
      <c r="M8" s="298" t="s">
        <v>1515</v>
      </c>
      <c r="N8" s="298" t="s">
        <v>324</v>
      </c>
      <c r="O8" s="298" t="s">
        <v>306</v>
      </c>
      <c r="P8" s="298" t="s">
        <v>410</v>
      </c>
      <c r="Q8" s="298" t="s">
        <v>306</v>
      </c>
      <c r="R8" s="298" t="s">
        <v>1512</v>
      </c>
      <c r="S8" s="686" t="s">
        <v>448</v>
      </c>
      <c r="T8" s="694"/>
    </row>
    <row r="9" spans="1:21" ht="142.5" x14ac:dyDescent="0.2">
      <c r="A9" s="298" t="s">
        <v>303</v>
      </c>
      <c r="B9" s="298" t="s">
        <v>303</v>
      </c>
      <c r="C9" s="232" t="s">
        <v>302</v>
      </c>
      <c r="D9" s="271" t="s">
        <v>321</v>
      </c>
      <c r="E9" s="271" t="s">
        <v>322</v>
      </c>
      <c r="F9" s="245" t="s">
        <v>380</v>
      </c>
      <c r="G9" s="245" t="s">
        <v>712</v>
      </c>
      <c r="H9" s="298" t="s">
        <v>306</v>
      </c>
      <c r="I9" s="298" t="s">
        <v>1513</v>
      </c>
      <c r="J9" s="298" t="s">
        <v>306</v>
      </c>
      <c r="K9" s="298" t="s">
        <v>306</v>
      </c>
      <c r="L9" s="298" t="s">
        <v>1514</v>
      </c>
      <c r="M9" s="298" t="s">
        <v>1515</v>
      </c>
      <c r="N9" s="298" t="s">
        <v>324</v>
      </c>
      <c r="O9" s="298" t="s">
        <v>306</v>
      </c>
      <c r="P9" s="298" t="s">
        <v>410</v>
      </c>
      <c r="Q9" s="298" t="s">
        <v>306</v>
      </c>
      <c r="R9" s="298" t="s">
        <v>1512</v>
      </c>
      <c r="S9" s="686" t="s">
        <v>450</v>
      </c>
      <c r="T9" s="693"/>
    </row>
    <row r="10" spans="1:21" ht="142.5" x14ac:dyDescent="0.2">
      <c r="A10" s="298" t="s">
        <v>303</v>
      </c>
      <c r="B10" s="298" t="s">
        <v>303</v>
      </c>
      <c r="C10" s="232" t="s">
        <v>302</v>
      </c>
      <c r="D10" s="271" t="s">
        <v>321</v>
      </c>
      <c r="E10" s="271" t="s">
        <v>322</v>
      </c>
      <c r="F10" s="245" t="s">
        <v>384</v>
      </c>
      <c r="G10" s="245" t="s">
        <v>713</v>
      </c>
      <c r="H10" s="298" t="s">
        <v>306</v>
      </c>
      <c r="I10" s="298" t="s">
        <v>1513</v>
      </c>
      <c r="J10" s="298" t="s">
        <v>306</v>
      </c>
      <c r="K10" s="298" t="s">
        <v>306</v>
      </c>
      <c r="L10" s="298" t="s">
        <v>1514</v>
      </c>
      <c r="M10" s="298" t="s">
        <v>1515</v>
      </c>
      <c r="N10" s="298" t="s">
        <v>324</v>
      </c>
      <c r="O10" s="298" t="s">
        <v>306</v>
      </c>
      <c r="P10" s="298" t="s">
        <v>410</v>
      </c>
      <c r="Q10" s="298" t="s">
        <v>306</v>
      </c>
      <c r="R10" s="298" t="s">
        <v>1512</v>
      </c>
      <c r="S10" s="686" t="s">
        <v>905</v>
      </c>
      <c r="T10" s="695"/>
    </row>
    <row r="11" spans="1:21" ht="142.5" x14ac:dyDescent="0.2">
      <c r="A11" s="298" t="s">
        <v>303</v>
      </c>
      <c r="B11" s="298" t="s">
        <v>303</v>
      </c>
      <c r="C11" s="232" t="s">
        <v>302</v>
      </c>
      <c r="D11" s="271" t="s">
        <v>321</v>
      </c>
      <c r="E11" s="271" t="s">
        <v>322</v>
      </c>
      <c r="F11" s="245" t="s">
        <v>384</v>
      </c>
      <c r="G11" s="245" t="s">
        <v>713</v>
      </c>
      <c r="H11" s="298" t="s">
        <v>306</v>
      </c>
      <c r="I11" s="298" t="s">
        <v>1513</v>
      </c>
      <c r="J11" s="298" t="s">
        <v>306</v>
      </c>
      <c r="K11" s="298" t="s">
        <v>306</v>
      </c>
      <c r="L11" s="298" t="s">
        <v>1514</v>
      </c>
      <c r="M11" s="298" t="s">
        <v>1515</v>
      </c>
      <c r="N11" s="298" t="s">
        <v>324</v>
      </c>
      <c r="O11" s="298" t="s">
        <v>306</v>
      </c>
      <c r="P11" s="298" t="s">
        <v>410</v>
      </c>
      <c r="Q11" s="298" t="s">
        <v>306</v>
      </c>
      <c r="R11" s="298" t="s">
        <v>1512</v>
      </c>
      <c r="S11" s="686" t="s">
        <v>451</v>
      </c>
    </row>
    <row r="12" spans="1:21" ht="142.5" x14ac:dyDescent="0.2">
      <c r="A12" s="298" t="s">
        <v>303</v>
      </c>
      <c r="B12" s="298" t="s">
        <v>303</v>
      </c>
      <c r="C12" s="232" t="s">
        <v>302</v>
      </c>
      <c r="D12" s="271" t="s">
        <v>321</v>
      </c>
      <c r="E12" s="271" t="s">
        <v>322</v>
      </c>
      <c r="F12" s="245" t="s">
        <v>384</v>
      </c>
      <c r="G12" s="245" t="s">
        <v>713</v>
      </c>
      <c r="H12" s="298" t="s">
        <v>306</v>
      </c>
      <c r="I12" s="298" t="s">
        <v>1513</v>
      </c>
      <c r="J12" s="298" t="s">
        <v>306</v>
      </c>
      <c r="K12" s="298" t="s">
        <v>306</v>
      </c>
      <c r="L12" s="298" t="s">
        <v>1514</v>
      </c>
      <c r="M12" s="298" t="s">
        <v>1515</v>
      </c>
      <c r="N12" s="298" t="s">
        <v>324</v>
      </c>
      <c r="O12" s="298" t="s">
        <v>306</v>
      </c>
      <c r="P12" s="298" t="s">
        <v>410</v>
      </c>
      <c r="Q12" s="298" t="s">
        <v>306</v>
      </c>
      <c r="R12" s="298" t="s">
        <v>1512</v>
      </c>
      <c r="S12" s="686" t="s">
        <v>453</v>
      </c>
    </row>
    <row r="13" spans="1:21" ht="142.5" x14ac:dyDescent="0.2">
      <c r="A13" s="298" t="s">
        <v>303</v>
      </c>
      <c r="B13" s="298" t="s">
        <v>303</v>
      </c>
      <c r="C13" s="232" t="s">
        <v>302</v>
      </c>
      <c r="D13" s="271" t="s">
        <v>321</v>
      </c>
      <c r="E13" s="271" t="s">
        <v>322</v>
      </c>
      <c r="F13" s="245" t="s">
        <v>380</v>
      </c>
      <c r="G13" s="245" t="s">
        <v>717</v>
      </c>
      <c r="H13" s="298" t="s">
        <v>306</v>
      </c>
      <c r="I13" s="298" t="s">
        <v>1513</v>
      </c>
      <c r="J13" s="298" t="s">
        <v>306</v>
      </c>
      <c r="K13" s="298" t="s">
        <v>306</v>
      </c>
      <c r="L13" s="298" t="s">
        <v>1514</v>
      </c>
      <c r="M13" s="298" t="s">
        <v>1515</v>
      </c>
      <c r="N13" s="298" t="s">
        <v>324</v>
      </c>
      <c r="O13" s="298" t="s">
        <v>306</v>
      </c>
      <c r="P13" s="298" t="s">
        <v>410</v>
      </c>
      <c r="Q13" s="298" t="s">
        <v>306</v>
      </c>
      <c r="R13" s="298" t="s">
        <v>1512</v>
      </c>
      <c r="S13" s="686" t="s">
        <v>456</v>
      </c>
    </row>
    <row r="14" spans="1:21" ht="142.5" x14ac:dyDescent="0.2">
      <c r="A14" s="298" t="s">
        <v>303</v>
      </c>
      <c r="B14" s="298" t="s">
        <v>303</v>
      </c>
      <c r="C14" s="232" t="s">
        <v>302</v>
      </c>
      <c r="D14" s="271" t="s">
        <v>321</v>
      </c>
      <c r="E14" s="271" t="s">
        <v>322</v>
      </c>
      <c r="F14" s="245" t="s">
        <v>380</v>
      </c>
      <c r="G14" s="245" t="s">
        <v>709</v>
      </c>
      <c r="H14" s="298" t="s">
        <v>306</v>
      </c>
      <c r="I14" s="298" t="s">
        <v>1513</v>
      </c>
      <c r="J14" s="298" t="s">
        <v>306</v>
      </c>
      <c r="K14" s="298" t="s">
        <v>306</v>
      </c>
      <c r="L14" s="298" t="s">
        <v>1514</v>
      </c>
      <c r="M14" s="298" t="s">
        <v>1515</v>
      </c>
      <c r="N14" s="298" t="s">
        <v>324</v>
      </c>
      <c r="O14" s="298" t="s">
        <v>306</v>
      </c>
      <c r="P14" s="298" t="s">
        <v>410</v>
      </c>
      <c r="Q14" s="298" t="s">
        <v>306</v>
      </c>
      <c r="R14" s="298" t="s">
        <v>1512</v>
      </c>
      <c r="S14" s="686" t="s">
        <v>913</v>
      </c>
    </row>
    <row r="15" spans="1:21" ht="142.5" x14ac:dyDescent="0.2">
      <c r="A15" s="298" t="s">
        <v>303</v>
      </c>
      <c r="B15" s="298" t="s">
        <v>303</v>
      </c>
      <c r="C15" s="232" t="s">
        <v>302</v>
      </c>
      <c r="D15" s="271" t="s">
        <v>321</v>
      </c>
      <c r="E15" s="271" t="s">
        <v>322</v>
      </c>
      <c r="F15" s="245" t="s">
        <v>380</v>
      </c>
      <c r="G15" s="245" t="s">
        <v>709</v>
      </c>
      <c r="H15" s="298" t="s">
        <v>306</v>
      </c>
      <c r="I15" s="298" t="s">
        <v>1513</v>
      </c>
      <c r="J15" s="298" t="s">
        <v>306</v>
      </c>
      <c r="K15" s="298" t="s">
        <v>306</v>
      </c>
      <c r="L15" s="298" t="s">
        <v>1514</v>
      </c>
      <c r="M15" s="298" t="s">
        <v>1515</v>
      </c>
      <c r="N15" s="298" t="s">
        <v>324</v>
      </c>
      <c r="O15" s="298" t="s">
        <v>306</v>
      </c>
      <c r="P15" s="298" t="s">
        <v>410</v>
      </c>
      <c r="Q15" s="298" t="s">
        <v>306</v>
      </c>
      <c r="R15" s="298" t="s">
        <v>1512</v>
      </c>
      <c r="S15" s="686" t="s">
        <v>383</v>
      </c>
    </row>
    <row r="16" spans="1:21" ht="142.5" x14ac:dyDescent="0.2">
      <c r="A16" s="298" t="s">
        <v>303</v>
      </c>
      <c r="B16" s="298" t="s">
        <v>303</v>
      </c>
      <c r="C16" s="232" t="s">
        <v>302</v>
      </c>
      <c r="D16" s="271" t="s">
        <v>321</v>
      </c>
      <c r="E16" s="271" t="s">
        <v>322</v>
      </c>
      <c r="F16" s="245" t="s">
        <v>380</v>
      </c>
      <c r="G16" s="245" t="s">
        <v>709</v>
      </c>
      <c r="H16" s="298" t="s">
        <v>306</v>
      </c>
      <c r="I16" s="298" t="s">
        <v>1513</v>
      </c>
      <c r="J16" s="298" t="s">
        <v>306</v>
      </c>
      <c r="K16" s="298" t="s">
        <v>306</v>
      </c>
      <c r="L16" s="298" t="s">
        <v>1514</v>
      </c>
      <c r="M16" s="298" t="s">
        <v>1515</v>
      </c>
      <c r="N16" s="298" t="s">
        <v>324</v>
      </c>
      <c r="O16" s="298" t="s">
        <v>306</v>
      </c>
      <c r="P16" s="298" t="s">
        <v>410</v>
      </c>
      <c r="Q16" s="298" t="s">
        <v>306</v>
      </c>
      <c r="R16" s="298" t="s">
        <v>1512</v>
      </c>
      <c r="S16" s="686" t="s">
        <v>921</v>
      </c>
    </row>
    <row r="17" spans="1:19" ht="142.5" x14ac:dyDescent="0.2">
      <c r="A17" s="298" t="s">
        <v>303</v>
      </c>
      <c r="B17" s="298" t="s">
        <v>303</v>
      </c>
      <c r="C17" s="232" t="s">
        <v>302</v>
      </c>
      <c r="D17" s="271" t="s">
        <v>321</v>
      </c>
      <c r="E17" s="271" t="s">
        <v>322</v>
      </c>
      <c r="F17" s="245" t="s">
        <v>384</v>
      </c>
      <c r="G17" s="245" t="s">
        <v>713</v>
      </c>
      <c r="H17" s="298" t="s">
        <v>306</v>
      </c>
      <c r="I17" s="298" t="s">
        <v>1513</v>
      </c>
      <c r="J17" s="298" t="s">
        <v>306</v>
      </c>
      <c r="K17" s="298" t="s">
        <v>306</v>
      </c>
      <c r="L17" s="298" t="s">
        <v>1514</v>
      </c>
      <c r="M17" s="298" t="s">
        <v>1515</v>
      </c>
      <c r="N17" s="298" t="s">
        <v>324</v>
      </c>
      <c r="O17" s="298" t="s">
        <v>306</v>
      </c>
      <c r="P17" s="298" t="s">
        <v>410</v>
      </c>
      <c r="Q17" s="298" t="s">
        <v>306</v>
      </c>
      <c r="R17" s="298" t="s">
        <v>1512</v>
      </c>
      <c r="S17" s="686" t="s">
        <v>926</v>
      </c>
    </row>
    <row r="18" spans="1:19" ht="142.5" x14ac:dyDescent="0.2">
      <c r="A18" s="298" t="s">
        <v>303</v>
      </c>
      <c r="B18" s="298" t="s">
        <v>303</v>
      </c>
      <c r="C18" s="232" t="s">
        <v>302</v>
      </c>
      <c r="D18" s="271" t="s">
        <v>321</v>
      </c>
      <c r="E18" s="271" t="s">
        <v>322</v>
      </c>
      <c r="F18" s="245" t="s">
        <v>384</v>
      </c>
      <c r="G18" s="245" t="s">
        <v>713</v>
      </c>
      <c r="H18" s="298" t="s">
        <v>306</v>
      </c>
      <c r="I18" s="298" t="s">
        <v>1513</v>
      </c>
      <c r="J18" s="298" t="s">
        <v>306</v>
      </c>
      <c r="K18" s="298" t="s">
        <v>306</v>
      </c>
      <c r="L18" s="298" t="s">
        <v>1514</v>
      </c>
      <c r="M18" s="298" t="s">
        <v>1515</v>
      </c>
      <c r="N18" s="298" t="s">
        <v>324</v>
      </c>
      <c r="O18" s="298" t="s">
        <v>306</v>
      </c>
      <c r="P18" s="298" t="s">
        <v>410</v>
      </c>
      <c r="Q18" s="298" t="s">
        <v>306</v>
      </c>
      <c r="R18" s="298" t="s">
        <v>1512</v>
      </c>
      <c r="S18" s="686" t="s">
        <v>882</v>
      </c>
    </row>
    <row r="19" spans="1:19" ht="142.5" x14ac:dyDescent="0.2">
      <c r="A19" s="298" t="s">
        <v>303</v>
      </c>
      <c r="B19" s="298" t="s">
        <v>303</v>
      </c>
      <c r="C19" s="232" t="s">
        <v>302</v>
      </c>
      <c r="D19" s="271" t="s">
        <v>321</v>
      </c>
      <c r="E19" s="271" t="s">
        <v>322</v>
      </c>
      <c r="F19" s="245" t="s">
        <v>384</v>
      </c>
      <c r="G19" s="245" t="s">
        <v>713</v>
      </c>
      <c r="H19" s="298" t="s">
        <v>306</v>
      </c>
      <c r="I19" s="298" t="s">
        <v>1513</v>
      </c>
      <c r="J19" s="298" t="s">
        <v>306</v>
      </c>
      <c r="K19" s="298" t="s">
        <v>306</v>
      </c>
      <c r="L19" s="298" t="s">
        <v>1514</v>
      </c>
      <c r="M19" s="298" t="s">
        <v>1515</v>
      </c>
      <c r="N19" s="298" t="s">
        <v>324</v>
      </c>
      <c r="O19" s="298" t="s">
        <v>306</v>
      </c>
      <c r="P19" s="298" t="s">
        <v>410</v>
      </c>
      <c r="Q19" s="298" t="s">
        <v>306</v>
      </c>
      <c r="R19" s="298" t="s">
        <v>1512</v>
      </c>
      <c r="S19" s="686" t="s">
        <v>385</v>
      </c>
    </row>
    <row r="20" spans="1:19" ht="142.5" x14ac:dyDescent="0.2">
      <c r="A20" s="298" t="s">
        <v>303</v>
      </c>
      <c r="B20" s="298" t="s">
        <v>303</v>
      </c>
      <c r="C20" s="232" t="s">
        <v>302</v>
      </c>
      <c r="D20" s="271" t="s">
        <v>321</v>
      </c>
      <c r="E20" s="271" t="s">
        <v>322</v>
      </c>
      <c r="F20" s="245" t="s">
        <v>380</v>
      </c>
      <c r="G20" s="245" t="s">
        <v>709</v>
      </c>
      <c r="H20" s="298" t="s">
        <v>306</v>
      </c>
      <c r="I20" s="298" t="s">
        <v>1513</v>
      </c>
      <c r="J20" s="298" t="s">
        <v>306</v>
      </c>
      <c r="K20" s="298" t="s">
        <v>306</v>
      </c>
      <c r="L20" s="298" t="s">
        <v>1514</v>
      </c>
      <c r="M20" s="298" t="s">
        <v>1515</v>
      </c>
      <c r="N20" s="298" t="s">
        <v>324</v>
      </c>
      <c r="O20" s="298" t="s">
        <v>306</v>
      </c>
      <c r="P20" s="298" t="s">
        <v>410</v>
      </c>
      <c r="Q20" s="298" t="s">
        <v>306</v>
      </c>
      <c r="R20" s="298" t="s">
        <v>1512</v>
      </c>
      <c r="S20" s="686" t="s">
        <v>873</v>
      </c>
    </row>
    <row r="21" spans="1:19" ht="142.5" x14ac:dyDescent="0.2">
      <c r="A21" s="298" t="s">
        <v>303</v>
      </c>
      <c r="B21" s="298" t="s">
        <v>303</v>
      </c>
      <c r="C21" s="232" t="s">
        <v>302</v>
      </c>
      <c r="D21" s="271" t="s">
        <v>321</v>
      </c>
      <c r="E21" s="271" t="s">
        <v>322</v>
      </c>
      <c r="F21" s="245" t="s">
        <v>380</v>
      </c>
      <c r="G21" s="245" t="s">
        <v>709</v>
      </c>
      <c r="H21" s="298" t="s">
        <v>306</v>
      </c>
      <c r="I21" s="298" t="s">
        <v>1513</v>
      </c>
      <c r="J21" s="298" t="s">
        <v>306</v>
      </c>
      <c r="K21" s="298" t="s">
        <v>306</v>
      </c>
      <c r="L21" s="298" t="s">
        <v>1514</v>
      </c>
      <c r="M21" s="298" t="s">
        <v>1515</v>
      </c>
      <c r="N21" s="298" t="s">
        <v>324</v>
      </c>
      <c r="O21" s="298" t="s">
        <v>306</v>
      </c>
      <c r="P21" s="298" t="s">
        <v>1516</v>
      </c>
      <c r="Q21" s="298" t="s">
        <v>306</v>
      </c>
      <c r="R21" s="298" t="s">
        <v>1512</v>
      </c>
      <c r="S21" s="686" t="s">
        <v>938</v>
      </c>
    </row>
    <row r="22" spans="1:19" ht="142.5" x14ac:dyDescent="0.2">
      <c r="A22" s="298" t="s">
        <v>303</v>
      </c>
      <c r="B22" s="298" t="s">
        <v>303</v>
      </c>
      <c r="C22" s="232" t="s">
        <v>302</v>
      </c>
      <c r="D22" s="271" t="s">
        <v>321</v>
      </c>
      <c r="E22" s="271" t="s">
        <v>322</v>
      </c>
      <c r="F22" s="245" t="s">
        <v>380</v>
      </c>
      <c r="G22" s="245" t="s">
        <v>712</v>
      </c>
      <c r="H22" s="298" t="s">
        <v>306</v>
      </c>
      <c r="I22" s="298" t="s">
        <v>1513</v>
      </c>
      <c r="J22" s="298" t="s">
        <v>306</v>
      </c>
      <c r="K22" s="298" t="s">
        <v>306</v>
      </c>
      <c r="L22" s="298" t="s">
        <v>1514</v>
      </c>
      <c r="M22" s="298" t="s">
        <v>1515</v>
      </c>
      <c r="N22" s="298" t="s">
        <v>324</v>
      </c>
      <c r="O22" s="298" t="s">
        <v>306</v>
      </c>
      <c r="P22" s="298" t="s">
        <v>1516</v>
      </c>
      <c r="Q22" s="298" t="s">
        <v>306</v>
      </c>
      <c r="R22" s="298" t="s">
        <v>1512</v>
      </c>
      <c r="S22" s="686" t="s">
        <v>831</v>
      </c>
    </row>
    <row r="23" spans="1:19" ht="142.5" x14ac:dyDescent="0.2">
      <c r="A23" s="298" t="s">
        <v>303</v>
      </c>
      <c r="B23" s="298" t="s">
        <v>303</v>
      </c>
      <c r="C23" s="232" t="s">
        <v>302</v>
      </c>
      <c r="D23" s="271" t="s">
        <v>321</v>
      </c>
      <c r="E23" s="271" t="s">
        <v>322</v>
      </c>
      <c r="F23" s="245" t="s">
        <v>384</v>
      </c>
      <c r="G23" s="245" t="s">
        <v>713</v>
      </c>
      <c r="H23" s="298" t="s">
        <v>306</v>
      </c>
      <c r="I23" s="298" t="s">
        <v>1513</v>
      </c>
      <c r="J23" s="298" t="s">
        <v>306</v>
      </c>
      <c r="K23" s="298" t="s">
        <v>306</v>
      </c>
      <c r="L23" s="298" t="s">
        <v>1514</v>
      </c>
      <c r="M23" s="298" t="s">
        <v>1515</v>
      </c>
      <c r="N23" s="298" t="s">
        <v>324</v>
      </c>
      <c r="O23" s="298" t="s">
        <v>306</v>
      </c>
      <c r="P23" s="298" t="s">
        <v>1516</v>
      </c>
      <c r="Q23" s="298" t="s">
        <v>306</v>
      </c>
      <c r="R23" s="298" t="s">
        <v>1512</v>
      </c>
      <c r="S23" s="686" t="s">
        <v>941</v>
      </c>
    </row>
    <row r="24" spans="1:19" ht="142.5" x14ac:dyDescent="0.2">
      <c r="A24" s="298" t="s">
        <v>303</v>
      </c>
      <c r="B24" s="298" t="s">
        <v>303</v>
      </c>
      <c r="C24" s="232" t="s">
        <v>302</v>
      </c>
      <c r="D24" s="271" t="s">
        <v>321</v>
      </c>
      <c r="E24" s="271" t="s">
        <v>322</v>
      </c>
      <c r="F24" s="245" t="s">
        <v>384</v>
      </c>
      <c r="G24" s="245" t="s">
        <v>713</v>
      </c>
      <c r="H24" s="298" t="s">
        <v>306</v>
      </c>
      <c r="I24" s="298" t="s">
        <v>1513</v>
      </c>
      <c r="J24" s="298" t="s">
        <v>306</v>
      </c>
      <c r="K24" s="298" t="s">
        <v>306</v>
      </c>
      <c r="L24" s="298" t="s">
        <v>1514</v>
      </c>
      <c r="M24" s="298" t="s">
        <v>1515</v>
      </c>
      <c r="N24" s="298" t="s">
        <v>324</v>
      </c>
      <c r="O24" s="298" t="s">
        <v>306</v>
      </c>
      <c r="P24" s="298" t="s">
        <v>1516</v>
      </c>
      <c r="Q24" s="298" t="s">
        <v>306</v>
      </c>
      <c r="R24" s="298" t="s">
        <v>1512</v>
      </c>
      <c r="S24" s="686" t="s">
        <v>830</v>
      </c>
    </row>
    <row r="25" spans="1:19" ht="142.5" x14ac:dyDescent="0.2">
      <c r="A25" s="298" t="s">
        <v>303</v>
      </c>
      <c r="B25" s="298" t="s">
        <v>303</v>
      </c>
      <c r="C25" s="232" t="s">
        <v>302</v>
      </c>
      <c r="D25" s="271" t="s">
        <v>321</v>
      </c>
      <c r="E25" s="271" t="s">
        <v>322</v>
      </c>
      <c r="F25" s="245" t="s">
        <v>384</v>
      </c>
      <c r="G25" s="245" t="s">
        <v>713</v>
      </c>
      <c r="H25" s="298" t="s">
        <v>306</v>
      </c>
      <c r="I25" s="298" t="s">
        <v>1513</v>
      </c>
      <c r="J25" s="298" t="s">
        <v>306</v>
      </c>
      <c r="K25" s="298" t="s">
        <v>306</v>
      </c>
      <c r="L25" s="298" t="s">
        <v>1514</v>
      </c>
      <c r="M25" s="298" t="s">
        <v>1515</v>
      </c>
      <c r="N25" s="298" t="s">
        <v>324</v>
      </c>
      <c r="O25" s="298" t="s">
        <v>306</v>
      </c>
      <c r="P25" s="298" t="s">
        <v>1516</v>
      </c>
      <c r="Q25" s="298" t="s">
        <v>306</v>
      </c>
      <c r="R25" s="298" t="s">
        <v>1512</v>
      </c>
      <c r="S25" s="686" t="s">
        <v>828</v>
      </c>
    </row>
    <row r="26" spans="1:19" ht="142.5" x14ac:dyDescent="0.2">
      <c r="A26" s="298" t="s">
        <v>303</v>
      </c>
      <c r="B26" s="298" t="s">
        <v>303</v>
      </c>
      <c r="C26" s="232" t="s">
        <v>302</v>
      </c>
      <c r="D26" s="271" t="s">
        <v>321</v>
      </c>
      <c r="E26" s="271" t="s">
        <v>322</v>
      </c>
      <c r="F26" s="245" t="s">
        <v>380</v>
      </c>
      <c r="G26" s="245" t="s">
        <v>717</v>
      </c>
      <c r="H26" s="298" t="s">
        <v>306</v>
      </c>
      <c r="I26" s="298" t="s">
        <v>1513</v>
      </c>
      <c r="J26" s="298" t="s">
        <v>306</v>
      </c>
      <c r="K26" s="298" t="s">
        <v>306</v>
      </c>
      <c r="L26" s="298" t="s">
        <v>1514</v>
      </c>
      <c r="M26" s="298" t="s">
        <v>1515</v>
      </c>
      <c r="N26" s="298" t="s">
        <v>324</v>
      </c>
      <c r="O26" s="298" t="s">
        <v>306</v>
      </c>
      <c r="P26" s="298" t="s">
        <v>1516</v>
      </c>
      <c r="Q26" s="298" t="s">
        <v>306</v>
      </c>
      <c r="R26" s="298" t="s">
        <v>1512</v>
      </c>
      <c r="S26" s="686" t="s">
        <v>829</v>
      </c>
    </row>
    <row r="27" spans="1:19" ht="142.5" x14ac:dyDescent="0.2">
      <c r="A27" s="298" t="s">
        <v>303</v>
      </c>
      <c r="B27" s="298" t="s">
        <v>303</v>
      </c>
      <c r="C27" s="232" t="s">
        <v>302</v>
      </c>
      <c r="D27" s="271" t="s">
        <v>321</v>
      </c>
      <c r="E27" s="271" t="s">
        <v>322</v>
      </c>
      <c r="F27" s="245" t="s">
        <v>384</v>
      </c>
      <c r="G27" s="245" t="s">
        <v>713</v>
      </c>
      <c r="H27" s="298" t="s">
        <v>306</v>
      </c>
      <c r="I27" s="298" t="s">
        <v>1513</v>
      </c>
      <c r="J27" s="298" t="s">
        <v>306</v>
      </c>
      <c r="K27" s="298" t="s">
        <v>306</v>
      </c>
      <c r="L27" s="298" t="s">
        <v>1514</v>
      </c>
      <c r="M27" s="298" t="s">
        <v>1515</v>
      </c>
      <c r="N27" s="298" t="s">
        <v>324</v>
      </c>
      <c r="O27" s="298" t="s">
        <v>306</v>
      </c>
      <c r="P27" s="298" t="s">
        <v>1516</v>
      </c>
      <c r="Q27" s="298" t="s">
        <v>306</v>
      </c>
      <c r="R27" s="298" t="s">
        <v>1512</v>
      </c>
      <c r="S27" s="686" t="s">
        <v>490</v>
      </c>
    </row>
    <row r="28" spans="1:19" ht="142.5" x14ac:dyDescent="0.2">
      <c r="A28" s="298" t="s">
        <v>303</v>
      </c>
      <c r="B28" s="298" t="s">
        <v>303</v>
      </c>
      <c r="C28" s="232" t="s">
        <v>302</v>
      </c>
      <c r="D28" s="271" t="s">
        <v>321</v>
      </c>
      <c r="E28" s="271" t="s">
        <v>322</v>
      </c>
      <c r="F28" s="245" t="s">
        <v>380</v>
      </c>
      <c r="G28" s="245" t="s">
        <v>709</v>
      </c>
      <c r="H28" s="298" t="s">
        <v>306</v>
      </c>
      <c r="I28" s="298" t="s">
        <v>1513</v>
      </c>
      <c r="J28" s="298" t="s">
        <v>306</v>
      </c>
      <c r="K28" s="298" t="s">
        <v>306</v>
      </c>
      <c r="L28" s="298" t="s">
        <v>1514</v>
      </c>
      <c r="M28" s="298" t="s">
        <v>1515</v>
      </c>
      <c r="N28" s="298" t="s">
        <v>324</v>
      </c>
      <c r="O28" s="298" t="s">
        <v>306</v>
      </c>
      <c r="P28" s="298" t="s">
        <v>1516</v>
      </c>
      <c r="Q28" s="298" t="s">
        <v>306</v>
      </c>
      <c r="R28" s="298" t="s">
        <v>1512</v>
      </c>
      <c r="S28" s="686" t="s">
        <v>952</v>
      </c>
    </row>
    <row r="29" spans="1:19" ht="142.5" x14ac:dyDescent="0.2">
      <c r="A29" s="298" t="s">
        <v>303</v>
      </c>
      <c r="B29" s="298" t="s">
        <v>303</v>
      </c>
      <c r="C29" s="232" t="s">
        <v>302</v>
      </c>
      <c r="D29" s="271" t="s">
        <v>321</v>
      </c>
      <c r="E29" s="271" t="s">
        <v>322</v>
      </c>
      <c r="F29" s="245" t="s">
        <v>380</v>
      </c>
      <c r="G29" s="245" t="s">
        <v>709</v>
      </c>
      <c r="H29" s="298" t="s">
        <v>306</v>
      </c>
      <c r="I29" s="298" t="s">
        <v>1513</v>
      </c>
      <c r="J29" s="298" t="s">
        <v>306</v>
      </c>
      <c r="K29" s="298" t="s">
        <v>306</v>
      </c>
      <c r="L29" s="298" t="s">
        <v>1514</v>
      </c>
      <c r="M29" s="298" t="s">
        <v>1515</v>
      </c>
      <c r="N29" s="298" t="s">
        <v>324</v>
      </c>
      <c r="O29" s="298" t="s">
        <v>306</v>
      </c>
      <c r="P29" s="298" t="s">
        <v>1516</v>
      </c>
      <c r="Q29" s="298" t="s">
        <v>306</v>
      </c>
      <c r="R29" s="298" t="s">
        <v>1512</v>
      </c>
      <c r="S29" s="686" t="s">
        <v>833</v>
      </c>
    </row>
    <row r="30" spans="1:19" ht="142.5" x14ac:dyDescent="0.2">
      <c r="A30" s="298" t="s">
        <v>303</v>
      </c>
      <c r="B30" s="298" t="s">
        <v>303</v>
      </c>
      <c r="C30" s="232" t="s">
        <v>302</v>
      </c>
      <c r="D30" s="271" t="s">
        <v>321</v>
      </c>
      <c r="E30" s="271" t="s">
        <v>322</v>
      </c>
      <c r="F30" s="245" t="s">
        <v>380</v>
      </c>
      <c r="G30" s="245" t="s">
        <v>1040</v>
      </c>
      <c r="H30" s="298" t="s">
        <v>306</v>
      </c>
      <c r="I30" s="298" t="s">
        <v>1513</v>
      </c>
      <c r="J30" s="298" t="s">
        <v>306</v>
      </c>
      <c r="K30" s="298" t="s">
        <v>306</v>
      </c>
      <c r="L30" s="298" t="s">
        <v>1514</v>
      </c>
      <c r="M30" s="298" t="s">
        <v>1515</v>
      </c>
      <c r="N30" s="298" t="s">
        <v>324</v>
      </c>
      <c r="O30" s="298" t="s">
        <v>306</v>
      </c>
      <c r="P30" s="298" t="s">
        <v>1516</v>
      </c>
      <c r="Q30" s="298" t="s">
        <v>306</v>
      </c>
      <c r="R30" s="298" t="s">
        <v>1512</v>
      </c>
      <c r="S30" s="686" t="s">
        <v>429</v>
      </c>
    </row>
    <row r="31" spans="1:19" ht="142.5" x14ac:dyDescent="0.2">
      <c r="A31" s="298" t="s">
        <v>303</v>
      </c>
      <c r="B31" s="298" t="s">
        <v>303</v>
      </c>
      <c r="C31" s="232" t="s">
        <v>302</v>
      </c>
      <c r="D31" s="271" t="s">
        <v>321</v>
      </c>
      <c r="E31" s="271" t="s">
        <v>322</v>
      </c>
      <c r="F31" s="245" t="s">
        <v>380</v>
      </c>
      <c r="G31" s="245" t="s">
        <v>709</v>
      </c>
      <c r="H31" s="298" t="s">
        <v>306</v>
      </c>
      <c r="I31" s="298" t="s">
        <v>1513</v>
      </c>
      <c r="J31" s="298" t="s">
        <v>306</v>
      </c>
      <c r="K31" s="298" t="s">
        <v>306</v>
      </c>
      <c r="L31" s="298" t="s">
        <v>1514</v>
      </c>
      <c r="M31" s="298" t="s">
        <v>1515</v>
      </c>
      <c r="N31" s="298" t="s">
        <v>324</v>
      </c>
      <c r="O31" s="298" t="s">
        <v>306</v>
      </c>
      <c r="P31" s="298" t="s">
        <v>1516</v>
      </c>
      <c r="Q31" s="298" t="s">
        <v>306</v>
      </c>
      <c r="R31" s="298" t="s">
        <v>1512</v>
      </c>
      <c r="S31" s="686" t="s">
        <v>960</v>
      </c>
    </row>
    <row r="32" spans="1:19" ht="142.5" x14ac:dyDescent="0.2">
      <c r="A32" s="298" t="s">
        <v>303</v>
      </c>
      <c r="B32" s="298" t="s">
        <v>303</v>
      </c>
      <c r="C32" s="232" t="s">
        <v>302</v>
      </c>
      <c r="D32" s="271" t="s">
        <v>321</v>
      </c>
      <c r="E32" s="271" t="s">
        <v>322</v>
      </c>
      <c r="F32" s="245" t="s">
        <v>384</v>
      </c>
      <c r="G32" s="245" t="s">
        <v>713</v>
      </c>
      <c r="H32" s="298" t="s">
        <v>306</v>
      </c>
      <c r="I32" s="298" t="s">
        <v>1513</v>
      </c>
      <c r="J32" s="298" t="s">
        <v>306</v>
      </c>
      <c r="K32" s="298" t="s">
        <v>306</v>
      </c>
      <c r="L32" s="298" t="s">
        <v>1514</v>
      </c>
      <c r="M32" s="298" t="s">
        <v>1515</v>
      </c>
      <c r="N32" s="298" t="s">
        <v>324</v>
      </c>
      <c r="O32" s="298" t="s">
        <v>306</v>
      </c>
      <c r="P32" s="298" t="s">
        <v>1516</v>
      </c>
      <c r="Q32" s="298" t="s">
        <v>306</v>
      </c>
      <c r="R32" s="298" t="s">
        <v>1512</v>
      </c>
      <c r="S32" s="686" t="s">
        <v>964</v>
      </c>
    </row>
    <row r="33" spans="1:19" ht="142.5" x14ac:dyDescent="0.2">
      <c r="A33" s="298" t="s">
        <v>303</v>
      </c>
      <c r="B33" s="298" t="s">
        <v>303</v>
      </c>
      <c r="C33" s="232" t="s">
        <v>302</v>
      </c>
      <c r="D33" s="271" t="s">
        <v>321</v>
      </c>
      <c r="E33" s="271" t="s">
        <v>322</v>
      </c>
      <c r="F33" s="245" t="s">
        <v>380</v>
      </c>
      <c r="G33" s="245" t="s">
        <v>717</v>
      </c>
      <c r="H33" s="298" t="s">
        <v>306</v>
      </c>
      <c r="I33" s="298" t="s">
        <v>1513</v>
      </c>
      <c r="J33" s="298" t="s">
        <v>306</v>
      </c>
      <c r="K33" s="298" t="s">
        <v>306</v>
      </c>
      <c r="L33" s="298" t="s">
        <v>1514</v>
      </c>
      <c r="M33" s="298" t="s">
        <v>1515</v>
      </c>
      <c r="N33" s="298" t="s">
        <v>324</v>
      </c>
      <c r="O33" s="298" t="s">
        <v>306</v>
      </c>
      <c r="P33" s="298" t="s">
        <v>1516</v>
      </c>
      <c r="Q33" s="298" t="s">
        <v>306</v>
      </c>
      <c r="R33" s="298" t="s">
        <v>1512</v>
      </c>
      <c r="S33" s="686" t="s">
        <v>832</v>
      </c>
    </row>
    <row r="34" spans="1:19" ht="142.5" x14ac:dyDescent="0.2">
      <c r="A34" s="298" t="s">
        <v>303</v>
      </c>
      <c r="B34" s="298" t="s">
        <v>303</v>
      </c>
      <c r="C34" s="232" t="s">
        <v>302</v>
      </c>
      <c r="D34" s="271" t="s">
        <v>321</v>
      </c>
      <c r="E34" s="271" t="s">
        <v>322</v>
      </c>
      <c r="F34" s="245" t="s">
        <v>384</v>
      </c>
      <c r="G34" s="245" t="s">
        <v>713</v>
      </c>
      <c r="H34" s="298" t="s">
        <v>306</v>
      </c>
      <c r="I34" s="298" t="s">
        <v>1513</v>
      </c>
      <c r="J34" s="298" t="s">
        <v>306</v>
      </c>
      <c r="K34" s="298" t="s">
        <v>306</v>
      </c>
      <c r="L34" s="298" t="s">
        <v>1514</v>
      </c>
      <c r="M34" s="298" t="s">
        <v>1515</v>
      </c>
      <c r="N34" s="298" t="s">
        <v>324</v>
      </c>
      <c r="O34" s="298" t="s">
        <v>306</v>
      </c>
      <c r="P34" s="298" t="s">
        <v>1516</v>
      </c>
      <c r="Q34" s="298" t="s">
        <v>306</v>
      </c>
      <c r="R34" s="298" t="s">
        <v>1512</v>
      </c>
      <c r="S34" s="686" t="s">
        <v>491</v>
      </c>
    </row>
    <row r="35" spans="1:19" ht="142.5" x14ac:dyDescent="0.2">
      <c r="A35" s="298" t="s">
        <v>303</v>
      </c>
      <c r="B35" s="298" t="s">
        <v>303</v>
      </c>
      <c r="C35" s="232" t="s">
        <v>302</v>
      </c>
      <c r="D35" s="271" t="s">
        <v>321</v>
      </c>
      <c r="E35" s="271" t="s">
        <v>322</v>
      </c>
      <c r="F35" s="245" t="s">
        <v>384</v>
      </c>
      <c r="G35" s="245" t="s">
        <v>713</v>
      </c>
      <c r="H35" s="298" t="s">
        <v>306</v>
      </c>
      <c r="I35" s="298" t="s">
        <v>1513</v>
      </c>
      <c r="J35" s="298" t="s">
        <v>306</v>
      </c>
      <c r="K35" s="298" t="s">
        <v>306</v>
      </c>
      <c r="L35" s="298" t="s">
        <v>1514</v>
      </c>
      <c r="M35" s="298" t="s">
        <v>1515</v>
      </c>
      <c r="N35" s="298" t="s">
        <v>324</v>
      </c>
      <c r="O35" s="298" t="s">
        <v>306</v>
      </c>
      <c r="P35" s="298" t="s">
        <v>1516</v>
      </c>
      <c r="Q35" s="298" t="s">
        <v>306</v>
      </c>
      <c r="R35" s="298" t="s">
        <v>1512</v>
      </c>
      <c r="S35" s="686" t="s">
        <v>974</v>
      </c>
    </row>
    <row r="36" spans="1:19" ht="142.5" x14ac:dyDescent="0.2">
      <c r="A36" s="298" t="s">
        <v>303</v>
      </c>
      <c r="B36" s="298" t="s">
        <v>303</v>
      </c>
      <c r="C36" s="232" t="s">
        <v>302</v>
      </c>
      <c r="D36" s="271" t="s">
        <v>321</v>
      </c>
      <c r="E36" s="271" t="s">
        <v>322</v>
      </c>
      <c r="F36" s="245" t="s">
        <v>380</v>
      </c>
      <c r="G36" s="245" t="s">
        <v>709</v>
      </c>
      <c r="H36" s="298" t="s">
        <v>306</v>
      </c>
      <c r="I36" s="298" t="s">
        <v>1513</v>
      </c>
      <c r="J36" s="298" t="s">
        <v>306</v>
      </c>
      <c r="K36" s="298" t="s">
        <v>306</v>
      </c>
      <c r="L36" s="298" t="s">
        <v>1514</v>
      </c>
      <c r="M36" s="298" t="s">
        <v>1515</v>
      </c>
      <c r="N36" s="298" t="s">
        <v>324</v>
      </c>
      <c r="O36" s="298" t="s">
        <v>306</v>
      </c>
      <c r="P36" s="298" t="s">
        <v>1516</v>
      </c>
      <c r="Q36" s="298" t="s">
        <v>306</v>
      </c>
      <c r="R36" s="298" t="s">
        <v>1512</v>
      </c>
      <c r="S36" s="686" t="s">
        <v>977</v>
      </c>
    </row>
    <row r="37" spans="1:19" ht="142.5" x14ac:dyDescent="0.2">
      <c r="A37" s="298" t="s">
        <v>303</v>
      </c>
      <c r="B37" s="298" t="s">
        <v>303</v>
      </c>
      <c r="C37" s="232" t="s">
        <v>302</v>
      </c>
      <c r="D37" s="271" t="s">
        <v>321</v>
      </c>
      <c r="E37" s="271" t="s">
        <v>322</v>
      </c>
      <c r="F37" s="245" t="s">
        <v>380</v>
      </c>
      <c r="G37" s="245" t="s">
        <v>709</v>
      </c>
      <c r="H37" s="298" t="s">
        <v>306</v>
      </c>
      <c r="I37" s="298" t="s">
        <v>1513</v>
      </c>
      <c r="J37" s="298" t="s">
        <v>306</v>
      </c>
      <c r="K37" s="298" t="s">
        <v>306</v>
      </c>
      <c r="L37" s="298" t="s">
        <v>1514</v>
      </c>
      <c r="M37" s="298" t="s">
        <v>1515</v>
      </c>
      <c r="N37" s="298" t="s">
        <v>324</v>
      </c>
      <c r="O37" s="298" t="s">
        <v>306</v>
      </c>
      <c r="P37" s="298" t="s">
        <v>1516</v>
      </c>
      <c r="Q37" s="298" t="s">
        <v>306</v>
      </c>
      <c r="R37" s="298" t="s">
        <v>1512</v>
      </c>
      <c r="S37" s="686" t="s">
        <v>710</v>
      </c>
    </row>
    <row r="38" spans="1:19" ht="142.5" x14ac:dyDescent="0.2">
      <c r="A38" s="298" t="s">
        <v>303</v>
      </c>
      <c r="B38" s="298" t="s">
        <v>303</v>
      </c>
      <c r="C38" s="232" t="s">
        <v>302</v>
      </c>
      <c r="D38" s="271" t="s">
        <v>321</v>
      </c>
      <c r="E38" s="271" t="s">
        <v>322</v>
      </c>
      <c r="F38" s="245" t="s">
        <v>380</v>
      </c>
      <c r="G38" s="245" t="s">
        <v>709</v>
      </c>
      <c r="H38" s="298" t="s">
        <v>306</v>
      </c>
      <c r="I38" s="298" t="s">
        <v>1513</v>
      </c>
      <c r="J38" s="298" t="s">
        <v>306</v>
      </c>
      <c r="K38" s="298" t="s">
        <v>306</v>
      </c>
      <c r="L38" s="298" t="s">
        <v>1514</v>
      </c>
      <c r="M38" s="298" t="s">
        <v>1515</v>
      </c>
      <c r="N38" s="298" t="s">
        <v>324</v>
      </c>
      <c r="O38" s="298" t="s">
        <v>306</v>
      </c>
      <c r="P38" s="298" t="s">
        <v>1516</v>
      </c>
      <c r="Q38" s="298" t="s">
        <v>306</v>
      </c>
      <c r="R38" s="298" t="s">
        <v>1512</v>
      </c>
      <c r="S38" s="686" t="s">
        <v>697</v>
      </c>
    </row>
    <row r="39" spans="1:19" ht="142.5" x14ac:dyDescent="0.2">
      <c r="A39" s="298" t="s">
        <v>303</v>
      </c>
      <c r="B39" s="298" t="s">
        <v>303</v>
      </c>
      <c r="C39" s="232" t="s">
        <v>302</v>
      </c>
      <c r="D39" s="271" t="s">
        <v>321</v>
      </c>
      <c r="E39" s="271" t="s">
        <v>322</v>
      </c>
      <c r="F39" s="245" t="s">
        <v>380</v>
      </c>
      <c r="G39" s="245" t="s">
        <v>709</v>
      </c>
      <c r="H39" s="298" t="s">
        <v>306</v>
      </c>
      <c r="I39" s="298" t="s">
        <v>1513</v>
      </c>
      <c r="J39" s="298" t="s">
        <v>306</v>
      </c>
      <c r="K39" s="298" t="s">
        <v>306</v>
      </c>
      <c r="L39" s="298" t="s">
        <v>1514</v>
      </c>
      <c r="M39" s="298" t="s">
        <v>1515</v>
      </c>
      <c r="N39" s="298" t="s">
        <v>324</v>
      </c>
      <c r="O39" s="298" t="s">
        <v>306</v>
      </c>
      <c r="P39" s="298" t="s">
        <v>1516</v>
      </c>
      <c r="Q39" s="298" t="s">
        <v>306</v>
      </c>
      <c r="R39" s="298" t="s">
        <v>1512</v>
      </c>
      <c r="S39" s="686" t="s">
        <v>711</v>
      </c>
    </row>
    <row r="40" spans="1:19" ht="142.5" x14ac:dyDescent="0.2">
      <c r="A40" s="298" t="s">
        <v>303</v>
      </c>
      <c r="B40" s="298" t="s">
        <v>303</v>
      </c>
      <c r="C40" s="232" t="s">
        <v>302</v>
      </c>
      <c r="D40" s="271" t="s">
        <v>321</v>
      </c>
      <c r="E40" s="271" t="s">
        <v>322</v>
      </c>
      <c r="F40" s="245" t="s">
        <v>380</v>
      </c>
      <c r="G40" s="245" t="s">
        <v>712</v>
      </c>
      <c r="H40" s="298" t="s">
        <v>306</v>
      </c>
      <c r="I40" s="298" t="s">
        <v>1513</v>
      </c>
      <c r="J40" s="298" t="s">
        <v>306</v>
      </c>
      <c r="K40" s="298" t="s">
        <v>306</v>
      </c>
      <c r="L40" s="298" t="s">
        <v>1514</v>
      </c>
      <c r="M40" s="298" t="s">
        <v>1515</v>
      </c>
      <c r="N40" s="298" t="s">
        <v>324</v>
      </c>
      <c r="O40" s="298" t="s">
        <v>306</v>
      </c>
      <c r="P40" s="298" t="s">
        <v>1516</v>
      </c>
      <c r="Q40" s="298" t="s">
        <v>306</v>
      </c>
      <c r="R40" s="298" t="s">
        <v>1512</v>
      </c>
      <c r="S40" s="686" t="s">
        <v>698</v>
      </c>
    </row>
    <row r="41" spans="1:19" ht="142.5" x14ac:dyDescent="0.2">
      <c r="A41" s="298" t="s">
        <v>303</v>
      </c>
      <c r="B41" s="298" t="s">
        <v>303</v>
      </c>
      <c r="C41" s="232" t="s">
        <v>302</v>
      </c>
      <c r="D41" s="271" t="s">
        <v>321</v>
      </c>
      <c r="E41" s="271" t="s">
        <v>322</v>
      </c>
      <c r="F41" s="245" t="s">
        <v>384</v>
      </c>
      <c r="G41" s="245" t="s">
        <v>713</v>
      </c>
      <c r="H41" s="298" t="s">
        <v>306</v>
      </c>
      <c r="I41" s="298" t="s">
        <v>1513</v>
      </c>
      <c r="J41" s="298" t="s">
        <v>306</v>
      </c>
      <c r="K41" s="298" t="s">
        <v>306</v>
      </c>
      <c r="L41" s="298" t="s">
        <v>1514</v>
      </c>
      <c r="M41" s="298" t="s">
        <v>1515</v>
      </c>
      <c r="N41" s="298" t="s">
        <v>324</v>
      </c>
      <c r="O41" s="298" t="s">
        <v>306</v>
      </c>
      <c r="P41" s="298" t="s">
        <v>1516</v>
      </c>
      <c r="Q41" s="298" t="s">
        <v>306</v>
      </c>
      <c r="R41" s="298" t="s">
        <v>1512</v>
      </c>
      <c r="S41" s="686" t="s">
        <v>714</v>
      </c>
    </row>
    <row r="42" spans="1:19" ht="142.5" x14ac:dyDescent="0.2">
      <c r="A42" s="298" t="s">
        <v>303</v>
      </c>
      <c r="B42" s="298" t="s">
        <v>303</v>
      </c>
      <c r="C42" s="232" t="s">
        <v>302</v>
      </c>
      <c r="D42" s="271" t="s">
        <v>321</v>
      </c>
      <c r="E42" s="271" t="s">
        <v>322</v>
      </c>
      <c r="F42" s="245" t="s">
        <v>384</v>
      </c>
      <c r="G42" s="245" t="s">
        <v>713</v>
      </c>
      <c r="H42" s="298" t="s">
        <v>306</v>
      </c>
      <c r="I42" s="298" t="s">
        <v>1513</v>
      </c>
      <c r="J42" s="298" t="s">
        <v>306</v>
      </c>
      <c r="K42" s="298" t="s">
        <v>306</v>
      </c>
      <c r="L42" s="298" t="s">
        <v>1514</v>
      </c>
      <c r="M42" s="298" t="s">
        <v>1515</v>
      </c>
      <c r="N42" s="298" t="s">
        <v>324</v>
      </c>
      <c r="O42" s="298" t="s">
        <v>306</v>
      </c>
      <c r="P42" s="298" t="s">
        <v>1516</v>
      </c>
      <c r="Q42" s="298" t="s">
        <v>306</v>
      </c>
      <c r="R42" s="298" t="s">
        <v>1512</v>
      </c>
      <c r="S42" s="686" t="s">
        <v>692</v>
      </c>
    </row>
    <row r="43" spans="1:19" ht="142.5" x14ac:dyDescent="0.2">
      <c r="A43" s="298" t="s">
        <v>303</v>
      </c>
      <c r="B43" s="298" t="s">
        <v>303</v>
      </c>
      <c r="C43" s="232" t="s">
        <v>302</v>
      </c>
      <c r="D43" s="271" t="s">
        <v>321</v>
      </c>
      <c r="E43" s="271" t="s">
        <v>322</v>
      </c>
      <c r="F43" s="245" t="s">
        <v>380</v>
      </c>
      <c r="G43" s="245" t="s">
        <v>717</v>
      </c>
      <c r="H43" s="298" t="s">
        <v>306</v>
      </c>
      <c r="I43" s="298" t="s">
        <v>1513</v>
      </c>
      <c r="J43" s="298" t="s">
        <v>306</v>
      </c>
      <c r="K43" s="298" t="s">
        <v>306</v>
      </c>
      <c r="L43" s="298" t="s">
        <v>1514</v>
      </c>
      <c r="M43" s="298" t="s">
        <v>1515</v>
      </c>
      <c r="N43" s="298" t="s">
        <v>324</v>
      </c>
      <c r="O43" s="298" t="s">
        <v>306</v>
      </c>
      <c r="P43" s="298" t="s">
        <v>1516</v>
      </c>
      <c r="Q43" s="298" t="s">
        <v>306</v>
      </c>
      <c r="R43" s="298" t="s">
        <v>1512</v>
      </c>
      <c r="S43" s="686" t="s">
        <v>835</v>
      </c>
    </row>
    <row r="44" spans="1:19" ht="142.5" x14ac:dyDescent="0.2">
      <c r="A44" s="298" t="s">
        <v>303</v>
      </c>
      <c r="B44" s="298" t="s">
        <v>303</v>
      </c>
      <c r="C44" s="232" t="s">
        <v>302</v>
      </c>
      <c r="D44" s="271" t="s">
        <v>321</v>
      </c>
      <c r="E44" s="271" t="s">
        <v>322</v>
      </c>
      <c r="F44" s="245" t="s">
        <v>384</v>
      </c>
      <c r="G44" s="245" t="s">
        <v>713</v>
      </c>
      <c r="H44" s="298" t="s">
        <v>306</v>
      </c>
      <c r="I44" s="298" t="s">
        <v>1513</v>
      </c>
      <c r="J44" s="298" t="s">
        <v>306</v>
      </c>
      <c r="K44" s="298" t="s">
        <v>306</v>
      </c>
      <c r="L44" s="298" t="s">
        <v>1514</v>
      </c>
      <c r="M44" s="298" t="s">
        <v>1515</v>
      </c>
      <c r="N44" s="298" t="s">
        <v>324</v>
      </c>
      <c r="O44" s="298" t="s">
        <v>306</v>
      </c>
      <c r="P44" s="298" t="s">
        <v>1516</v>
      </c>
      <c r="Q44" s="298" t="s">
        <v>306</v>
      </c>
      <c r="R44" s="298" t="s">
        <v>1512</v>
      </c>
      <c r="S44" s="686" t="s">
        <v>834</v>
      </c>
    </row>
    <row r="45" spans="1:19" ht="142.5" x14ac:dyDescent="0.2">
      <c r="A45" s="298" t="s">
        <v>303</v>
      </c>
      <c r="B45" s="298" t="s">
        <v>303</v>
      </c>
      <c r="C45" s="232" t="s">
        <v>302</v>
      </c>
      <c r="D45" s="271" t="s">
        <v>321</v>
      </c>
      <c r="E45" s="271" t="s">
        <v>322</v>
      </c>
      <c r="F45" s="245" t="s">
        <v>380</v>
      </c>
      <c r="G45" s="245" t="s">
        <v>709</v>
      </c>
      <c r="H45" s="298" t="s">
        <v>306</v>
      </c>
      <c r="I45" s="298" t="s">
        <v>1513</v>
      </c>
      <c r="J45" s="298" t="s">
        <v>306</v>
      </c>
      <c r="K45" s="298" t="s">
        <v>306</v>
      </c>
      <c r="L45" s="298" t="s">
        <v>1514</v>
      </c>
      <c r="M45" s="298" t="s">
        <v>1515</v>
      </c>
      <c r="N45" s="298" t="s">
        <v>324</v>
      </c>
      <c r="O45" s="298" t="s">
        <v>306</v>
      </c>
      <c r="P45" s="298" t="s">
        <v>1516</v>
      </c>
      <c r="Q45" s="298" t="s">
        <v>306</v>
      </c>
      <c r="R45" s="298" t="s">
        <v>1512</v>
      </c>
      <c r="S45" s="686" t="s">
        <v>699</v>
      </c>
    </row>
    <row r="46" spans="1:19" ht="142.5" x14ac:dyDescent="0.2">
      <c r="A46" s="298" t="s">
        <v>303</v>
      </c>
      <c r="B46" s="298" t="s">
        <v>303</v>
      </c>
      <c r="C46" s="232" t="s">
        <v>302</v>
      </c>
      <c r="D46" s="271" t="s">
        <v>321</v>
      </c>
      <c r="E46" s="271" t="s">
        <v>322</v>
      </c>
      <c r="F46" s="245" t="s">
        <v>380</v>
      </c>
      <c r="G46" s="245" t="s">
        <v>709</v>
      </c>
      <c r="H46" s="298" t="s">
        <v>306</v>
      </c>
      <c r="I46" s="298" t="s">
        <v>1513</v>
      </c>
      <c r="J46" s="298" t="s">
        <v>306</v>
      </c>
      <c r="K46" s="298" t="s">
        <v>306</v>
      </c>
      <c r="L46" s="298" t="s">
        <v>1514</v>
      </c>
      <c r="M46" s="298" t="s">
        <v>1515</v>
      </c>
      <c r="N46" s="298" t="s">
        <v>324</v>
      </c>
      <c r="O46" s="298" t="s">
        <v>306</v>
      </c>
      <c r="P46" s="298" t="s">
        <v>1516</v>
      </c>
      <c r="Q46" s="298" t="s">
        <v>306</v>
      </c>
      <c r="R46" s="298" t="s">
        <v>1512</v>
      </c>
      <c r="S46" s="686" t="s">
        <v>700</v>
      </c>
    </row>
    <row r="47" spans="1:19" ht="142.5" x14ac:dyDescent="0.2">
      <c r="A47" s="298" t="s">
        <v>303</v>
      </c>
      <c r="B47" s="298" t="s">
        <v>303</v>
      </c>
      <c r="C47" s="232" t="s">
        <v>302</v>
      </c>
      <c r="D47" s="271" t="s">
        <v>321</v>
      </c>
      <c r="E47" s="271" t="s">
        <v>322</v>
      </c>
      <c r="F47" s="245" t="s">
        <v>380</v>
      </c>
      <c r="G47" s="245" t="s">
        <v>709</v>
      </c>
      <c r="H47" s="298" t="s">
        <v>306</v>
      </c>
      <c r="I47" s="298" t="s">
        <v>1513</v>
      </c>
      <c r="J47" s="298" t="s">
        <v>306</v>
      </c>
      <c r="K47" s="298" t="s">
        <v>306</v>
      </c>
      <c r="L47" s="298" t="s">
        <v>1514</v>
      </c>
      <c r="M47" s="298" t="s">
        <v>1515</v>
      </c>
      <c r="N47" s="298" t="s">
        <v>324</v>
      </c>
      <c r="O47" s="298" t="s">
        <v>306</v>
      </c>
      <c r="P47" s="298" t="s">
        <v>1516</v>
      </c>
      <c r="Q47" s="298" t="s">
        <v>306</v>
      </c>
      <c r="R47" s="298" t="s">
        <v>1512</v>
      </c>
      <c r="S47" s="686" t="s">
        <v>715</v>
      </c>
    </row>
    <row r="48" spans="1:19" ht="142.5" x14ac:dyDescent="0.2">
      <c r="A48" s="298" t="s">
        <v>303</v>
      </c>
      <c r="B48" s="298" t="s">
        <v>303</v>
      </c>
      <c r="C48" s="232" t="s">
        <v>302</v>
      </c>
      <c r="D48" s="271" t="s">
        <v>321</v>
      </c>
      <c r="E48" s="271" t="s">
        <v>322</v>
      </c>
      <c r="F48" s="245" t="s">
        <v>380</v>
      </c>
      <c r="G48" s="245" t="s">
        <v>712</v>
      </c>
      <c r="H48" s="298" t="s">
        <v>306</v>
      </c>
      <c r="I48" s="298" t="s">
        <v>1513</v>
      </c>
      <c r="J48" s="298" t="s">
        <v>306</v>
      </c>
      <c r="K48" s="298" t="s">
        <v>306</v>
      </c>
      <c r="L48" s="298" t="s">
        <v>1514</v>
      </c>
      <c r="M48" s="298" t="s">
        <v>1515</v>
      </c>
      <c r="N48" s="298" t="s">
        <v>324</v>
      </c>
      <c r="O48" s="298" t="s">
        <v>306</v>
      </c>
      <c r="P48" s="298" t="s">
        <v>1516</v>
      </c>
      <c r="Q48" s="298" t="s">
        <v>306</v>
      </c>
      <c r="R48" s="298" t="s">
        <v>1512</v>
      </c>
      <c r="S48" s="686" t="s">
        <v>701</v>
      </c>
    </row>
    <row r="49" spans="1:19" ht="142.5" x14ac:dyDescent="0.2">
      <c r="A49" s="298" t="s">
        <v>303</v>
      </c>
      <c r="B49" s="298" t="s">
        <v>303</v>
      </c>
      <c r="C49" s="232" t="s">
        <v>302</v>
      </c>
      <c r="D49" s="271" t="s">
        <v>321</v>
      </c>
      <c r="E49" s="271" t="s">
        <v>322</v>
      </c>
      <c r="F49" s="245" t="s">
        <v>384</v>
      </c>
      <c r="G49" s="245" t="s">
        <v>713</v>
      </c>
      <c r="H49" s="298" t="s">
        <v>306</v>
      </c>
      <c r="I49" s="298" t="s">
        <v>1513</v>
      </c>
      <c r="J49" s="298" t="s">
        <v>306</v>
      </c>
      <c r="K49" s="298" t="s">
        <v>306</v>
      </c>
      <c r="L49" s="298" t="s">
        <v>1514</v>
      </c>
      <c r="M49" s="298" t="s">
        <v>1515</v>
      </c>
      <c r="N49" s="298" t="s">
        <v>324</v>
      </c>
      <c r="O49" s="298" t="s">
        <v>306</v>
      </c>
      <c r="P49" s="298" t="s">
        <v>1516</v>
      </c>
      <c r="Q49" s="298" t="s">
        <v>306</v>
      </c>
      <c r="R49" s="298" t="s">
        <v>1512</v>
      </c>
      <c r="S49" s="686" t="s">
        <v>716</v>
      </c>
    </row>
    <row r="50" spans="1:19" ht="142.5" x14ac:dyDescent="0.2">
      <c r="A50" s="298" t="s">
        <v>303</v>
      </c>
      <c r="B50" s="298" t="s">
        <v>303</v>
      </c>
      <c r="C50" s="232" t="s">
        <v>302</v>
      </c>
      <c r="D50" s="271" t="s">
        <v>321</v>
      </c>
      <c r="E50" s="271" t="s">
        <v>322</v>
      </c>
      <c r="F50" s="245" t="s">
        <v>384</v>
      </c>
      <c r="G50" s="245" t="s">
        <v>713</v>
      </c>
      <c r="H50" s="298" t="s">
        <v>306</v>
      </c>
      <c r="I50" s="298" t="s">
        <v>1513</v>
      </c>
      <c r="J50" s="298" t="s">
        <v>306</v>
      </c>
      <c r="K50" s="298" t="s">
        <v>306</v>
      </c>
      <c r="L50" s="298" t="s">
        <v>1514</v>
      </c>
      <c r="M50" s="298" t="s">
        <v>1515</v>
      </c>
      <c r="N50" s="298" t="s">
        <v>324</v>
      </c>
      <c r="O50" s="298" t="s">
        <v>306</v>
      </c>
      <c r="P50" s="298" t="s">
        <v>1516</v>
      </c>
      <c r="Q50" s="298" t="s">
        <v>306</v>
      </c>
      <c r="R50" s="298" t="s">
        <v>1512</v>
      </c>
      <c r="S50" s="686" t="s">
        <v>693</v>
      </c>
    </row>
    <row r="51" spans="1:19" ht="142.5" x14ac:dyDescent="0.2">
      <c r="A51" s="298" t="s">
        <v>303</v>
      </c>
      <c r="B51" s="298" t="s">
        <v>303</v>
      </c>
      <c r="C51" s="232" t="s">
        <v>302</v>
      </c>
      <c r="D51" s="271" t="s">
        <v>321</v>
      </c>
      <c r="E51" s="271" t="s">
        <v>322</v>
      </c>
      <c r="F51" s="245" t="s">
        <v>384</v>
      </c>
      <c r="G51" s="245" t="s">
        <v>713</v>
      </c>
      <c r="H51" s="298" t="s">
        <v>306</v>
      </c>
      <c r="I51" s="298" t="s">
        <v>1513</v>
      </c>
      <c r="J51" s="298" t="s">
        <v>306</v>
      </c>
      <c r="K51" s="298" t="s">
        <v>306</v>
      </c>
      <c r="L51" s="298" t="s">
        <v>1514</v>
      </c>
      <c r="M51" s="298" t="s">
        <v>1515</v>
      </c>
      <c r="N51" s="298" t="s">
        <v>324</v>
      </c>
      <c r="O51" s="298" t="s">
        <v>306</v>
      </c>
      <c r="P51" s="298" t="s">
        <v>1516</v>
      </c>
      <c r="Q51" s="298" t="s">
        <v>306</v>
      </c>
      <c r="R51" s="298" t="s">
        <v>1512</v>
      </c>
      <c r="S51" s="686" t="s">
        <v>694</v>
      </c>
    </row>
    <row r="52" spans="1:19" ht="142.5" x14ac:dyDescent="0.2">
      <c r="A52" s="298" t="s">
        <v>303</v>
      </c>
      <c r="B52" s="298" t="s">
        <v>303</v>
      </c>
      <c r="C52" s="232" t="s">
        <v>302</v>
      </c>
      <c r="D52" s="271" t="s">
        <v>321</v>
      </c>
      <c r="E52" s="271" t="s">
        <v>322</v>
      </c>
      <c r="F52" s="245" t="s">
        <v>380</v>
      </c>
      <c r="G52" s="245" t="s">
        <v>717</v>
      </c>
      <c r="H52" s="298" t="s">
        <v>306</v>
      </c>
      <c r="I52" s="298" t="s">
        <v>1513</v>
      </c>
      <c r="J52" s="298" t="s">
        <v>306</v>
      </c>
      <c r="K52" s="298" t="s">
        <v>306</v>
      </c>
      <c r="L52" s="298" t="s">
        <v>1514</v>
      </c>
      <c r="M52" s="298" t="s">
        <v>1515</v>
      </c>
      <c r="N52" s="298" t="s">
        <v>324</v>
      </c>
      <c r="O52" s="298" t="s">
        <v>306</v>
      </c>
      <c r="P52" s="298" t="s">
        <v>1516</v>
      </c>
      <c r="Q52" s="298" t="s">
        <v>306</v>
      </c>
      <c r="R52" s="298" t="s">
        <v>1512</v>
      </c>
      <c r="S52" s="686" t="s">
        <v>695</v>
      </c>
    </row>
    <row r="53" spans="1:19" ht="142.5" x14ac:dyDescent="0.2">
      <c r="A53" s="298" t="s">
        <v>303</v>
      </c>
      <c r="B53" s="298" t="s">
        <v>303</v>
      </c>
      <c r="C53" s="232" t="s">
        <v>302</v>
      </c>
      <c r="D53" s="271" t="s">
        <v>321</v>
      </c>
      <c r="E53" s="271" t="s">
        <v>322</v>
      </c>
      <c r="F53" s="245" t="s">
        <v>380</v>
      </c>
      <c r="G53" s="245" t="s">
        <v>709</v>
      </c>
      <c r="H53" s="298" t="s">
        <v>306</v>
      </c>
      <c r="I53" s="298" t="s">
        <v>1513</v>
      </c>
      <c r="J53" s="298" t="s">
        <v>306</v>
      </c>
      <c r="K53" s="298" t="s">
        <v>306</v>
      </c>
      <c r="L53" s="298" t="s">
        <v>1514</v>
      </c>
      <c r="M53" s="298" t="s">
        <v>1515</v>
      </c>
      <c r="N53" s="298" t="s">
        <v>324</v>
      </c>
      <c r="O53" s="298" t="s">
        <v>306</v>
      </c>
      <c r="P53" s="298" t="s">
        <v>1516</v>
      </c>
      <c r="Q53" s="298" t="s">
        <v>306</v>
      </c>
      <c r="R53" s="298" t="s">
        <v>1512</v>
      </c>
      <c r="S53" s="686" t="s">
        <v>472</v>
      </c>
    </row>
    <row r="54" spans="1:19" ht="142.5" x14ac:dyDescent="0.2">
      <c r="A54" s="298" t="s">
        <v>303</v>
      </c>
      <c r="B54" s="298" t="s">
        <v>303</v>
      </c>
      <c r="C54" s="232" t="s">
        <v>302</v>
      </c>
      <c r="D54" s="271" t="s">
        <v>321</v>
      </c>
      <c r="E54" s="271" t="s">
        <v>322</v>
      </c>
      <c r="F54" s="245" t="s">
        <v>380</v>
      </c>
      <c r="G54" s="245" t="s">
        <v>709</v>
      </c>
      <c r="H54" s="298" t="s">
        <v>306</v>
      </c>
      <c r="I54" s="298" t="s">
        <v>1513</v>
      </c>
      <c r="J54" s="298" t="s">
        <v>306</v>
      </c>
      <c r="K54" s="298" t="s">
        <v>306</v>
      </c>
      <c r="L54" s="298" t="s">
        <v>1514</v>
      </c>
      <c r="M54" s="298" t="s">
        <v>1515</v>
      </c>
      <c r="N54" s="298" t="s">
        <v>324</v>
      </c>
      <c r="O54" s="298" t="s">
        <v>306</v>
      </c>
      <c r="P54" s="298" t="s">
        <v>1516</v>
      </c>
      <c r="Q54" s="298" t="s">
        <v>306</v>
      </c>
      <c r="R54" s="298" t="s">
        <v>1512</v>
      </c>
      <c r="S54" s="686" t="s">
        <v>1024</v>
      </c>
    </row>
    <row r="55" spans="1:19" ht="142.5" x14ac:dyDescent="0.2">
      <c r="A55" s="298" t="s">
        <v>303</v>
      </c>
      <c r="B55" s="298" t="s">
        <v>303</v>
      </c>
      <c r="C55" s="232" t="s">
        <v>302</v>
      </c>
      <c r="D55" s="271" t="s">
        <v>321</v>
      </c>
      <c r="E55" s="271" t="s">
        <v>322</v>
      </c>
      <c r="F55" s="245" t="s">
        <v>384</v>
      </c>
      <c r="G55" s="245" t="s">
        <v>713</v>
      </c>
      <c r="H55" s="298" t="s">
        <v>306</v>
      </c>
      <c r="I55" s="298" t="s">
        <v>1513</v>
      </c>
      <c r="J55" s="298" t="s">
        <v>306</v>
      </c>
      <c r="K55" s="298" t="s">
        <v>306</v>
      </c>
      <c r="L55" s="298" t="s">
        <v>1514</v>
      </c>
      <c r="M55" s="298" t="s">
        <v>1515</v>
      </c>
      <c r="N55" s="298" t="s">
        <v>324</v>
      </c>
      <c r="O55" s="298" t="s">
        <v>306</v>
      </c>
      <c r="P55" s="298" t="s">
        <v>1516</v>
      </c>
      <c r="Q55" s="298" t="s">
        <v>306</v>
      </c>
      <c r="R55" s="298" t="s">
        <v>1512</v>
      </c>
      <c r="S55" s="686" t="s">
        <v>1029</v>
      </c>
    </row>
    <row r="56" spans="1:19" ht="142.5" x14ac:dyDescent="0.2">
      <c r="A56" s="298" t="s">
        <v>303</v>
      </c>
      <c r="B56" s="298" t="s">
        <v>303</v>
      </c>
      <c r="C56" s="232" t="s">
        <v>302</v>
      </c>
      <c r="D56" s="271" t="s">
        <v>321</v>
      </c>
      <c r="E56" s="271" t="s">
        <v>322</v>
      </c>
      <c r="F56" s="245" t="s">
        <v>384</v>
      </c>
      <c r="G56" s="245" t="s">
        <v>713</v>
      </c>
      <c r="H56" s="298" t="s">
        <v>306</v>
      </c>
      <c r="I56" s="298" t="s">
        <v>1513</v>
      </c>
      <c r="J56" s="298" t="s">
        <v>306</v>
      </c>
      <c r="K56" s="298" t="s">
        <v>306</v>
      </c>
      <c r="L56" s="298" t="s">
        <v>1514</v>
      </c>
      <c r="M56" s="298" t="s">
        <v>1515</v>
      </c>
      <c r="N56" s="298" t="s">
        <v>324</v>
      </c>
      <c r="O56" s="298" t="s">
        <v>306</v>
      </c>
      <c r="P56" s="298" t="s">
        <v>1516</v>
      </c>
      <c r="Q56" s="298" t="s">
        <v>306</v>
      </c>
      <c r="R56" s="298" t="s">
        <v>1512</v>
      </c>
      <c r="S56" s="686" t="s">
        <v>475</v>
      </c>
    </row>
    <row r="57" spans="1:19" ht="142.5" x14ac:dyDescent="0.2">
      <c r="A57" s="298" t="s">
        <v>303</v>
      </c>
      <c r="B57" s="298" t="s">
        <v>303</v>
      </c>
      <c r="C57" s="232" t="s">
        <v>302</v>
      </c>
      <c r="D57" s="271" t="s">
        <v>321</v>
      </c>
      <c r="E57" s="271" t="s">
        <v>322</v>
      </c>
      <c r="F57" s="245" t="s">
        <v>384</v>
      </c>
      <c r="G57" s="245" t="s">
        <v>713</v>
      </c>
      <c r="H57" s="298" t="s">
        <v>306</v>
      </c>
      <c r="I57" s="298" t="s">
        <v>1513</v>
      </c>
      <c r="J57" s="298" t="s">
        <v>306</v>
      </c>
      <c r="K57" s="298" t="s">
        <v>306</v>
      </c>
      <c r="L57" s="298" t="s">
        <v>1514</v>
      </c>
      <c r="M57" s="298" t="s">
        <v>1515</v>
      </c>
      <c r="N57" s="298" t="s">
        <v>324</v>
      </c>
      <c r="O57" s="298" t="s">
        <v>306</v>
      </c>
      <c r="P57" s="298" t="s">
        <v>1516</v>
      </c>
      <c r="Q57" s="298" t="s">
        <v>306</v>
      </c>
      <c r="R57" s="298" t="s">
        <v>1512</v>
      </c>
      <c r="S57" s="686" t="s">
        <v>476</v>
      </c>
    </row>
    <row r="58" spans="1:19" ht="142.5" x14ac:dyDescent="0.2">
      <c r="A58" s="298" t="s">
        <v>303</v>
      </c>
      <c r="B58" s="298" t="s">
        <v>303</v>
      </c>
      <c r="C58" s="232" t="s">
        <v>302</v>
      </c>
      <c r="D58" s="271" t="s">
        <v>321</v>
      </c>
      <c r="E58" s="271" t="s">
        <v>322</v>
      </c>
      <c r="F58" s="245" t="s">
        <v>380</v>
      </c>
      <c r="G58" s="245" t="s">
        <v>717</v>
      </c>
      <c r="H58" s="298" t="s">
        <v>306</v>
      </c>
      <c r="I58" s="298" t="s">
        <v>1513</v>
      </c>
      <c r="J58" s="298" t="s">
        <v>306</v>
      </c>
      <c r="K58" s="298" t="s">
        <v>306</v>
      </c>
      <c r="L58" s="298" t="s">
        <v>1514</v>
      </c>
      <c r="M58" s="298" t="s">
        <v>1515</v>
      </c>
      <c r="N58" s="298" t="s">
        <v>324</v>
      </c>
      <c r="O58" s="298" t="s">
        <v>306</v>
      </c>
      <c r="P58" s="298" t="s">
        <v>1516</v>
      </c>
      <c r="Q58" s="298" t="s">
        <v>306</v>
      </c>
      <c r="R58" s="298" t="s">
        <v>1512</v>
      </c>
      <c r="S58" s="686" t="s">
        <v>477</v>
      </c>
    </row>
    <row r="59" spans="1:19" ht="142.5" x14ac:dyDescent="0.2">
      <c r="A59" s="298" t="s">
        <v>303</v>
      </c>
      <c r="B59" s="298" t="s">
        <v>303</v>
      </c>
      <c r="C59" s="232" t="s">
        <v>302</v>
      </c>
      <c r="D59" s="271" t="s">
        <v>321</v>
      </c>
      <c r="E59" s="271" t="s">
        <v>322</v>
      </c>
      <c r="F59" s="245" t="s">
        <v>380</v>
      </c>
      <c r="G59" s="245" t="s">
        <v>826</v>
      </c>
      <c r="H59" s="298" t="s">
        <v>306</v>
      </c>
      <c r="I59" s="298" t="s">
        <v>1513</v>
      </c>
      <c r="J59" s="298" t="s">
        <v>306</v>
      </c>
      <c r="K59" s="298" t="s">
        <v>306</v>
      </c>
      <c r="L59" s="298" t="s">
        <v>1514</v>
      </c>
      <c r="M59" s="298" t="s">
        <v>1515</v>
      </c>
      <c r="N59" s="298" t="s">
        <v>324</v>
      </c>
      <c r="O59" s="298" t="s">
        <v>306</v>
      </c>
      <c r="P59" s="298" t="s">
        <v>1516</v>
      </c>
      <c r="Q59" s="298" t="s">
        <v>306</v>
      </c>
      <c r="R59" s="298" t="s">
        <v>1512</v>
      </c>
      <c r="S59" s="686" t="s">
        <v>1034</v>
      </c>
    </row>
    <row r="60" spans="1:19" ht="142.5" x14ac:dyDescent="0.2">
      <c r="A60" s="298" t="s">
        <v>303</v>
      </c>
      <c r="B60" s="267" t="s">
        <v>806</v>
      </c>
      <c r="C60" s="232" t="s">
        <v>302</v>
      </c>
      <c r="D60" s="271" t="s">
        <v>321</v>
      </c>
      <c r="E60" s="257" t="s">
        <v>409</v>
      </c>
      <c r="F60" s="245" t="s">
        <v>384</v>
      </c>
      <c r="G60" s="245" t="s">
        <v>837</v>
      </c>
      <c r="H60" s="298" t="s">
        <v>306</v>
      </c>
      <c r="I60" s="298" t="s">
        <v>1513</v>
      </c>
      <c r="J60" s="298" t="s">
        <v>306</v>
      </c>
      <c r="K60" s="298" t="s">
        <v>306</v>
      </c>
      <c r="L60" s="298" t="s">
        <v>1514</v>
      </c>
      <c r="M60" s="298" t="s">
        <v>1515</v>
      </c>
      <c r="N60" s="298" t="s">
        <v>1041</v>
      </c>
      <c r="O60" s="298" t="s">
        <v>306</v>
      </c>
      <c r="P60" s="298" t="s">
        <v>1516</v>
      </c>
      <c r="Q60" s="298" t="s">
        <v>306</v>
      </c>
      <c r="R60" s="298" t="s">
        <v>1512</v>
      </c>
      <c r="S60" s="686" t="s">
        <v>1042</v>
      </c>
    </row>
    <row r="61" spans="1:19" ht="142.5" x14ac:dyDescent="0.2">
      <c r="A61" s="298" t="s">
        <v>303</v>
      </c>
      <c r="B61" s="267" t="s">
        <v>806</v>
      </c>
      <c r="C61" s="232" t="s">
        <v>302</v>
      </c>
      <c r="D61" s="271" t="s">
        <v>321</v>
      </c>
      <c r="E61" s="257" t="s">
        <v>409</v>
      </c>
      <c r="F61" s="245" t="s">
        <v>384</v>
      </c>
      <c r="G61" s="245" t="s">
        <v>838</v>
      </c>
      <c r="H61" s="298" t="s">
        <v>306</v>
      </c>
      <c r="I61" s="298" t="s">
        <v>1513</v>
      </c>
      <c r="J61" s="298" t="s">
        <v>306</v>
      </c>
      <c r="K61" s="298" t="s">
        <v>306</v>
      </c>
      <c r="L61" s="298" t="s">
        <v>1514</v>
      </c>
      <c r="M61" s="298" t="s">
        <v>1515</v>
      </c>
      <c r="N61" s="298" t="s">
        <v>1041</v>
      </c>
      <c r="O61" s="298" t="s">
        <v>306</v>
      </c>
      <c r="P61" s="298" t="s">
        <v>1516</v>
      </c>
      <c r="Q61" s="298" t="s">
        <v>306</v>
      </c>
      <c r="R61" s="298" t="s">
        <v>1512</v>
      </c>
      <c r="S61" s="686" t="s">
        <v>811</v>
      </c>
    </row>
    <row r="62" spans="1:19" ht="142.5" x14ac:dyDescent="0.2">
      <c r="A62" s="298" t="s">
        <v>303</v>
      </c>
      <c r="B62" s="298" t="s">
        <v>303</v>
      </c>
      <c r="C62" s="232" t="s">
        <v>302</v>
      </c>
      <c r="D62" s="299" t="s">
        <v>321</v>
      </c>
      <c r="E62" s="271" t="s">
        <v>322</v>
      </c>
      <c r="F62" s="245" t="s">
        <v>432</v>
      </c>
      <c r="G62" s="245" t="s">
        <v>1043</v>
      </c>
      <c r="H62" s="298" t="s">
        <v>306</v>
      </c>
      <c r="I62" s="298" t="s">
        <v>1513</v>
      </c>
      <c r="J62" s="298" t="s">
        <v>306</v>
      </c>
      <c r="K62" s="298" t="s">
        <v>306</v>
      </c>
      <c r="L62" s="298" t="s">
        <v>1514</v>
      </c>
      <c r="M62" s="298" t="s">
        <v>1515</v>
      </c>
      <c r="N62" s="298" t="s">
        <v>324</v>
      </c>
      <c r="O62" s="298" t="s">
        <v>306</v>
      </c>
      <c r="P62" s="298" t="s">
        <v>1516</v>
      </c>
      <c r="Q62" s="298" t="s">
        <v>306</v>
      </c>
      <c r="R62" s="298" t="s">
        <v>1512</v>
      </c>
      <c r="S62" s="686" t="s">
        <v>427</v>
      </c>
    </row>
    <row r="63" spans="1:19" ht="142.5" x14ac:dyDescent="0.2">
      <c r="A63" s="298" t="s">
        <v>303</v>
      </c>
      <c r="B63" s="298" t="s">
        <v>303</v>
      </c>
      <c r="C63" s="232" t="s">
        <v>302</v>
      </c>
      <c r="D63" s="271" t="s">
        <v>321</v>
      </c>
      <c r="E63" s="271" t="s">
        <v>322</v>
      </c>
      <c r="F63" s="245" t="s">
        <v>432</v>
      </c>
      <c r="G63" s="245" t="s">
        <v>1043</v>
      </c>
      <c r="H63" s="298" t="s">
        <v>306</v>
      </c>
      <c r="I63" s="298" t="s">
        <v>1513</v>
      </c>
      <c r="J63" s="298" t="s">
        <v>306</v>
      </c>
      <c r="K63" s="298" t="s">
        <v>306</v>
      </c>
      <c r="L63" s="298" t="s">
        <v>1514</v>
      </c>
      <c r="M63" s="298" t="s">
        <v>1515</v>
      </c>
      <c r="N63" s="298" t="s">
        <v>324</v>
      </c>
      <c r="O63" s="298" t="s">
        <v>306</v>
      </c>
      <c r="P63" s="298" t="s">
        <v>1516</v>
      </c>
      <c r="Q63" s="298" t="s">
        <v>306</v>
      </c>
      <c r="R63" s="298" t="s">
        <v>1512</v>
      </c>
      <c r="S63" s="686" t="s">
        <v>429</v>
      </c>
    </row>
    <row r="64" spans="1:19" ht="142.5" x14ac:dyDescent="0.2">
      <c r="A64" s="298" t="s">
        <v>303</v>
      </c>
      <c r="B64" s="298" t="s">
        <v>303</v>
      </c>
      <c r="C64" s="232" t="s">
        <v>302</v>
      </c>
      <c r="D64" s="271" t="s">
        <v>321</v>
      </c>
      <c r="E64" s="271" t="s">
        <v>322</v>
      </c>
      <c r="F64" s="245" t="s">
        <v>432</v>
      </c>
      <c r="G64" s="245" t="s">
        <v>1043</v>
      </c>
      <c r="H64" s="298" t="s">
        <v>306</v>
      </c>
      <c r="I64" s="298" t="s">
        <v>1513</v>
      </c>
      <c r="J64" s="298" t="s">
        <v>306</v>
      </c>
      <c r="K64" s="298" t="s">
        <v>306</v>
      </c>
      <c r="L64" s="298" t="s">
        <v>1514</v>
      </c>
      <c r="M64" s="298" t="s">
        <v>1515</v>
      </c>
      <c r="N64" s="298" t="s">
        <v>324</v>
      </c>
      <c r="O64" s="298" t="s">
        <v>306</v>
      </c>
      <c r="P64" s="298" t="s">
        <v>1516</v>
      </c>
      <c r="Q64" s="298" t="s">
        <v>306</v>
      </c>
      <c r="R64" s="298" t="s">
        <v>1512</v>
      </c>
      <c r="S64" s="686" t="s">
        <v>430</v>
      </c>
    </row>
    <row r="65" spans="1:19" ht="142.5" x14ac:dyDescent="0.2">
      <c r="A65" s="298" t="s">
        <v>303</v>
      </c>
      <c r="B65" s="298" t="s">
        <v>303</v>
      </c>
      <c r="C65" s="232" t="s">
        <v>302</v>
      </c>
      <c r="D65" s="271" t="s">
        <v>321</v>
      </c>
      <c r="E65" s="271" t="s">
        <v>322</v>
      </c>
      <c r="F65" s="245" t="s">
        <v>432</v>
      </c>
      <c r="G65" s="245" t="s">
        <v>1043</v>
      </c>
      <c r="H65" s="298" t="s">
        <v>306</v>
      </c>
      <c r="I65" s="298" t="s">
        <v>1513</v>
      </c>
      <c r="J65" s="298" t="s">
        <v>306</v>
      </c>
      <c r="K65" s="298" t="s">
        <v>306</v>
      </c>
      <c r="L65" s="298" t="s">
        <v>1514</v>
      </c>
      <c r="M65" s="298" t="s">
        <v>1515</v>
      </c>
      <c r="N65" s="298" t="s">
        <v>324</v>
      </c>
      <c r="O65" s="298" t="s">
        <v>306</v>
      </c>
      <c r="P65" s="298" t="s">
        <v>1516</v>
      </c>
      <c r="Q65" s="298" t="s">
        <v>306</v>
      </c>
      <c r="R65" s="298" t="s">
        <v>1512</v>
      </c>
      <c r="S65" s="686" t="s">
        <v>431</v>
      </c>
    </row>
    <row r="66" spans="1:19" ht="142.5" x14ac:dyDescent="0.2">
      <c r="A66" s="298" t="s">
        <v>303</v>
      </c>
      <c r="B66" s="298" t="s">
        <v>303</v>
      </c>
      <c r="C66" s="232" t="s">
        <v>302</v>
      </c>
      <c r="D66" s="271" t="s">
        <v>321</v>
      </c>
      <c r="E66" s="271" t="s">
        <v>322</v>
      </c>
      <c r="F66" s="245" t="s">
        <v>1124</v>
      </c>
      <c r="G66" s="245" t="s">
        <v>323</v>
      </c>
      <c r="H66" s="298" t="s">
        <v>306</v>
      </c>
      <c r="I66" s="298" t="s">
        <v>1513</v>
      </c>
      <c r="J66" s="298" t="s">
        <v>325</v>
      </c>
      <c r="K66" s="298" t="s">
        <v>306</v>
      </c>
      <c r="L66" s="298" t="s">
        <v>1514</v>
      </c>
      <c r="M66" s="298" t="s">
        <v>1515</v>
      </c>
      <c r="N66" s="237" t="s">
        <v>718</v>
      </c>
      <c r="O66" s="298" t="s">
        <v>306</v>
      </c>
      <c r="P66" s="298" t="s">
        <v>1516</v>
      </c>
      <c r="Q66" s="298" t="s">
        <v>306</v>
      </c>
      <c r="R66" s="298" t="s">
        <v>1512</v>
      </c>
      <c r="S66" s="687" t="s">
        <v>719</v>
      </c>
    </row>
    <row r="67" spans="1:19" ht="142.5" x14ac:dyDescent="0.2">
      <c r="A67" s="298" t="s">
        <v>303</v>
      </c>
      <c r="B67" s="298" t="s">
        <v>303</v>
      </c>
      <c r="C67" s="232" t="s">
        <v>302</v>
      </c>
      <c r="D67" s="271" t="s">
        <v>321</v>
      </c>
      <c r="E67" s="271" t="s">
        <v>322</v>
      </c>
      <c r="F67" s="245" t="s">
        <v>436</v>
      </c>
      <c r="G67" s="245" t="s">
        <v>437</v>
      </c>
      <c r="H67" s="298" t="s">
        <v>306</v>
      </c>
      <c r="I67" s="298" t="s">
        <v>1513</v>
      </c>
      <c r="J67" s="298" t="s">
        <v>325</v>
      </c>
      <c r="K67" s="298" t="s">
        <v>306</v>
      </c>
      <c r="L67" s="298" t="s">
        <v>1514</v>
      </c>
      <c r="M67" s="298" t="s">
        <v>1515</v>
      </c>
      <c r="N67" s="265" t="s">
        <v>1101</v>
      </c>
      <c r="O67" s="298" t="s">
        <v>306</v>
      </c>
      <c r="P67" s="298" t="s">
        <v>1516</v>
      </c>
      <c r="Q67" s="298" t="s">
        <v>306</v>
      </c>
      <c r="R67" s="298" t="s">
        <v>1512</v>
      </c>
      <c r="S67" s="687" t="s">
        <v>719</v>
      </c>
    </row>
    <row r="68" spans="1:19" ht="142.5" x14ac:dyDescent="0.2">
      <c r="A68" s="300" t="s">
        <v>303</v>
      </c>
      <c r="B68" s="300" t="s">
        <v>303</v>
      </c>
      <c r="C68" s="285" t="s">
        <v>302</v>
      </c>
      <c r="D68" s="301" t="s">
        <v>321</v>
      </c>
      <c r="E68" s="301" t="s">
        <v>322</v>
      </c>
      <c r="F68" s="302" t="s">
        <v>486</v>
      </c>
      <c r="G68" s="302" t="s">
        <v>839</v>
      </c>
      <c r="H68" s="300" t="s">
        <v>306</v>
      </c>
      <c r="I68" s="298" t="s">
        <v>1513</v>
      </c>
      <c r="J68" s="300" t="s">
        <v>325</v>
      </c>
      <c r="K68" s="300" t="s">
        <v>306</v>
      </c>
      <c r="L68" s="298" t="s">
        <v>1514</v>
      </c>
      <c r="M68" s="298" t="s">
        <v>1515</v>
      </c>
      <c r="N68" s="303" t="s">
        <v>1044</v>
      </c>
      <c r="O68" s="300" t="s">
        <v>306</v>
      </c>
      <c r="P68" s="298" t="s">
        <v>1516</v>
      </c>
      <c r="Q68" s="300" t="s">
        <v>306</v>
      </c>
      <c r="R68" s="298" t="s">
        <v>1512</v>
      </c>
      <c r="S68" s="687" t="s">
        <v>719</v>
      </c>
    </row>
    <row r="69" spans="1:19" ht="405" x14ac:dyDescent="0.2">
      <c r="A69" s="298" t="s">
        <v>303</v>
      </c>
      <c r="B69" s="298" t="s">
        <v>303</v>
      </c>
      <c r="C69" s="232" t="s">
        <v>302</v>
      </c>
      <c r="D69" s="298" t="s">
        <v>321</v>
      </c>
      <c r="E69" s="298" t="s">
        <v>322</v>
      </c>
      <c r="F69" s="298" t="s">
        <v>415</v>
      </c>
      <c r="G69" s="298" t="s">
        <v>416</v>
      </c>
      <c r="H69" s="298" t="s">
        <v>306</v>
      </c>
      <c r="I69" s="298" t="s">
        <v>1513</v>
      </c>
      <c r="J69" s="298" t="s">
        <v>325</v>
      </c>
      <c r="K69" s="298" t="s">
        <v>306</v>
      </c>
      <c r="L69" s="298" t="s">
        <v>417</v>
      </c>
      <c r="M69" s="298" t="s">
        <v>1515</v>
      </c>
      <c r="N69" s="298" t="s">
        <v>418</v>
      </c>
      <c r="O69" s="298" t="s">
        <v>419</v>
      </c>
      <c r="P69" s="298" t="s">
        <v>419</v>
      </c>
      <c r="Q69" s="298" t="s">
        <v>306</v>
      </c>
      <c r="R69" s="304" t="s">
        <v>1046</v>
      </c>
      <c r="S69" s="687" t="s">
        <v>420</v>
      </c>
    </row>
  </sheetData>
  <mergeCells count="5">
    <mergeCell ref="A4:G4"/>
    <mergeCell ref="H4:I4"/>
    <mergeCell ref="K4:L4"/>
    <mergeCell ref="M4:N4"/>
    <mergeCell ref="O4:R4"/>
  </mergeCells>
  <dataValidations count="1">
    <dataValidation type="textLength" showInputMessage="1" showErrorMessage="1" sqref="N66" xr:uid="{00000000-0002-0000-1000-000000000000}">
      <formula1>0</formula1>
      <formula2>150</formula2>
    </dataValidation>
  </dataValidations>
  <pageMargins left="0.7" right="0.7" top="0.75" bottom="0.75" header="0.3" footer="0.3"/>
  <pageSetup paperSize="9" scale="42" fitToHeight="0"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AG10"/>
  <sheetViews>
    <sheetView workbookViewId="0">
      <pane ySplit="6" topLeftCell="A7" activePane="bottomLeft" state="frozen"/>
      <selection pane="bottomLeft" activeCell="H14" sqref="H14"/>
    </sheetView>
  </sheetViews>
  <sheetFormatPr defaultRowHeight="12.75" x14ac:dyDescent="0.2"/>
  <cols>
    <col min="1" max="1" width="7.28515625" customWidth="1"/>
    <col min="2" max="2" width="8" customWidth="1"/>
    <col min="7" max="7" width="8.42578125" customWidth="1"/>
    <col min="30" max="30" width="11.5703125" customWidth="1"/>
    <col min="31" max="31" width="12" customWidth="1"/>
    <col min="32" max="32" width="13.5703125" customWidth="1"/>
    <col min="33" max="33" width="15.5703125" customWidth="1"/>
    <col min="34" max="34" width="20.5703125" customWidth="1"/>
  </cols>
  <sheetData>
    <row r="1" spans="1:33" x14ac:dyDescent="0.2">
      <c r="A1" s="7" t="s">
        <v>103</v>
      </c>
    </row>
    <row r="2" spans="1:33" ht="13.5" customHeight="1" x14ac:dyDescent="0.2">
      <c r="B2" s="7"/>
      <c r="C2" s="7"/>
      <c r="D2" s="821"/>
      <c r="E2" s="821"/>
      <c r="F2" s="821"/>
      <c r="G2" s="821"/>
      <c r="H2" s="821"/>
      <c r="I2" s="821"/>
      <c r="J2" s="821"/>
      <c r="K2" s="821"/>
      <c r="L2" s="821"/>
      <c r="M2" s="821"/>
      <c r="N2" s="821"/>
      <c r="O2" s="821"/>
      <c r="P2" s="821"/>
      <c r="Q2" s="821"/>
      <c r="R2" s="821"/>
      <c r="S2" s="821"/>
      <c r="T2" s="821"/>
      <c r="U2" s="821"/>
      <c r="V2" s="821"/>
      <c r="W2" s="821"/>
      <c r="X2" s="821"/>
      <c r="Y2" s="821"/>
      <c r="Z2" s="821"/>
      <c r="AA2" s="821"/>
      <c r="AB2" s="821"/>
      <c r="AC2" s="821"/>
      <c r="AD2" s="821"/>
      <c r="AE2" s="821"/>
      <c r="AF2" s="822" t="s">
        <v>52</v>
      </c>
      <c r="AG2" s="823" t="s">
        <v>302</v>
      </c>
    </row>
    <row r="3" spans="1:33" ht="13.5" thickBot="1" x14ac:dyDescent="0.25">
      <c r="A3" s="824"/>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5" t="s">
        <v>51</v>
      </c>
      <c r="AG3" s="826">
        <v>2021</v>
      </c>
    </row>
    <row r="4" spans="1:33" ht="12.75" customHeight="1" x14ac:dyDescent="0.2">
      <c r="A4" s="1009"/>
      <c r="B4" s="1010"/>
      <c r="C4" s="1010"/>
      <c r="D4" s="1010"/>
      <c r="E4" s="1010"/>
      <c r="F4" s="1010"/>
      <c r="G4" s="1011"/>
      <c r="H4" s="1015" t="s">
        <v>104</v>
      </c>
      <c r="I4" s="1016"/>
      <c r="J4" s="1016"/>
      <c r="K4" s="1016"/>
      <c r="L4" s="1016"/>
      <c r="M4" s="1016" t="s">
        <v>105</v>
      </c>
      <c r="N4" s="1016"/>
      <c r="O4" s="1016"/>
      <c r="P4" s="1016"/>
      <c r="Q4" s="1016"/>
      <c r="R4" s="1016"/>
      <c r="S4" s="1016"/>
      <c r="T4" s="1016"/>
      <c r="U4" s="1016"/>
      <c r="V4" s="1016"/>
      <c r="W4" s="1016" t="s">
        <v>106</v>
      </c>
      <c r="X4" s="1016"/>
      <c r="Y4" s="1016"/>
      <c r="Z4" s="1016"/>
      <c r="AA4" s="1016"/>
      <c r="AB4" s="1016"/>
      <c r="AC4" s="1016"/>
      <c r="AD4" s="1016"/>
      <c r="AE4" s="1017"/>
      <c r="AF4" s="827"/>
      <c r="AG4" s="827"/>
    </row>
    <row r="5" spans="1:33" ht="77.25" customHeight="1" thickBot="1" x14ac:dyDescent="0.25">
      <c r="A5" s="1012"/>
      <c r="B5" s="1013"/>
      <c r="C5" s="1013"/>
      <c r="D5" s="1013"/>
      <c r="E5" s="1013"/>
      <c r="F5" s="1013"/>
      <c r="G5" s="1014"/>
      <c r="H5" s="1018" t="s">
        <v>107</v>
      </c>
      <c r="I5" s="1005"/>
      <c r="J5" s="1005" t="s">
        <v>108</v>
      </c>
      <c r="K5" s="1005"/>
      <c r="L5" s="1005"/>
      <c r="M5" s="1005" t="s">
        <v>109</v>
      </c>
      <c r="N5" s="1005"/>
      <c r="O5" s="1005"/>
      <c r="P5" s="1005" t="s">
        <v>110</v>
      </c>
      <c r="Q5" s="1005"/>
      <c r="R5" s="1005"/>
      <c r="S5" s="1005"/>
      <c r="T5" s="1005"/>
      <c r="U5" s="781" t="s">
        <v>111</v>
      </c>
      <c r="V5" s="781" t="s">
        <v>112</v>
      </c>
      <c r="W5" s="781" t="s">
        <v>113</v>
      </c>
      <c r="X5" s="1005" t="s">
        <v>114</v>
      </c>
      <c r="Y5" s="1005"/>
      <c r="Z5" s="781" t="s">
        <v>115</v>
      </c>
      <c r="AA5" s="1005" t="s">
        <v>116</v>
      </c>
      <c r="AB5" s="1005"/>
      <c r="AC5" s="1005" t="s">
        <v>117</v>
      </c>
      <c r="AD5" s="1005"/>
      <c r="AE5" s="1006"/>
      <c r="AF5" s="1007" t="s">
        <v>4</v>
      </c>
      <c r="AG5" s="1003" t="s">
        <v>165</v>
      </c>
    </row>
    <row r="6" spans="1:33" ht="113.25" thickBot="1" x14ac:dyDescent="0.25">
      <c r="A6" s="131" t="s">
        <v>0</v>
      </c>
      <c r="B6" s="132" t="s">
        <v>118</v>
      </c>
      <c r="C6" s="132" t="s">
        <v>119</v>
      </c>
      <c r="D6" s="132" t="s">
        <v>1</v>
      </c>
      <c r="E6" s="132" t="s">
        <v>120</v>
      </c>
      <c r="F6" s="132" t="s">
        <v>297</v>
      </c>
      <c r="G6" s="133" t="s">
        <v>298</v>
      </c>
      <c r="H6" s="828" t="s">
        <v>121</v>
      </c>
      <c r="I6" s="829" t="s">
        <v>122</v>
      </c>
      <c r="J6" s="829" t="s">
        <v>123</v>
      </c>
      <c r="K6" s="829" t="s">
        <v>124</v>
      </c>
      <c r="L6" s="829" t="s">
        <v>125</v>
      </c>
      <c r="M6" s="829" t="s">
        <v>126</v>
      </c>
      <c r="N6" s="829" t="s">
        <v>127</v>
      </c>
      <c r="O6" s="829" t="s">
        <v>128</v>
      </c>
      <c r="P6" s="829" t="s">
        <v>129</v>
      </c>
      <c r="Q6" s="829" t="s">
        <v>130</v>
      </c>
      <c r="R6" s="829" t="s">
        <v>131</v>
      </c>
      <c r="S6" s="829" t="s">
        <v>132</v>
      </c>
      <c r="T6" s="829" t="s">
        <v>133</v>
      </c>
      <c r="U6" s="829" t="s">
        <v>134</v>
      </c>
      <c r="V6" s="830" t="s">
        <v>135</v>
      </c>
      <c r="W6" s="830" t="s">
        <v>136</v>
      </c>
      <c r="X6" s="830" t="s">
        <v>137</v>
      </c>
      <c r="Y6" s="830" t="s">
        <v>138</v>
      </c>
      <c r="Z6" s="829" t="s">
        <v>139</v>
      </c>
      <c r="AA6" s="829" t="s">
        <v>140</v>
      </c>
      <c r="AB6" s="830" t="s">
        <v>141</v>
      </c>
      <c r="AC6" s="829" t="s">
        <v>142</v>
      </c>
      <c r="AD6" s="829" t="s">
        <v>143</v>
      </c>
      <c r="AE6" s="831" t="s">
        <v>144</v>
      </c>
      <c r="AF6" s="1008"/>
      <c r="AG6" s="1004"/>
    </row>
    <row r="7" spans="1:33" ht="78.75" x14ac:dyDescent="0.2">
      <c r="A7" s="832" t="s">
        <v>303</v>
      </c>
      <c r="B7" s="833" t="s">
        <v>764</v>
      </c>
      <c r="C7" s="834" t="s">
        <v>302</v>
      </c>
      <c r="D7" s="833" t="s">
        <v>1125</v>
      </c>
      <c r="E7" s="833" t="s">
        <v>322</v>
      </c>
      <c r="F7" s="833" t="s">
        <v>1535</v>
      </c>
      <c r="G7" s="833" t="s">
        <v>1536</v>
      </c>
      <c r="H7" s="832" t="s">
        <v>306</v>
      </c>
      <c r="I7" s="832" t="s">
        <v>306</v>
      </c>
      <c r="J7" s="832" t="s">
        <v>306</v>
      </c>
      <c r="K7" s="835" t="s">
        <v>765</v>
      </c>
      <c r="L7" s="835" t="s">
        <v>306</v>
      </c>
      <c r="M7" s="832" t="s">
        <v>306</v>
      </c>
      <c r="N7" s="832" t="s">
        <v>306</v>
      </c>
      <c r="O7" s="832" t="s">
        <v>306</v>
      </c>
      <c r="P7" s="832" t="s">
        <v>306</v>
      </c>
      <c r="Q7" s="832" t="s">
        <v>306</v>
      </c>
      <c r="R7" s="832" t="s">
        <v>306</v>
      </c>
      <c r="S7" s="832" t="s">
        <v>306</v>
      </c>
      <c r="T7" s="832" t="s">
        <v>306</v>
      </c>
      <c r="U7" s="832" t="s">
        <v>306</v>
      </c>
      <c r="V7" s="832" t="s">
        <v>306</v>
      </c>
      <c r="W7" s="835" t="s">
        <v>306</v>
      </c>
      <c r="X7" s="832" t="s">
        <v>306</v>
      </c>
      <c r="Y7" s="832" t="s">
        <v>306</v>
      </c>
      <c r="Z7" s="832" t="s">
        <v>306</v>
      </c>
      <c r="AA7" s="832" t="s">
        <v>306</v>
      </c>
      <c r="AB7" s="832" t="s">
        <v>306</v>
      </c>
      <c r="AC7" s="832" t="s">
        <v>306</v>
      </c>
      <c r="AD7" s="832" t="s">
        <v>306</v>
      </c>
      <c r="AE7" s="836" t="s">
        <v>766</v>
      </c>
      <c r="AF7" s="837"/>
      <c r="AG7" s="838"/>
    </row>
    <row r="8" spans="1:33" ht="45" x14ac:dyDescent="0.2">
      <c r="A8" s="832" t="s">
        <v>303</v>
      </c>
      <c r="B8" s="833" t="s">
        <v>841</v>
      </c>
      <c r="C8" s="834" t="s">
        <v>302</v>
      </c>
      <c r="D8" s="833" t="s">
        <v>321</v>
      </c>
      <c r="E8" s="833" t="s">
        <v>322</v>
      </c>
      <c r="F8" s="833" t="s">
        <v>1535</v>
      </c>
      <c r="G8" s="833" t="s">
        <v>840</v>
      </c>
      <c r="H8" s="832" t="s">
        <v>306</v>
      </c>
      <c r="I8" s="832" t="s">
        <v>306</v>
      </c>
      <c r="J8" s="832" t="s">
        <v>306</v>
      </c>
      <c r="K8" s="835" t="s">
        <v>765</v>
      </c>
      <c r="L8" s="835" t="s">
        <v>306</v>
      </c>
      <c r="M8" s="832" t="s">
        <v>306</v>
      </c>
      <c r="N8" s="832" t="s">
        <v>306</v>
      </c>
      <c r="O8" s="832" t="s">
        <v>306</v>
      </c>
      <c r="P8" s="832" t="s">
        <v>306</v>
      </c>
      <c r="Q8" s="832" t="s">
        <v>306</v>
      </c>
      <c r="R8" s="832" t="s">
        <v>306</v>
      </c>
      <c r="S8" s="832" t="s">
        <v>306</v>
      </c>
      <c r="T8" s="832" t="s">
        <v>306</v>
      </c>
      <c r="U8" s="832" t="s">
        <v>306</v>
      </c>
      <c r="V8" s="832" t="s">
        <v>306</v>
      </c>
      <c r="W8" s="835" t="s">
        <v>306</v>
      </c>
      <c r="X8" s="832" t="s">
        <v>306</v>
      </c>
      <c r="Y8" s="832" t="s">
        <v>306</v>
      </c>
      <c r="Z8" s="832" t="s">
        <v>306</v>
      </c>
      <c r="AA8" s="832" t="s">
        <v>306</v>
      </c>
      <c r="AB8" s="832" t="s">
        <v>306</v>
      </c>
      <c r="AC8" s="832" t="s">
        <v>306</v>
      </c>
      <c r="AD8" s="832" t="s">
        <v>306</v>
      </c>
      <c r="AE8" s="836" t="s">
        <v>1537</v>
      </c>
      <c r="AF8" s="837"/>
      <c r="AG8" s="837"/>
    </row>
    <row r="9" spans="1:33" ht="60" x14ac:dyDescent="0.2">
      <c r="A9" s="832" t="s">
        <v>303</v>
      </c>
      <c r="B9" s="833" t="s">
        <v>767</v>
      </c>
      <c r="C9" s="834" t="s">
        <v>302</v>
      </c>
      <c r="D9" s="833" t="s">
        <v>321</v>
      </c>
      <c r="E9" s="833" t="s">
        <v>322</v>
      </c>
      <c r="F9" s="833" t="s">
        <v>1538</v>
      </c>
      <c r="G9" s="833" t="s">
        <v>1539</v>
      </c>
      <c r="H9" s="832" t="s">
        <v>306</v>
      </c>
      <c r="I9" s="832" t="s">
        <v>306</v>
      </c>
      <c r="J9" s="832" t="s">
        <v>306</v>
      </c>
      <c r="K9" s="835" t="s">
        <v>765</v>
      </c>
      <c r="L9" s="835" t="s">
        <v>306</v>
      </c>
      <c r="M9" s="832" t="s">
        <v>306</v>
      </c>
      <c r="N9" s="832" t="s">
        <v>306</v>
      </c>
      <c r="O9" s="832" t="s">
        <v>306</v>
      </c>
      <c r="P9" s="832" t="s">
        <v>306</v>
      </c>
      <c r="Q9" s="832" t="s">
        <v>306</v>
      </c>
      <c r="R9" s="832" t="s">
        <v>306</v>
      </c>
      <c r="S9" s="832" t="s">
        <v>306</v>
      </c>
      <c r="T9" s="832" t="s">
        <v>306</v>
      </c>
      <c r="U9" s="832" t="s">
        <v>306</v>
      </c>
      <c r="V9" s="832" t="s">
        <v>306</v>
      </c>
      <c r="W9" s="835" t="s">
        <v>306</v>
      </c>
      <c r="X9" s="832" t="s">
        <v>306</v>
      </c>
      <c r="Y9" s="832" t="s">
        <v>306</v>
      </c>
      <c r="Z9" s="832" t="s">
        <v>306</v>
      </c>
      <c r="AA9" s="832" t="s">
        <v>306</v>
      </c>
      <c r="AB9" s="832" t="s">
        <v>306</v>
      </c>
      <c r="AC9" s="832" t="s">
        <v>306</v>
      </c>
      <c r="AD9" s="832" t="s">
        <v>306</v>
      </c>
      <c r="AE9" s="836" t="s">
        <v>766</v>
      </c>
      <c r="AF9" s="837"/>
      <c r="AG9" s="837"/>
    </row>
    <row r="10" spans="1:33" ht="60" x14ac:dyDescent="0.2">
      <c r="A10" s="832" t="s">
        <v>303</v>
      </c>
      <c r="B10" s="833" t="s">
        <v>1540</v>
      </c>
      <c r="C10" s="834" t="s">
        <v>302</v>
      </c>
      <c r="D10" s="833" t="s">
        <v>321</v>
      </c>
      <c r="E10" s="833" t="s">
        <v>322</v>
      </c>
      <c r="F10" s="833" t="s">
        <v>1535</v>
      </c>
      <c r="G10" s="833" t="s">
        <v>840</v>
      </c>
      <c r="H10" s="832" t="s">
        <v>306</v>
      </c>
      <c r="I10" s="832" t="s">
        <v>306</v>
      </c>
      <c r="J10" s="832" t="s">
        <v>306</v>
      </c>
      <c r="K10" s="835" t="s">
        <v>765</v>
      </c>
      <c r="L10" s="835" t="s">
        <v>306</v>
      </c>
      <c r="M10" s="832" t="s">
        <v>306</v>
      </c>
      <c r="N10" s="832" t="s">
        <v>306</v>
      </c>
      <c r="O10" s="832" t="s">
        <v>306</v>
      </c>
      <c r="P10" s="832" t="s">
        <v>306</v>
      </c>
      <c r="Q10" s="832" t="s">
        <v>306</v>
      </c>
      <c r="R10" s="832" t="s">
        <v>306</v>
      </c>
      <c r="S10" s="832" t="s">
        <v>306</v>
      </c>
      <c r="T10" s="832" t="s">
        <v>306</v>
      </c>
      <c r="U10" s="832" t="s">
        <v>306</v>
      </c>
      <c r="V10" s="832" t="s">
        <v>306</v>
      </c>
      <c r="W10" s="835" t="s">
        <v>306</v>
      </c>
      <c r="X10" s="832" t="s">
        <v>306</v>
      </c>
      <c r="Y10" s="832" t="s">
        <v>306</v>
      </c>
      <c r="Z10" s="832" t="s">
        <v>306</v>
      </c>
      <c r="AA10" s="832" t="s">
        <v>306</v>
      </c>
      <c r="AB10" s="832" t="s">
        <v>306</v>
      </c>
      <c r="AC10" s="832" t="s">
        <v>307</v>
      </c>
      <c r="AD10" s="832" t="s">
        <v>306</v>
      </c>
      <c r="AE10" s="836" t="s">
        <v>766</v>
      </c>
      <c r="AF10" s="837"/>
      <c r="AG10" s="837"/>
    </row>
  </sheetData>
  <mergeCells count="13">
    <mergeCell ref="A4:G5"/>
    <mergeCell ref="H4:L4"/>
    <mergeCell ref="M4:V4"/>
    <mergeCell ref="W4:AE4"/>
    <mergeCell ref="H5:I5"/>
    <mergeCell ref="J5:L5"/>
    <mergeCell ref="M5:O5"/>
    <mergeCell ref="AG5:AG6"/>
    <mergeCell ref="P5:T5"/>
    <mergeCell ref="X5:Y5"/>
    <mergeCell ref="AA5:AB5"/>
    <mergeCell ref="AC5:AE5"/>
    <mergeCell ref="AF5:AF6"/>
  </mergeCells>
  <dataValidations count="1">
    <dataValidation type="list" allowBlank="1" showInputMessage="1" showErrorMessage="1" sqref="C9" xr:uid="{00000000-0002-0000-1100-000000000000}">
      <formula1>$A$4:$A$22</formula1>
    </dataValidation>
  </dataValidations>
  <pageMargins left="0.25" right="0.25" top="0.75" bottom="0.75" header="0.3" footer="0.3"/>
  <pageSetup paperSize="9" scale="4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J17"/>
  <sheetViews>
    <sheetView zoomScale="90" zoomScaleNormal="90" workbookViewId="0">
      <pane ySplit="4" topLeftCell="A5" activePane="bottomLeft" state="frozen"/>
      <selection pane="bottomLeft" activeCell="N9" sqref="N9"/>
    </sheetView>
  </sheetViews>
  <sheetFormatPr defaultColWidth="8.7109375" defaultRowHeight="12.75" x14ac:dyDescent="0.2"/>
  <cols>
    <col min="1" max="1" width="8.42578125" style="1" customWidth="1"/>
    <col min="2" max="2" width="22.42578125" style="1" customWidth="1"/>
    <col min="3" max="3" width="18.28515625" style="1" customWidth="1"/>
    <col min="4" max="4" width="21.7109375" style="20" customWidth="1"/>
    <col min="5" max="5" width="15" style="1" customWidth="1"/>
    <col min="6" max="6" width="25.42578125" style="1" customWidth="1"/>
    <col min="7" max="7" width="24.28515625" style="1" bestFit="1" customWidth="1"/>
    <col min="8" max="8" width="16.5703125" style="500" customWidth="1"/>
    <col min="9" max="9" width="15.7109375" style="464" customWidth="1"/>
    <col min="10" max="10" width="14.7109375" style="1" customWidth="1"/>
    <col min="11" max="16384" width="8.7109375" style="1"/>
  </cols>
  <sheetData>
    <row r="1" spans="1:10" ht="13.5" thickBot="1" x14ac:dyDescent="0.25">
      <c r="A1" s="7" t="s">
        <v>206</v>
      </c>
      <c r="B1" s="32"/>
      <c r="C1" s="8"/>
      <c r="D1" s="6"/>
    </row>
    <row r="2" spans="1:10" x14ac:dyDescent="0.2">
      <c r="A2" s="8"/>
      <c r="B2" s="8"/>
      <c r="C2" s="8"/>
      <c r="D2" s="8"/>
      <c r="E2" s="8"/>
      <c r="F2" s="8"/>
      <c r="G2" s="8"/>
      <c r="H2" s="570"/>
      <c r="I2" s="811" t="s">
        <v>52</v>
      </c>
      <c r="J2" s="65" t="s">
        <v>302</v>
      </c>
    </row>
    <row r="3" spans="1:10" ht="13.5" thickBot="1" x14ac:dyDescent="0.25">
      <c r="A3" s="8"/>
      <c r="B3" s="8"/>
      <c r="C3" s="8"/>
      <c r="D3" s="8"/>
      <c r="E3" s="8"/>
      <c r="F3" s="8"/>
      <c r="G3" s="8"/>
      <c r="H3" s="570"/>
      <c r="I3" s="810" t="s">
        <v>51</v>
      </c>
      <c r="J3" s="104">
        <v>2021</v>
      </c>
    </row>
    <row r="4" spans="1:10" ht="39" thickBot="1" x14ac:dyDescent="0.25">
      <c r="A4" s="79" t="s">
        <v>0</v>
      </c>
      <c r="B4" s="79" t="s">
        <v>207</v>
      </c>
      <c r="C4" s="79" t="s">
        <v>208</v>
      </c>
      <c r="D4" s="60" t="s">
        <v>209</v>
      </c>
      <c r="E4" s="79" t="s">
        <v>210</v>
      </c>
      <c r="F4" s="79" t="s">
        <v>211</v>
      </c>
      <c r="G4" s="79" t="s">
        <v>212</v>
      </c>
      <c r="H4" s="524" t="s">
        <v>4</v>
      </c>
      <c r="I4" s="123" t="s">
        <v>221</v>
      </c>
      <c r="J4" s="124" t="s">
        <v>165</v>
      </c>
    </row>
    <row r="5" spans="1:10" ht="369.75" x14ac:dyDescent="0.2">
      <c r="A5" s="305" t="s">
        <v>303</v>
      </c>
      <c r="B5" s="306" t="s">
        <v>842</v>
      </c>
      <c r="C5" s="307" t="s">
        <v>843</v>
      </c>
      <c r="D5" s="307" t="s">
        <v>439</v>
      </c>
      <c r="E5" s="307" t="s">
        <v>307</v>
      </c>
      <c r="F5" s="308" t="s">
        <v>307</v>
      </c>
      <c r="G5" s="307" t="s">
        <v>844</v>
      </c>
      <c r="H5" s="309" t="s">
        <v>1126</v>
      </c>
      <c r="I5" s="1023" t="s">
        <v>1566</v>
      </c>
      <c r="J5" s="144"/>
    </row>
    <row r="6" spans="1:10" ht="51" x14ac:dyDescent="0.2">
      <c r="A6" s="305" t="s">
        <v>303</v>
      </c>
      <c r="B6" s="306" t="s">
        <v>845</v>
      </c>
      <c r="C6" s="307" t="s">
        <v>846</v>
      </c>
      <c r="D6" s="307" t="s">
        <v>439</v>
      </c>
      <c r="E6" s="307" t="s">
        <v>307</v>
      </c>
      <c r="F6" s="308" t="s">
        <v>307</v>
      </c>
      <c r="G6" s="307" t="s">
        <v>844</v>
      </c>
      <c r="H6" s="310" t="s">
        <v>441</v>
      </c>
      <c r="I6" s="1023" t="s">
        <v>1566</v>
      </c>
      <c r="J6" s="144"/>
    </row>
    <row r="7" spans="1:10" ht="12" customHeight="1" x14ac:dyDescent="0.2">
      <c r="A7" s="305" t="s">
        <v>303</v>
      </c>
      <c r="B7" s="306" t="s">
        <v>847</v>
      </c>
      <c r="C7" s="307" t="s">
        <v>848</v>
      </c>
      <c r="D7" s="307" t="s">
        <v>439</v>
      </c>
      <c r="E7" s="307" t="s">
        <v>307</v>
      </c>
      <c r="F7" s="308" t="s">
        <v>307</v>
      </c>
      <c r="G7" s="307" t="s">
        <v>844</v>
      </c>
      <c r="H7" s="310" t="s">
        <v>849</v>
      </c>
      <c r="I7" s="1023" t="s">
        <v>1566</v>
      </c>
      <c r="J7" s="150"/>
    </row>
    <row r="8" spans="1:10" ht="51" x14ac:dyDescent="0.2">
      <c r="A8" s="305" t="s">
        <v>303</v>
      </c>
      <c r="B8" s="306" t="s">
        <v>850</v>
      </c>
      <c r="C8" s="307" t="s">
        <v>851</v>
      </c>
      <c r="D8" s="307" t="s">
        <v>439</v>
      </c>
      <c r="E8" s="307" t="s">
        <v>307</v>
      </c>
      <c r="F8" s="308" t="s">
        <v>307</v>
      </c>
      <c r="G8" s="307" t="s">
        <v>844</v>
      </c>
      <c r="H8" s="310" t="s">
        <v>441</v>
      </c>
      <c r="I8" s="1023" t="s">
        <v>1566</v>
      </c>
      <c r="J8" s="151"/>
    </row>
    <row r="9" spans="1:10" ht="51" x14ac:dyDescent="0.2">
      <c r="A9" s="305" t="s">
        <v>303</v>
      </c>
      <c r="B9" s="306" t="s">
        <v>852</v>
      </c>
      <c r="C9" s="307" t="s">
        <v>851</v>
      </c>
      <c r="D9" s="307" t="s">
        <v>439</v>
      </c>
      <c r="E9" s="307" t="s">
        <v>307</v>
      </c>
      <c r="F9" s="308" t="s">
        <v>307</v>
      </c>
      <c r="G9" s="307" t="s">
        <v>844</v>
      </c>
      <c r="H9" s="310" t="s">
        <v>441</v>
      </c>
      <c r="I9" s="1023" t="s">
        <v>1566</v>
      </c>
      <c r="J9" s="151"/>
    </row>
    <row r="10" spans="1:10" ht="51" x14ac:dyDescent="0.2">
      <c r="A10" s="305" t="s">
        <v>303</v>
      </c>
      <c r="B10" s="311" t="s">
        <v>853</v>
      </c>
      <c r="C10" s="307" t="s">
        <v>854</v>
      </c>
      <c r="D10" s="307" t="s">
        <v>439</v>
      </c>
      <c r="E10" s="307" t="s">
        <v>307</v>
      </c>
      <c r="F10" s="308" t="s">
        <v>307</v>
      </c>
      <c r="G10" s="307" t="s">
        <v>855</v>
      </c>
      <c r="H10" s="310" t="s">
        <v>441</v>
      </c>
      <c r="I10" s="1024" t="s">
        <v>1567</v>
      </c>
      <c r="J10" s="151"/>
    </row>
    <row r="11" spans="1:10" ht="51" x14ac:dyDescent="0.2">
      <c r="A11" s="305" t="s">
        <v>303</v>
      </c>
      <c r="B11" s="312" t="s">
        <v>856</v>
      </c>
      <c r="C11" s="307" t="s">
        <v>857</v>
      </c>
      <c r="D11" s="307" t="s">
        <v>439</v>
      </c>
      <c r="E11" s="307" t="s">
        <v>307</v>
      </c>
      <c r="F11" s="308" t="s">
        <v>858</v>
      </c>
      <c r="G11" s="307" t="s">
        <v>859</v>
      </c>
      <c r="H11" s="310" t="s">
        <v>441</v>
      </c>
      <c r="I11" s="1024" t="s">
        <v>1568</v>
      </c>
      <c r="J11" s="151"/>
    </row>
    <row r="12" spans="1:10" ht="51" x14ac:dyDescent="0.2">
      <c r="A12" s="305" t="s">
        <v>303</v>
      </c>
      <c r="B12" s="311" t="s">
        <v>860</v>
      </c>
      <c r="C12" s="307" t="s">
        <v>861</v>
      </c>
      <c r="D12" s="307" t="s">
        <v>439</v>
      </c>
      <c r="E12" s="307" t="s">
        <v>307</v>
      </c>
      <c r="F12" s="308" t="s">
        <v>858</v>
      </c>
      <c r="G12" s="307" t="s">
        <v>844</v>
      </c>
      <c r="H12" s="310" t="s">
        <v>441</v>
      </c>
      <c r="I12" s="1024" t="s">
        <v>1566</v>
      </c>
      <c r="J12" s="151"/>
    </row>
    <row r="13" spans="1:10" ht="25.5" x14ac:dyDescent="0.2">
      <c r="A13" s="305" t="s">
        <v>303</v>
      </c>
      <c r="B13" s="311" t="s">
        <v>862</v>
      </c>
      <c r="C13" s="307" t="s">
        <v>863</v>
      </c>
      <c r="D13" s="307" t="s">
        <v>439</v>
      </c>
      <c r="E13" s="307" t="s">
        <v>307</v>
      </c>
      <c r="F13" s="308" t="s">
        <v>858</v>
      </c>
      <c r="G13" s="307" t="s">
        <v>1127</v>
      </c>
      <c r="H13" s="310"/>
      <c r="I13" s="1025" t="s">
        <v>1569</v>
      </c>
      <c r="J13" s="169"/>
    </row>
    <row r="14" spans="1:10" ht="51" x14ac:dyDescent="0.2">
      <c r="A14" s="305" t="s">
        <v>303</v>
      </c>
      <c r="B14" s="306" t="s">
        <v>864</v>
      </c>
      <c r="C14" s="307" t="s">
        <v>488</v>
      </c>
      <c r="D14" s="307" t="s">
        <v>439</v>
      </c>
      <c r="E14" s="307" t="s">
        <v>307</v>
      </c>
      <c r="F14" s="308" t="s">
        <v>307</v>
      </c>
      <c r="G14" s="307" t="s">
        <v>865</v>
      </c>
      <c r="H14" s="310" t="s">
        <v>441</v>
      </c>
      <c r="I14" s="1025" t="s">
        <v>1570</v>
      </c>
      <c r="J14" s="151"/>
    </row>
    <row r="15" spans="1:10" ht="51" x14ac:dyDescent="0.2">
      <c r="A15" s="305" t="s">
        <v>303</v>
      </c>
      <c r="B15" s="306" t="s">
        <v>438</v>
      </c>
      <c r="C15" s="307" t="s">
        <v>488</v>
      </c>
      <c r="D15" s="307" t="s">
        <v>439</v>
      </c>
      <c r="E15" s="307" t="s">
        <v>307</v>
      </c>
      <c r="F15" s="308" t="s">
        <v>307</v>
      </c>
      <c r="G15" s="307" t="s">
        <v>440</v>
      </c>
      <c r="H15" s="310" t="s">
        <v>441</v>
      </c>
      <c r="I15" s="1025" t="s">
        <v>1571</v>
      </c>
      <c r="J15" s="169"/>
    </row>
    <row r="16" spans="1:10" ht="51" x14ac:dyDescent="0.2">
      <c r="A16" s="305" t="s">
        <v>303</v>
      </c>
      <c r="B16" s="306" t="s">
        <v>487</v>
      </c>
      <c r="C16" s="307" t="s">
        <v>488</v>
      </c>
      <c r="D16" s="307" t="s">
        <v>439</v>
      </c>
      <c r="E16" s="307" t="s">
        <v>307</v>
      </c>
      <c r="F16" s="308" t="s">
        <v>307</v>
      </c>
      <c r="G16" s="307" t="s">
        <v>440</v>
      </c>
      <c r="H16" s="310" t="s">
        <v>441</v>
      </c>
      <c r="I16" s="1024" t="s">
        <v>1571</v>
      </c>
      <c r="J16" s="151"/>
    </row>
    <row r="17" spans="1:10" ht="51" x14ac:dyDescent="0.2">
      <c r="A17" s="305" t="s">
        <v>303</v>
      </c>
      <c r="B17" s="306" t="s">
        <v>1128</v>
      </c>
      <c r="C17" s="307" t="s">
        <v>866</v>
      </c>
      <c r="D17" s="307" t="s">
        <v>439</v>
      </c>
      <c r="E17" s="307" t="s">
        <v>307</v>
      </c>
      <c r="F17" s="308" t="s">
        <v>858</v>
      </c>
      <c r="G17" s="307" t="s">
        <v>859</v>
      </c>
      <c r="H17" s="310" t="s">
        <v>441</v>
      </c>
      <c r="I17" s="1024" t="s">
        <v>1572</v>
      </c>
      <c r="J17" s="151"/>
    </row>
  </sheetData>
  <phoneticPr fontId="68" type="noConversion"/>
  <dataValidations count="1">
    <dataValidation type="textLength" showInputMessage="1" showErrorMessage="1" sqref="H7:H11 I5:J17" xr:uid="{00000000-0002-0000-1200-000000000000}">
      <formula1>0</formula1>
      <formula2>150</formula2>
    </dataValidation>
  </dataValidations>
  <pageMargins left="0.7" right="0.7" top="0.75" bottom="0.75" header="0.3" footer="0.3"/>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23"/>
  <sheetViews>
    <sheetView zoomScale="80" zoomScaleNormal="80" workbookViewId="0">
      <selection activeCell="Y3" sqref="Y3"/>
    </sheetView>
  </sheetViews>
  <sheetFormatPr defaultColWidth="32.5703125" defaultRowHeight="12.75" x14ac:dyDescent="0.2"/>
  <cols>
    <col min="1" max="1" width="6.7109375" style="153" customWidth="1"/>
    <col min="2" max="2" width="23.5703125" style="153" bestFit="1" customWidth="1"/>
    <col min="3" max="3" width="30.7109375" style="153" bestFit="1" customWidth="1"/>
    <col min="4" max="4" width="13.5703125" style="153" bestFit="1" customWidth="1"/>
    <col min="5" max="5" width="14" style="153" customWidth="1"/>
    <col min="6" max="6" width="5.42578125" style="153" customWidth="1"/>
    <col min="7" max="23" width="3.28515625" style="153" customWidth="1"/>
    <col min="24" max="24" width="4" style="153" customWidth="1"/>
    <col min="25" max="25" width="66.42578125" style="153" customWidth="1"/>
    <col min="26" max="26" width="13.5703125" style="153" customWidth="1"/>
    <col min="27" max="27" width="13.85546875" style="153" customWidth="1"/>
    <col min="28" max="16384" width="32.5703125" style="153"/>
  </cols>
  <sheetData>
    <row r="1" spans="1:25" ht="13.5" thickBot="1" x14ac:dyDescent="0.25">
      <c r="A1" s="923" t="s">
        <v>44</v>
      </c>
      <c r="B1" s="923"/>
      <c r="C1" s="923"/>
    </row>
    <row r="2" spans="1:25" x14ac:dyDescent="0.2">
      <c r="A2" s="924"/>
      <c r="B2" s="925"/>
      <c r="C2" s="925"/>
      <c r="D2" s="925"/>
      <c r="E2" s="925"/>
      <c r="F2" s="925"/>
      <c r="G2" s="925"/>
      <c r="H2" s="925"/>
      <c r="I2" s="925"/>
      <c r="J2" s="925"/>
      <c r="K2" s="925"/>
      <c r="L2" s="925"/>
      <c r="M2" s="925"/>
      <c r="N2" s="925"/>
      <c r="O2" s="925"/>
      <c r="P2" s="925"/>
      <c r="Q2" s="926"/>
      <c r="R2" s="930" t="s">
        <v>53</v>
      </c>
      <c r="S2" s="931"/>
      <c r="T2" s="931"/>
      <c r="U2" s="931"/>
      <c r="V2" s="931"/>
      <c r="W2" s="931"/>
      <c r="X2" s="931"/>
      <c r="Y2" s="200" t="s">
        <v>302</v>
      </c>
    </row>
    <row r="3" spans="1:25" ht="13.5" thickBot="1" x14ac:dyDescent="0.25">
      <c r="A3" s="927"/>
      <c r="B3" s="928"/>
      <c r="C3" s="928"/>
      <c r="D3" s="928"/>
      <c r="E3" s="928"/>
      <c r="F3" s="928"/>
      <c r="G3" s="928"/>
      <c r="H3" s="928"/>
      <c r="I3" s="928"/>
      <c r="J3" s="928"/>
      <c r="K3" s="928"/>
      <c r="L3" s="928"/>
      <c r="M3" s="928"/>
      <c r="N3" s="928"/>
      <c r="O3" s="928"/>
      <c r="P3" s="928"/>
      <c r="Q3" s="929"/>
      <c r="R3" s="932" t="s">
        <v>51</v>
      </c>
      <c r="S3" s="933"/>
      <c r="T3" s="933"/>
      <c r="U3" s="933"/>
      <c r="V3" s="933"/>
      <c r="W3" s="933"/>
      <c r="X3" s="933"/>
      <c r="Y3" s="154" t="s">
        <v>1094</v>
      </c>
    </row>
    <row r="4" spans="1:25" ht="13.5" thickBot="1" x14ac:dyDescent="0.25">
      <c r="A4" s="930" t="s">
        <v>0</v>
      </c>
      <c r="B4" s="935" t="s">
        <v>6</v>
      </c>
      <c r="C4" s="937" t="s">
        <v>1</v>
      </c>
      <c r="D4" s="937" t="s">
        <v>5</v>
      </c>
      <c r="E4" s="935" t="s">
        <v>16</v>
      </c>
      <c r="F4" s="938" t="s">
        <v>7</v>
      </c>
      <c r="G4" s="946" t="s">
        <v>39</v>
      </c>
      <c r="H4" s="947"/>
      <c r="I4" s="948"/>
      <c r="J4" s="946" t="s">
        <v>17</v>
      </c>
      <c r="K4" s="949"/>
      <c r="L4" s="950"/>
      <c r="M4" s="951" t="s">
        <v>18</v>
      </c>
      <c r="N4" s="949"/>
      <c r="O4" s="950"/>
      <c r="P4" s="951" t="s">
        <v>877</v>
      </c>
      <c r="Q4" s="949"/>
      <c r="R4" s="950"/>
      <c r="S4" s="951" t="s">
        <v>19</v>
      </c>
      <c r="T4" s="949"/>
      <c r="U4" s="950"/>
      <c r="V4" s="952" t="s">
        <v>20</v>
      </c>
      <c r="W4" s="953"/>
      <c r="X4" s="954"/>
      <c r="Y4" s="201" t="s">
        <v>0</v>
      </c>
    </row>
    <row r="5" spans="1:25" ht="30" thickBot="1" x14ac:dyDescent="0.25">
      <c r="A5" s="934"/>
      <c r="B5" s="936"/>
      <c r="C5" s="936"/>
      <c r="D5" s="936"/>
      <c r="E5" s="936"/>
      <c r="F5" s="939"/>
      <c r="G5" s="155">
        <v>2019</v>
      </c>
      <c r="H5" s="156">
        <v>2020</v>
      </c>
      <c r="I5" s="157">
        <v>2021</v>
      </c>
      <c r="J5" s="158">
        <v>2019</v>
      </c>
      <c r="K5" s="156">
        <v>2020</v>
      </c>
      <c r="L5" s="157">
        <v>2021</v>
      </c>
      <c r="M5" s="155">
        <v>2019</v>
      </c>
      <c r="N5" s="156">
        <v>2020</v>
      </c>
      <c r="O5" s="157">
        <v>2021</v>
      </c>
      <c r="P5" s="155">
        <v>2019</v>
      </c>
      <c r="Q5" s="156">
        <v>2020</v>
      </c>
      <c r="R5" s="157">
        <v>2021</v>
      </c>
      <c r="S5" s="155">
        <v>2019</v>
      </c>
      <c r="T5" s="156">
        <v>2020</v>
      </c>
      <c r="U5" s="157">
        <v>2021</v>
      </c>
      <c r="V5" s="155">
        <v>2019</v>
      </c>
      <c r="W5" s="156">
        <v>2020</v>
      </c>
      <c r="X5" s="157">
        <v>2021</v>
      </c>
      <c r="Y5" s="159"/>
    </row>
    <row r="6" spans="1:25" s="165" customFormat="1" ht="25.5" x14ac:dyDescent="0.2">
      <c r="A6" s="233" t="s">
        <v>303</v>
      </c>
      <c r="B6" s="234" t="s">
        <v>462</v>
      </c>
      <c r="C6" s="235" t="s">
        <v>321</v>
      </c>
      <c r="D6" s="236" t="s">
        <v>551</v>
      </c>
      <c r="E6" s="237" t="s">
        <v>424</v>
      </c>
      <c r="F6" s="238" t="s">
        <v>768</v>
      </c>
      <c r="G6" s="239" t="s">
        <v>381</v>
      </c>
      <c r="H6" s="240" t="s">
        <v>381</v>
      </c>
      <c r="I6" s="241" t="s">
        <v>381</v>
      </c>
      <c r="J6" s="242"/>
      <c r="K6" s="240"/>
      <c r="L6" s="241"/>
      <c r="M6" s="239"/>
      <c r="N6" s="240"/>
      <c r="O6" s="241"/>
      <c r="P6" s="239"/>
      <c r="Q6" s="240"/>
      <c r="R6" s="241"/>
      <c r="S6" s="239"/>
      <c r="T6" s="240"/>
      <c r="U6" s="241"/>
      <c r="V6" s="917" t="s">
        <v>869</v>
      </c>
      <c r="W6" s="918"/>
      <c r="X6" s="919"/>
      <c r="Y6" s="243" t="s">
        <v>876</v>
      </c>
    </row>
    <row r="7" spans="1:25" s="165" customFormat="1" ht="25.5" x14ac:dyDescent="0.2">
      <c r="A7" s="233" t="s">
        <v>303</v>
      </c>
      <c r="B7" s="244" t="s">
        <v>351</v>
      </c>
      <c r="C7" s="235" t="s">
        <v>321</v>
      </c>
      <c r="D7" s="236" t="s">
        <v>551</v>
      </c>
      <c r="E7" s="245" t="s">
        <v>423</v>
      </c>
      <c r="F7" s="238" t="s">
        <v>768</v>
      </c>
      <c r="G7" s="246" t="s">
        <v>381</v>
      </c>
      <c r="H7" s="236" t="s">
        <v>381</v>
      </c>
      <c r="I7" s="247" t="s">
        <v>381</v>
      </c>
      <c r="J7" s="248"/>
      <c r="K7" s="236"/>
      <c r="L7" s="247"/>
      <c r="M7" s="246" t="s">
        <v>381</v>
      </c>
      <c r="N7" s="236"/>
      <c r="O7" s="247"/>
      <c r="P7" s="246" t="s">
        <v>381</v>
      </c>
      <c r="Q7" s="236"/>
      <c r="R7" s="247"/>
      <c r="S7" s="246" t="s">
        <v>381</v>
      </c>
      <c r="T7" s="233"/>
      <c r="U7" s="249"/>
      <c r="V7" s="917" t="s">
        <v>869</v>
      </c>
      <c r="W7" s="918"/>
      <c r="X7" s="919"/>
      <c r="Y7" s="243" t="s">
        <v>876</v>
      </c>
    </row>
    <row r="8" spans="1:25" s="165" customFormat="1" ht="25.5" x14ac:dyDescent="0.2">
      <c r="A8" s="233" t="s">
        <v>303</v>
      </c>
      <c r="B8" s="244" t="s">
        <v>351</v>
      </c>
      <c r="C8" s="235" t="s">
        <v>321</v>
      </c>
      <c r="D8" s="236" t="s">
        <v>551</v>
      </c>
      <c r="E8" s="245" t="s">
        <v>352</v>
      </c>
      <c r="F8" s="238" t="s">
        <v>768</v>
      </c>
      <c r="G8" s="246" t="s">
        <v>381</v>
      </c>
      <c r="H8" s="236" t="s">
        <v>381</v>
      </c>
      <c r="I8" s="247" t="s">
        <v>381</v>
      </c>
      <c r="J8" s="248"/>
      <c r="K8" s="236"/>
      <c r="L8" s="247"/>
      <c r="M8" s="246" t="s">
        <v>381</v>
      </c>
      <c r="N8" s="236"/>
      <c r="O8" s="247"/>
      <c r="P8" s="246" t="s">
        <v>381</v>
      </c>
      <c r="Q8" s="236"/>
      <c r="R8" s="247"/>
      <c r="S8" s="246" t="s">
        <v>381</v>
      </c>
      <c r="T8" s="236"/>
      <c r="U8" s="247"/>
      <c r="V8" s="917" t="s">
        <v>869</v>
      </c>
      <c r="W8" s="918"/>
      <c r="X8" s="919"/>
      <c r="Y8" s="243" t="s">
        <v>876</v>
      </c>
    </row>
    <row r="9" spans="1:25" s="165" customFormat="1" ht="25.5" x14ac:dyDescent="0.2">
      <c r="A9" s="233" t="s">
        <v>303</v>
      </c>
      <c r="B9" s="244" t="s">
        <v>351</v>
      </c>
      <c r="C9" s="235" t="s">
        <v>321</v>
      </c>
      <c r="D9" s="236" t="s">
        <v>551</v>
      </c>
      <c r="E9" s="245" t="s">
        <v>489</v>
      </c>
      <c r="F9" s="238" t="s">
        <v>768</v>
      </c>
      <c r="G9" s="246" t="s">
        <v>381</v>
      </c>
      <c r="H9" s="236" t="s">
        <v>381</v>
      </c>
      <c r="I9" s="247" t="s">
        <v>381</v>
      </c>
      <c r="J9" s="248"/>
      <c r="K9" s="236"/>
      <c r="L9" s="247"/>
      <c r="M9" s="246" t="s">
        <v>381</v>
      </c>
      <c r="N9" s="236" t="s">
        <v>381</v>
      </c>
      <c r="O9" s="247" t="s">
        <v>381</v>
      </c>
      <c r="P9" s="246" t="s">
        <v>381</v>
      </c>
      <c r="Q9" s="236" t="s">
        <v>381</v>
      </c>
      <c r="R9" s="247" t="s">
        <v>381</v>
      </c>
      <c r="S9" s="246" t="s">
        <v>381</v>
      </c>
      <c r="T9" s="236" t="s">
        <v>381</v>
      </c>
      <c r="U9" s="247" t="s">
        <v>381</v>
      </c>
      <c r="V9" s="917" t="s">
        <v>869</v>
      </c>
      <c r="W9" s="918"/>
      <c r="X9" s="919"/>
      <c r="Y9" s="243" t="s">
        <v>876</v>
      </c>
    </row>
    <row r="10" spans="1:25" s="165" customFormat="1" ht="25.5" x14ac:dyDescent="0.2">
      <c r="A10" s="233" t="s">
        <v>303</v>
      </c>
      <c r="B10" s="244" t="s">
        <v>351</v>
      </c>
      <c r="C10" s="235" t="s">
        <v>321</v>
      </c>
      <c r="D10" s="236" t="s">
        <v>551</v>
      </c>
      <c r="E10" s="245" t="s">
        <v>411</v>
      </c>
      <c r="F10" s="238" t="s">
        <v>768</v>
      </c>
      <c r="G10" s="246" t="s">
        <v>381</v>
      </c>
      <c r="H10" s="236" t="s">
        <v>381</v>
      </c>
      <c r="I10" s="247" t="s">
        <v>381</v>
      </c>
      <c r="J10" s="248"/>
      <c r="K10" s="236"/>
      <c r="L10" s="247"/>
      <c r="M10" s="246" t="s">
        <v>381</v>
      </c>
      <c r="N10" s="236"/>
      <c r="O10" s="247"/>
      <c r="P10" s="246" t="s">
        <v>381</v>
      </c>
      <c r="Q10" s="236"/>
      <c r="R10" s="247"/>
      <c r="S10" s="246" t="s">
        <v>381</v>
      </c>
      <c r="T10" s="236"/>
      <c r="U10" s="247"/>
      <c r="V10" s="917" t="s">
        <v>869</v>
      </c>
      <c r="W10" s="918"/>
      <c r="X10" s="919"/>
      <c r="Y10" s="243" t="s">
        <v>876</v>
      </c>
    </row>
    <row r="11" spans="1:25" s="165" customFormat="1" ht="25.5" x14ac:dyDescent="0.2">
      <c r="A11" s="233" t="s">
        <v>303</v>
      </c>
      <c r="B11" s="244" t="s">
        <v>351</v>
      </c>
      <c r="C11" s="235" t="s">
        <v>321</v>
      </c>
      <c r="D11" s="236" t="s">
        <v>551</v>
      </c>
      <c r="E11" s="245" t="s">
        <v>412</v>
      </c>
      <c r="F11" s="238" t="s">
        <v>768</v>
      </c>
      <c r="G11" s="246" t="s">
        <v>381</v>
      </c>
      <c r="H11" s="236" t="s">
        <v>381</v>
      </c>
      <c r="I11" s="247" t="s">
        <v>381</v>
      </c>
      <c r="J11" s="248"/>
      <c r="K11" s="236"/>
      <c r="L11" s="247"/>
      <c r="M11" s="246" t="s">
        <v>381</v>
      </c>
      <c r="N11" s="236" t="s">
        <v>381</v>
      </c>
      <c r="O11" s="247" t="s">
        <v>381</v>
      </c>
      <c r="P11" s="246" t="s">
        <v>381</v>
      </c>
      <c r="Q11" s="236" t="s">
        <v>381</v>
      </c>
      <c r="R11" s="247" t="s">
        <v>381</v>
      </c>
      <c r="S11" s="246" t="s">
        <v>381</v>
      </c>
      <c r="T11" s="236" t="s">
        <v>381</v>
      </c>
      <c r="U11" s="247" t="s">
        <v>381</v>
      </c>
      <c r="V11" s="917" t="s">
        <v>869</v>
      </c>
      <c r="W11" s="918"/>
      <c r="X11" s="919"/>
      <c r="Y11" s="243" t="s">
        <v>876</v>
      </c>
    </row>
    <row r="12" spans="1:25" s="165" customFormat="1" ht="25.5" x14ac:dyDescent="0.2">
      <c r="A12" s="233" t="s">
        <v>303</v>
      </c>
      <c r="B12" s="234" t="s">
        <v>351</v>
      </c>
      <c r="C12" s="235" t="s">
        <v>321</v>
      </c>
      <c r="D12" s="236" t="s">
        <v>551</v>
      </c>
      <c r="E12" s="237" t="s">
        <v>424</v>
      </c>
      <c r="F12" s="238" t="s">
        <v>768</v>
      </c>
      <c r="G12" s="246" t="s">
        <v>381</v>
      </c>
      <c r="H12" s="236" t="s">
        <v>381</v>
      </c>
      <c r="I12" s="247" t="s">
        <v>381</v>
      </c>
      <c r="J12" s="248"/>
      <c r="K12" s="236"/>
      <c r="L12" s="247"/>
      <c r="M12" s="246" t="s">
        <v>381</v>
      </c>
      <c r="N12" s="236"/>
      <c r="O12" s="247"/>
      <c r="P12" s="246" t="s">
        <v>381</v>
      </c>
      <c r="Q12" s="236"/>
      <c r="R12" s="247"/>
      <c r="S12" s="246" t="s">
        <v>381</v>
      </c>
      <c r="T12" s="236"/>
      <c r="U12" s="247"/>
      <c r="V12" s="917" t="s">
        <v>869</v>
      </c>
      <c r="W12" s="918"/>
      <c r="X12" s="919"/>
      <c r="Y12" s="243" t="s">
        <v>876</v>
      </c>
    </row>
    <row r="13" spans="1:25" s="165" customFormat="1" ht="25.5" x14ac:dyDescent="0.2">
      <c r="A13" s="233" t="s">
        <v>303</v>
      </c>
      <c r="B13" s="244" t="s">
        <v>353</v>
      </c>
      <c r="C13" s="235" t="s">
        <v>321</v>
      </c>
      <c r="D13" s="236" t="s">
        <v>551</v>
      </c>
      <c r="E13" s="245" t="s">
        <v>423</v>
      </c>
      <c r="F13" s="238" t="s">
        <v>768</v>
      </c>
      <c r="G13" s="246" t="s">
        <v>381</v>
      </c>
      <c r="H13" s="236" t="s">
        <v>381</v>
      </c>
      <c r="I13" s="247" t="s">
        <v>381</v>
      </c>
      <c r="J13" s="248"/>
      <c r="K13" s="236"/>
      <c r="L13" s="247"/>
      <c r="M13" s="246" t="s">
        <v>381</v>
      </c>
      <c r="N13" s="236"/>
      <c r="O13" s="247"/>
      <c r="P13" s="246" t="s">
        <v>381</v>
      </c>
      <c r="Q13" s="236"/>
      <c r="R13" s="247"/>
      <c r="S13" s="246" t="s">
        <v>381</v>
      </c>
      <c r="T13" s="233"/>
      <c r="U13" s="249"/>
      <c r="V13" s="917" t="s">
        <v>869</v>
      </c>
      <c r="W13" s="918"/>
      <c r="X13" s="919"/>
      <c r="Y13" s="243" t="s">
        <v>876</v>
      </c>
    </row>
    <row r="14" spans="1:25" s="165" customFormat="1" ht="25.5" x14ac:dyDescent="0.2">
      <c r="A14" s="233" t="s">
        <v>303</v>
      </c>
      <c r="B14" s="244" t="s">
        <v>353</v>
      </c>
      <c r="C14" s="235" t="s">
        <v>321</v>
      </c>
      <c r="D14" s="236" t="s">
        <v>551</v>
      </c>
      <c r="E14" s="245" t="s">
        <v>352</v>
      </c>
      <c r="F14" s="238" t="s">
        <v>768</v>
      </c>
      <c r="G14" s="246" t="s">
        <v>381</v>
      </c>
      <c r="H14" s="236" t="s">
        <v>381</v>
      </c>
      <c r="I14" s="247" t="s">
        <v>381</v>
      </c>
      <c r="J14" s="248"/>
      <c r="K14" s="236"/>
      <c r="L14" s="247"/>
      <c r="M14" s="246" t="s">
        <v>381</v>
      </c>
      <c r="N14" s="236"/>
      <c r="O14" s="247"/>
      <c r="P14" s="246" t="s">
        <v>381</v>
      </c>
      <c r="Q14" s="236"/>
      <c r="R14" s="247"/>
      <c r="S14" s="246" t="s">
        <v>381</v>
      </c>
      <c r="T14" s="236"/>
      <c r="U14" s="247"/>
      <c r="V14" s="917" t="s">
        <v>869</v>
      </c>
      <c r="W14" s="918"/>
      <c r="X14" s="919"/>
      <c r="Y14" s="243" t="s">
        <v>876</v>
      </c>
    </row>
    <row r="15" spans="1:25" s="165" customFormat="1" ht="25.5" x14ac:dyDescent="0.2">
      <c r="A15" s="233" t="s">
        <v>303</v>
      </c>
      <c r="B15" s="244" t="s">
        <v>353</v>
      </c>
      <c r="C15" s="235" t="s">
        <v>321</v>
      </c>
      <c r="D15" s="236" t="s">
        <v>551</v>
      </c>
      <c r="E15" s="245" t="s">
        <v>489</v>
      </c>
      <c r="F15" s="238" t="s">
        <v>768</v>
      </c>
      <c r="G15" s="246" t="s">
        <v>381</v>
      </c>
      <c r="H15" s="236" t="s">
        <v>381</v>
      </c>
      <c r="I15" s="247" t="s">
        <v>381</v>
      </c>
      <c r="J15" s="248"/>
      <c r="K15" s="236"/>
      <c r="L15" s="247"/>
      <c r="M15" s="246" t="s">
        <v>381</v>
      </c>
      <c r="N15" s="236" t="s">
        <v>381</v>
      </c>
      <c r="O15" s="247" t="s">
        <v>381</v>
      </c>
      <c r="P15" s="246" t="s">
        <v>381</v>
      </c>
      <c r="Q15" s="236" t="s">
        <v>381</v>
      </c>
      <c r="R15" s="247" t="s">
        <v>381</v>
      </c>
      <c r="S15" s="246" t="s">
        <v>381</v>
      </c>
      <c r="T15" s="236" t="s">
        <v>381</v>
      </c>
      <c r="U15" s="247" t="s">
        <v>381</v>
      </c>
      <c r="V15" s="917" t="s">
        <v>869</v>
      </c>
      <c r="W15" s="918"/>
      <c r="X15" s="919"/>
      <c r="Y15" s="243" t="s">
        <v>876</v>
      </c>
    </row>
    <row r="16" spans="1:25" s="165" customFormat="1" ht="25.5" x14ac:dyDescent="0.2">
      <c r="A16" s="233" t="s">
        <v>303</v>
      </c>
      <c r="B16" s="244" t="s">
        <v>353</v>
      </c>
      <c r="C16" s="235" t="s">
        <v>321</v>
      </c>
      <c r="D16" s="236" t="s">
        <v>551</v>
      </c>
      <c r="E16" s="245" t="s">
        <v>411</v>
      </c>
      <c r="F16" s="238" t="s">
        <v>768</v>
      </c>
      <c r="G16" s="246" t="s">
        <v>381</v>
      </c>
      <c r="H16" s="236" t="s">
        <v>381</v>
      </c>
      <c r="I16" s="247" t="s">
        <v>381</v>
      </c>
      <c r="J16" s="248"/>
      <c r="K16" s="236"/>
      <c r="L16" s="247"/>
      <c r="M16" s="246" t="s">
        <v>381</v>
      </c>
      <c r="N16" s="236"/>
      <c r="O16" s="247"/>
      <c r="P16" s="246" t="s">
        <v>381</v>
      </c>
      <c r="Q16" s="236"/>
      <c r="R16" s="247"/>
      <c r="S16" s="246" t="s">
        <v>381</v>
      </c>
      <c r="T16" s="236"/>
      <c r="U16" s="247"/>
      <c r="V16" s="917" t="s">
        <v>869</v>
      </c>
      <c r="W16" s="918"/>
      <c r="X16" s="919"/>
      <c r="Y16" s="243" t="s">
        <v>876</v>
      </c>
    </row>
    <row r="17" spans="1:25" s="165" customFormat="1" ht="25.5" x14ac:dyDescent="0.2">
      <c r="A17" s="233" t="s">
        <v>303</v>
      </c>
      <c r="B17" s="244" t="s">
        <v>353</v>
      </c>
      <c r="C17" s="235" t="s">
        <v>321</v>
      </c>
      <c r="D17" s="236" t="s">
        <v>551</v>
      </c>
      <c r="E17" s="245" t="s">
        <v>412</v>
      </c>
      <c r="F17" s="238" t="s">
        <v>768</v>
      </c>
      <c r="G17" s="246" t="s">
        <v>381</v>
      </c>
      <c r="H17" s="236" t="s">
        <v>381</v>
      </c>
      <c r="I17" s="247" t="s">
        <v>381</v>
      </c>
      <c r="J17" s="248"/>
      <c r="K17" s="236"/>
      <c r="L17" s="247"/>
      <c r="M17" s="246" t="s">
        <v>381</v>
      </c>
      <c r="N17" s="236" t="s">
        <v>381</v>
      </c>
      <c r="O17" s="247" t="s">
        <v>381</v>
      </c>
      <c r="P17" s="246" t="s">
        <v>381</v>
      </c>
      <c r="Q17" s="236" t="s">
        <v>381</v>
      </c>
      <c r="R17" s="247" t="s">
        <v>381</v>
      </c>
      <c r="S17" s="246" t="s">
        <v>381</v>
      </c>
      <c r="T17" s="236" t="s">
        <v>381</v>
      </c>
      <c r="U17" s="247" t="s">
        <v>381</v>
      </c>
      <c r="V17" s="917" t="s">
        <v>869</v>
      </c>
      <c r="W17" s="918"/>
      <c r="X17" s="919"/>
      <c r="Y17" s="243" t="s">
        <v>876</v>
      </c>
    </row>
    <row r="18" spans="1:25" s="165" customFormat="1" ht="25.5" x14ac:dyDescent="0.2">
      <c r="A18" s="233" t="s">
        <v>303</v>
      </c>
      <c r="B18" s="234" t="s">
        <v>353</v>
      </c>
      <c r="C18" s="235" t="s">
        <v>321</v>
      </c>
      <c r="D18" s="236" t="s">
        <v>551</v>
      </c>
      <c r="E18" s="237" t="s">
        <v>424</v>
      </c>
      <c r="F18" s="238" t="s">
        <v>768</v>
      </c>
      <c r="G18" s="246" t="s">
        <v>381</v>
      </c>
      <c r="H18" s="236" t="s">
        <v>381</v>
      </c>
      <c r="I18" s="247" t="s">
        <v>381</v>
      </c>
      <c r="J18" s="248"/>
      <c r="K18" s="236"/>
      <c r="L18" s="247"/>
      <c r="M18" s="246" t="s">
        <v>381</v>
      </c>
      <c r="N18" s="236"/>
      <c r="O18" s="247"/>
      <c r="P18" s="246" t="s">
        <v>381</v>
      </c>
      <c r="Q18" s="236"/>
      <c r="R18" s="247"/>
      <c r="S18" s="246" t="s">
        <v>381</v>
      </c>
      <c r="T18" s="236"/>
      <c r="U18" s="247"/>
      <c r="V18" s="917" t="s">
        <v>869</v>
      </c>
      <c r="W18" s="918"/>
      <c r="X18" s="919"/>
      <c r="Y18" s="243" t="s">
        <v>876</v>
      </c>
    </row>
    <row r="19" spans="1:25" s="165" customFormat="1" ht="25.5" x14ac:dyDescent="0.2">
      <c r="A19" s="245" t="s">
        <v>303</v>
      </c>
      <c r="B19" s="244" t="s">
        <v>618</v>
      </c>
      <c r="C19" s="235" t="s">
        <v>321</v>
      </c>
      <c r="D19" s="235" t="s">
        <v>583</v>
      </c>
      <c r="E19" s="245" t="s">
        <v>769</v>
      </c>
      <c r="F19" s="250" t="s">
        <v>316</v>
      </c>
      <c r="G19" s="251" t="s">
        <v>381</v>
      </c>
      <c r="H19" s="235" t="s">
        <v>381</v>
      </c>
      <c r="I19" s="252" t="s">
        <v>381</v>
      </c>
      <c r="J19" s="253"/>
      <c r="K19" s="235"/>
      <c r="L19" s="252"/>
      <c r="M19" s="251" t="s">
        <v>381</v>
      </c>
      <c r="N19" s="235"/>
      <c r="O19" s="252"/>
      <c r="P19" s="251"/>
      <c r="Q19" s="235"/>
      <c r="R19" s="252"/>
      <c r="S19" s="251"/>
      <c r="T19" s="235"/>
      <c r="U19" s="252"/>
      <c r="V19" s="917" t="s">
        <v>869</v>
      </c>
      <c r="W19" s="918"/>
      <c r="X19" s="919"/>
      <c r="Y19" s="254" t="s">
        <v>870</v>
      </c>
    </row>
    <row r="20" spans="1:25" s="165" customFormat="1" ht="25.5" x14ac:dyDescent="0.2">
      <c r="A20" s="245" t="s">
        <v>303</v>
      </c>
      <c r="B20" s="244" t="s">
        <v>620</v>
      </c>
      <c r="C20" s="235" t="s">
        <v>321</v>
      </c>
      <c r="D20" s="235" t="s">
        <v>583</v>
      </c>
      <c r="E20" s="245" t="s">
        <v>769</v>
      </c>
      <c r="F20" s="250" t="s">
        <v>316</v>
      </c>
      <c r="G20" s="251" t="s">
        <v>381</v>
      </c>
      <c r="H20" s="235" t="s">
        <v>381</v>
      </c>
      <c r="I20" s="252" t="s">
        <v>381</v>
      </c>
      <c r="J20" s="253"/>
      <c r="K20" s="235"/>
      <c r="L20" s="252"/>
      <c r="M20" s="251"/>
      <c r="N20" s="235"/>
      <c r="O20" s="252"/>
      <c r="P20" s="251"/>
      <c r="Q20" s="235"/>
      <c r="R20" s="252"/>
      <c r="S20" s="251"/>
      <c r="T20" s="235"/>
      <c r="U20" s="252"/>
      <c r="V20" s="917" t="s">
        <v>869</v>
      </c>
      <c r="W20" s="918"/>
      <c r="X20" s="919"/>
      <c r="Y20" s="254" t="s">
        <v>870</v>
      </c>
    </row>
    <row r="21" spans="1:25" s="165" customFormat="1" ht="25.5" x14ac:dyDescent="0.2">
      <c r="A21" s="233" t="s">
        <v>303</v>
      </c>
      <c r="B21" s="244" t="s">
        <v>354</v>
      </c>
      <c r="C21" s="235" t="s">
        <v>321</v>
      </c>
      <c r="D21" s="236" t="s">
        <v>551</v>
      </c>
      <c r="E21" s="245" t="s">
        <v>423</v>
      </c>
      <c r="F21" s="238" t="s">
        <v>768</v>
      </c>
      <c r="G21" s="246" t="s">
        <v>381</v>
      </c>
      <c r="H21" s="236" t="s">
        <v>381</v>
      </c>
      <c r="I21" s="247" t="s">
        <v>381</v>
      </c>
      <c r="J21" s="248" t="s">
        <v>381</v>
      </c>
      <c r="K21" s="236"/>
      <c r="L21" s="247"/>
      <c r="M21" s="246" t="s">
        <v>381</v>
      </c>
      <c r="N21" s="236"/>
      <c r="O21" s="247"/>
      <c r="P21" s="246" t="s">
        <v>381</v>
      </c>
      <c r="Q21" s="236"/>
      <c r="R21" s="247"/>
      <c r="S21" s="246" t="s">
        <v>381</v>
      </c>
      <c r="T21" s="233"/>
      <c r="U21" s="249"/>
      <c r="V21" s="917" t="s">
        <v>869</v>
      </c>
      <c r="W21" s="918"/>
      <c r="X21" s="919"/>
      <c r="Y21" s="243" t="s">
        <v>876</v>
      </c>
    </row>
    <row r="22" spans="1:25" s="165" customFormat="1" ht="25.5" x14ac:dyDescent="0.2">
      <c r="A22" s="233" t="s">
        <v>303</v>
      </c>
      <c r="B22" s="244" t="s">
        <v>354</v>
      </c>
      <c r="C22" s="235" t="s">
        <v>321</v>
      </c>
      <c r="D22" s="236" t="s">
        <v>551</v>
      </c>
      <c r="E22" s="245" t="s">
        <v>352</v>
      </c>
      <c r="F22" s="238" t="s">
        <v>768</v>
      </c>
      <c r="G22" s="246" t="s">
        <v>381</v>
      </c>
      <c r="H22" s="236" t="s">
        <v>381</v>
      </c>
      <c r="I22" s="247" t="s">
        <v>381</v>
      </c>
      <c r="J22" s="248" t="s">
        <v>381</v>
      </c>
      <c r="K22" s="236"/>
      <c r="L22" s="247"/>
      <c r="M22" s="246" t="s">
        <v>381</v>
      </c>
      <c r="N22" s="236"/>
      <c r="O22" s="247"/>
      <c r="P22" s="246" t="s">
        <v>381</v>
      </c>
      <c r="Q22" s="236"/>
      <c r="R22" s="247"/>
      <c r="S22" s="246" t="s">
        <v>381</v>
      </c>
      <c r="T22" s="236"/>
      <c r="U22" s="247"/>
      <c r="V22" s="917" t="s">
        <v>869</v>
      </c>
      <c r="W22" s="918"/>
      <c r="X22" s="919"/>
      <c r="Y22" s="243" t="s">
        <v>876</v>
      </c>
    </row>
    <row r="23" spans="1:25" s="165" customFormat="1" ht="25.5" x14ac:dyDescent="0.2">
      <c r="A23" s="233" t="s">
        <v>303</v>
      </c>
      <c r="B23" s="244" t="s">
        <v>354</v>
      </c>
      <c r="C23" s="235" t="s">
        <v>321</v>
      </c>
      <c r="D23" s="236" t="s">
        <v>551</v>
      </c>
      <c r="E23" s="245" t="s">
        <v>489</v>
      </c>
      <c r="F23" s="238" t="s">
        <v>768</v>
      </c>
      <c r="G23" s="246" t="s">
        <v>381</v>
      </c>
      <c r="H23" s="236" t="s">
        <v>381</v>
      </c>
      <c r="I23" s="247" t="s">
        <v>381</v>
      </c>
      <c r="J23" s="248" t="s">
        <v>381</v>
      </c>
      <c r="K23" s="236"/>
      <c r="L23" s="247"/>
      <c r="M23" s="246" t="s">
        <v>381</v>
      </c>
      <c r="N23" s="236"/>
      <c r="O23" s="247"/>
      <c r="P23" s="246" t="s">
        <v>381</v>
      </c>
      <c r="Q23" s="236"/>
      <c r="R23" s="247"/>
      <c r="S23" s="246" t="s">
        <v>381</v>
      </c>
      <c r="T23" s="236"/>
      <c r="U23" s="247"/>
      <c r="V23" s="917" t="s">
        <v>869</v>
      </c>
      <c r="W23" s="918"/>
      <c r="X23" s="919"/>
      <c r="Y23" s="243" t="s">
        <v>876</v>
      </c>
    </row>
    <row r="24" spans="1:25" s="165" customFormat="1" ht="25.5" x14ac:dyDescent="0.2">
      <c r="A24" s="233" t="s">
        <v>303</v>
      </c>
      <c r="B24" s="244" t="s">
        <v>354</v>
      </c>
      <c r="C24" s="235" t="s">
        <v>321</v>
      </c>
      <c r="D24" s="236" t="s">
        <v>551</v>
      </c>
      <c r="E24" s="245" t="s">
        <v>338</v>
      </c>
      <c r="F24" s="238" t="s">
        <v>768</v>
      </c>
      <c r="G24" s="246" t="s">
        <v>381</v>
      </c>
      <c r="H24" s="236" t="s">
        <v>381</v>
      </c>
      <c r="I24" s="247" t="s">
        <v>381</v>
      </c>
      <c r="J24" s="248" t="s">
        <v>381</v>
      </c>
      <c r="K24" s="236"/>
      <c r="L24" s="247"/>
      <c r="M24" s="246" t="s">
        <v>381</v>
      </c>
      <c r="N24" s="236"/>
      <c r="O24" s="247"/>
      <c r="P24" s="246" t="s">
        <v>381</v>
      </c>
      <c r="Q24" s="236"/>
      <c r="R24" s="247"/>
      <c r="S24" s="246" t="s">
        <v>381</v>
      </c>
      <c r="T24" s="236"/>
      <c r="U24" s="247"/>
      <c r="V24" s="917" t="s">
        <v>869</v>
      </c>
      <c r="W24" s="918"/>
      <c r="X24" s="919"/>
      <c r="Y24" s="243" t="s">
        <v>876</v>
      </c>
    </row>
    <row r="25" spans="1:25" s="165" customFormat="1" ht="25.5" x14ac:dyDescent="0.2">
      <c r="A25" s="233" t="s">
        <v>303</v>
      </c>
      <c r="B25" s="244" t="s">
        <v>354</v>
      </c>
      <c r="C25" s="235" t="s">
        <v>321</v>
      </c>
      <c r="D25" s="236" t="s">
        <v>551</v>
      </c>
      <c r="E25" s="245" t="s">
        <v>411</v>
      </c>
      <c r="F25" s="238" t="s">
        <v>768</v>
      </c>
      <c r="G25" s="246" t="s">
        <v>381</v>
      </c>
      <c r="H25" s="236" t="s">
        <v>381</v>
      </c>
      <c r="I25" s="247" t="s">
        <v>381</v>
      </c>
      <c r="J25" s="248" t="s">
        <v>381</v>
      </c>
      <c r="K25" s="236"/>
      <c r="L25" s="247"/>
      <c r="M25" s="246" t="s">
        <v>381</v>
      </c>
      <c r="N25" s="236"/>
      <c r="O25" s="247"/>
      <c r="P25" s="246" t="s">
        <v>381</v>
      </c>
      <c r="Q25" s="236"/>
      <c r="R25" s="247"/>
      <c r="S25" s="246" t="s">
        <v>381</v>
      </c>
      <c r="T25" s="236"/>
      <c r="U25" s="247"/>
      <c r="V25" s="917" t="s">
        <v>869</v>
      </c>
      <c r="W25" s="918"/>
      <c r="X25" s="919"/>
      <c r="Y25" s="243" t="s">
        <v>876</v>
      </c>
    </row>
    <row r="26" spans="1:25" s="165" customFormat="1" ht="25.5" x14ac:dyDescent="0.2">
      <c r="A26" s="233" t="s">
        <v>303</v>
      </c>
      <c r="B26" s="244" t="s">
        <v>354</v>
      </c>
      <c r="C26" s="235" t="s">
        <v>321</v>
      </c>
      <c r="D26" s="236" t="s">
        <v>551</v>
      </c>
      <c r="E26" s="245" t="s">
        <v>412</v>
      </c>
      <c r="F26" s="238" t="s">
        <v>768</v>
      </c>
      <c r="G26" s="246" t="s">
        <v>381</v>
      </c>
      <c r="H26" s="236" t="s">
        <v>381</v>
      </c>
      <c r="I26" s="247" t="s">
        <v>381</v>
      </c>
      <c r="J26" s="248" t="s">
        <v>381</v>
      </c>
      <c r="K26" s="236"/>
      <c r="L26" s="247"/>
      <c r="M26" s="246" t="s">
        <v>381</v>
      </c>
      <c r="N26" s="236"/>
      <c r="O26" s="247"/>
      <c r="P26" s="246" t="s">
        <v>381</v>
      </c>
      <c r="Q26" s="236"/>
      <c r="R26" s="247"/>
      <c r="S26" s="246" t="s">
        <v>381</v>
      </c>
      <c r="T26" s="236"/>
      <c r="U26" s="247"/>
      <c r="V26" s="917" t="s">
        <v>869</v>
      </c>
      <c r="W26" s="918"/>
      <c r="X26" s="919"/>
      <c r="Y26" s="243" t="s">
        <v>876</v>
      </c>
    </row>
    <row r="27" spans="1:25" s="165" customFormat="1" ht="25.5" x14ac:dyDescent="0.2">
      <c r="A27" s="233" t="s">
        <v>303</v>
      </c>
      <c r="B27" s="234" t="s">
        <v>354</v>
      </c>
      <c r="C27" s="235" t="s">
        <v>321</v>
      </c>
      <c r="D27" s="236" t="s">
        <v>551</v>
      </c>
      <c r="E27" s="237" t="s">
        <v>424</v>
      </c>
      <c r="F27" s="238" t="s">
        <v>768</v>
      </c>
      <c r="G27" s="246" t="s">
        <v>381</v>
      </c>
      <c r="H27" s="236" t="s">
        <v>381</v>
      </c>
      <c r="I27" s="247" t="s">
        <v>381</v>
      </c>
      <c r="J27" s="248" t="s">
        <v>381</v>
      </c>
      <c r="K27" s="236"/>
      <c r="L27" s="247"/>
      <c r="M27" s="246" t="s">
        <v>381</v>
      </c>
      <c r="N27" s="236"/>
      <c r="O27" s="247"/>
      <c r="P27" s="246" t="s">
        <v>381</v>
      </c>
      <c r="Q27" s="236"/>
      <c r="R27" s="247"/>
      <c r="S27" s="246" t="s">
        <v>381</v>
      </c>
      <c r="T27" s="236"/>
      <c r="U27" s="247"/>
      <c r="V27" s="917" t="s">
        <v>869</v>
      </c>
      <c r="W27" s="918"/>
      <c r="X27" s="919"/>
      <c r="Y27" s="243" t="s">
        <v>876</v>
      </c>
    </row>
    <row r="28" spans="1:25" s="165" customFormat="1" ht="38.25" x14ac:dyDescent="0.2">
      <c r="A28" s="255" t="s">
        <v>303</v>
      </c>
      <c r="B28" s="256" t="s">
        <v>426</v>
      </c>
      <c r="C28" s="257" t="s">
        <v>321</v>
      </c>
      <c r="D28" s="257" t="s">
        <v>551</v>
      </c>
      <c r="E28" s="257" t="s">
        <v>338</v>
      </c>
      <c r="F28" s="258" t="s">
        <v>768</v>
      </c>
      <c r="G28" s="251" t="s">
        <v>381</v>
      </c>
      <c r="H28" s="235" t="s">
        <v>381</v>
      </c>
      <c r="I28" s="252" t="s">
        <v>381</v>
      </c>
      <c r="J28" s="259"/>
      <c r="K28" s="235"/>
      <c r="L28" s="252"/>
      <c r="M28" s="251" t="s">
        <v>381</v>
      </c>
      <c r="N28" s="235" t="s">
        <v>381</v>
      </c>
      <c r="O28" s="252" t="s">
        <v>381</v>
      </c>
      <c r="P28" s="251"/>
      <c r="Q28" s="235"/>
      <c r="R28" s="252"/>
      <c r="S28" s="251"/>
      <c r="T28" s="235"/>
      <c r="U28" s="252"/>
      <c r="V28" s="920" t="s">
        <v>869</v>
      </c>
      <c r="W28" s="921"/>
      <c r="X28" s="922"/>
      <c r="Y28" s="257" t="s">
        <v>878</v>
      </c>
    </row>
    <row r="29" spans="1:25" s="165" customFormat="1" ht="25.5" x14ac:dyDescent="0.2">
      <c r="A29" s="245" t="s">
        <v>303</v>
      </c>
      <c r="B29" s="234" t="s">
        <v>568</v>
      </c>
      <c r="C29" s="235" t="s">
        <v>321</v>
      </c>
      <c r="D29" s="235" t="s">
        <v>409</v>
      </c>
      <c r="E29" s="245" t="s">
        <v>769</v>
      </c>
      <c r="F29" s="250" t="s">
        <v>316</v>
      </c>
      <c r="G29" s="251" t="s">
        <v>381</v>
      </c>
      <c r="H29" s="235" t="s">
        <v>381</v>
      </c>
      <c r="I29" s="252" t="s">
        <v>381</v>
      </c>
      <c r="J29" s="253"/>
      <c r="K29" s="235"/>
      <c r="L29" s="252"/>
      <c r="M29" s="251"/>
      <c r="N29" s="235"/>
      <c r="O29" s="252"/>
      <c r="P29" s="251"/>
      <c r="Q29" s="235"/>
      <c r="R29" s="252"/>
      <c r="S29" s="251"/>
      <c r="T29" s="235"/>
      <c r="U29" s="252"/>
      <c r="V29" s="917" t="s">
        <v>869</v>
      </c>
      <c r="W29" s="918"/>
      <c r="X29" s="919"/>
      <c r="Y29" s="254" t="s">
        <v>772</v>
      </c>
    </row>
    <row r="30" spans="1:25" s="165" customFormat="1" ht="25.5" x14ac:dyDescent="0.2">
      <c r="A30" s="233" t="s">
        <v>303</v>
      </c>
      <c r="B30" s="244" t="s">
        <v>464</v>
      </c>
      <c r="C30" s="235" t="s">
        <v>321</v>
      </c>
      <c r="D30" s="236" t="s">
        <v>551</v>
      </c>
      <c r="E30" s="245" t="s">
        <v>338</v>
      </c>
      <c r="F30" s="238" t="s">
        <v>768</v>
      </c>
      <c r="G30" s="246" t="s">
        <v>381</v>
      </c>
      <c r="H30" s="236" t="s">
        <v>381</v>
      </c>
      <c r="I30" s="247" t="s">
        <v>381</v>
      </c>
      <c r="J30" s="248"/>
      <c r="K30" s="236"/>
      <c r="L30" s="247"/>
      <c r="M30" s="246"/>
      <c r="N30" s="236"/>
      <c r="O30" s="247"/>
      <c r="P30" s="246"/>
      <c r="Q30" s="236"/>
      <c r="R30" s="247"/>
      <c r="S30" s="246"/>
      <c r="T30" s="236"/>
      <c r="U30" s="247"/>
      <c r="V30" s="917" t="s">
        <v>869</v>
      </c>
      <c r="W30" s="918"/>
      <c r="X30" s="919"/>
      <c r="Y30" s="243" t="s">
        <v>876</v>
      </c>
    </row>
    <row r="31" spans="1:25" s="165" customFormat="1" ht="25.5" x14ac:dyDescent="0.2">
      <c r="A31" s="233" t="s">
        <v>303</v>
      </c>
      <c r="B31" s="244" t="s">
        <v>464</v>
      </c>
      <c r="C31" s="235" t="s">
        <v>321</v>
      </c>
      <c r="D31" s="236" t="s">
        <v>551</v>
      </c>
      <c r="E31" s="237" t="s">
        <v>424</v>
      </c>
      <c r="F31" s="238" t="s">
        <v>768</v>
      </c>
      <c r="G31" s="246" t="s">
        <v>381</v>
      </c>
      <c r="H31" s="236" t="s">
        <v>381</v>
      </c>
      <c r="I31" s="247" t="s">
        <v>381</v>
      </c>
      <c r="J31" s="248"/>
      <c r="K31" s="236"/>
      <c r="L31" s="247"/>
      <c r="M31" s="246"/>
      <c r="N31" s="236"/>
      <c r="O31" s="247"/>
      <c r="P31" s="246"/>
      <c r="Q31" s="236"/>
      <c r="R31" s="247"/>
      <c r="S31" s="246"/>
      <c r="T31" s="236"/>
      <c r="U31" s="247"/>
      <c r="V31" s="917" t="s">
        <v>869</v>
      </c>
      <c r="W31" s="918"/>
      <c r="X31" s="919"/>
      <c r="Y31" s="243" t="s">
        <v>876</v>
      </c>
    </row>
    <row r="32" spans="1:25" s="165" customFormat="1" ht="25.5" x14ac:dyDescent="0.2">
      <c r="A32" s="233" t="s">
        <v>303</v>
      </c>
      <c r="B32" s="244" t="s">
        <v>469</v>
      </c>
      <c r="C32" s="235" t="s">
        <v>321</v>
      </c>
      <c r="D32" s="236" t="s">
        <v>551</v>
      </c>
      <c r="E32" s="245" t="s">
        <v>489</v>
      </c>
      <c r="F32" s="238" t="s">
        <v>768</v>
      </c>
      <c r="G32" s="246" t="s">
        <v>381</v>
      </c>
      <c r="H32" s="236" t="s">
        <v>381</v>
      </c>
      <c r="I32" s="247" t="s">
        <v>381</v>
      </c>
      <c r="J32" s="248" t="s">
        <v>381</v>
      </c>
      <c r="K32" s="236"/>
      <c r="L32" s="247"/>
      <c r="M32" s="246" t="s">
        <v>381</v>
      </c>
      <c r="N32" s="236"/>
      <c r="O32" s="247"/>
      <c r="P32" s="246" t="s">
        <v>381</v>
      </c>
      <c r="Q32" s="236"/>
      <c r="R32" s="247"/>
      <c r="S32" s="246" t="s">
        <v>381</v>
      </c>
      <c r="T32" s="236"/>
      <c r="U32" s="247"/>
      <c r="V32" s="917" t="s">
        <v>869</v>
      </c>
      <c r="W32" s="918"/>
      <c r="X32" s="919"/>
      <c r="Y32" s="243" t="s">
        <v>876</v>
      </c>
    </row>
    <row r="33" spans="1:25" s="165" customFormat="1" ht="25.5" x14ac:dyDescent="0.2">
      <c r="A33" s="233" t="s">
        <v>303</v>
      </c>
      <c r="B33" s="244" t="s">
        <v>469</v>
      </c>
      <c r="C33" s="235" t="s">
        <v>321</v>
      </c>
      <c r="D33" s="236" t="s">
        <v>551</v>
      </c>
      <c r="E33" s="245" t="s">
        <v>412</v>
      </c>
      <c r="F33" s="238" t="s">
        <v>768</v>
      </c>
      <c r="G33" s="246" t="s">
        <v>381</v>
      </c>
      <c r="H33" s="236" t="s">
        <v>381</v>
      </c>
      <c r="I33" s="247" t="s">
        <v>381</v>
      </c>
      <c r="J33" s="248" t="s">
        <v>381</v>
      </c>
      <c r="K33" s="236"/>
      <c r="L33" s="247"/>
      <c r="M33" s="246" t="s">
        <v>381</v>
      </c>
      <c r="N33" s="236"/>
      <c r="O33" s="247"/>
      <c r="P33" s="246" t="s">
        <v>381</v>
      </c>
      <c r="Q33" s="236"/>
      <c r="R33" s="247"/>
      <c r="S33" s="246" t="s">
        <v>381</v>
      </c>
      <c r="T33" s="236"/>
      <c r="U33" s="247"/>
      <c r="V33" s="917" t="s">
        <v>869</v>
      </c>
      <c r="W33" s="918"/>
      <c r="X33" s="919"/>
      <c r="Y33" s="243" t="s">
        <v>876</v>
      </c>
    </row>
    <row r="34" spans="1:25" s="165" customFormat="1" ht="25.5" x14ac:dyDescent="0.2">
      <c r="A34" s="233" t="s">
        <v>303</v>
      </c>
      <c r="B34" s="244" t="s">
        <v>337</v>
      </c>
      <c r="C34" s="235" t="s">
        <v>321</v>
      </c>
      <c r="D34" s="236" t="s">
        <v>551</v>
      </c>
      <c r="E34" s="245" t="s">
        <v>423</v>
      </c>
      <c r="F34" s="238" t="s">
        <v>768</v>
      </c>
      <c r="G34" s="246" t="s">
        <v>381</v>
      </c>
      <c r="H34" s="236" t="s">
        <v>381</v>
      </c>
      <c r="I34" s="247" t="s">
        <v>381</v>
      </c>
      <c r="J34" s="248"/>
      <c r="K34" s="236"/>
      <c r="L34" s="247"/>
      <c r="M34" s="246" t="s">
        <v>381</v>
      </c>
      <c r="N34" s="236"/>
      <c r="O34" s="247"/>
      <c r="P34" s="246" t="s">
        <v>381</v>
      </c>
      <c r="Q34" s="236"/>
      <c r="R34" s="247"/>
      <c r="S34" s="246" t="s">
        <v>381</v>
      </c>
      <c r="T34" s="233"/>
      <c r="U34" s="249"/>
      <c r="V34" s="917" t="s">
        <v>869</v>
      </c>
      <c r="W34" s="918"/>
      <c r="X34" s="919"/>
      <c r="Y34" s="243" t="s">
        <v>876</v>
      </c>
    </row>
    <row r="35" spans="1:25" s="165" customFormat="1" ht="25.5" x14ac:dyDescent="0.2">
      <c r="A35" s="233" t="s">
        <v>303</v>
      </c>
      <c r="B35" s="244" t="s">
        <v>337</v>
      </c>
      <c r="C35" s="235" t="s">
        <v>321</v>
      </c>
      <c r="D35" s="236" t="s">
        <v>551</v>
      </c>
      <c r="E35" s="245" t="s">
        <v>352</v>
      </c>
      <c r="F35" s="238" t="s">
        <v>768</v>
      </c>
      <c r="G35" s="246" t="s">
        <v>381</v>
      </c>
      <c r="H35" s="236" t="s">
        <v>381</v>
      </c>
      <c r="I35" s="247" t="s">
        <v>381</v>
      </c>
      <c r="J35" s="248"/>
      <c r="K35" s="236"/>
      <c r="L35" s="247"/>
      <c r="M35" s="246" t="s">
        <v>381</v>
      </c>
      <c r="N35" s="236"/>
      <c r="O35" s="247"/>
      <c r="P35" s="246" t="s">
        <v>381</v>
      </c>
      <c r="Q35" s="236"/>
      <c r="R35" s="247"/>
      <c r="S35" s="246" t="s">
        <v>381</v>
      </c>
      <c r="T35" s="236"/>
      <c r="U35" s="247"/>
      <c r="V35" s="917" t="s">
        <v>869</v>
      </c>
      <c r="W35" s="918"/>
      <c r="X35" s="919"/>
      <c r="Y35" s="243" t="s">
        <v>876</v>
      </c>
    </row>
    <row r="36" spans="1:25" s="165" customFormat="1" ht="25.5" x14ac:dyDescent="0.2">
      <c r="A36" s="233" t="s">
        <v>303</v>
      </c>
      <c r="B36" s="244" t="s">
        <v>337</v>
      </c>
      <c r="C36" s="235" t="s">
        <v>321</v>
      </c>
      <c r="D36" s="236" t="s">
        <v>551</v>
      </c>
      <c r="E36" s="245" t="s">
        <v>489</v>
      </c>
      <c r="F36" s="238" t="s">
        <v>768</v>
      </c>
      <c r="G36" s="246" t="s">
        <v>381</v>
      </c>
      <c r="H36" s="236" t="s">
        <v>381</v>
      </c>
      <c r="I36" s="247" t="s">
        <v>381</v>
      </c>
      <c r="J36" s="248"/>
      <c r="K36" s="236"/>
      <c r="L36" s="247"/>
      <c r="M36" s="246" t="s">
        <v>381</v>
      </c>
      <c r="N36" s="236"/>
      <c r="O36" s="247"/>
      <c r="P36" s="246" t="s">
        <v>381</v>
      </c>
      <c r="Q36" s="236"/>
      <c r="R36" s="247"/>
      <c r="S36" s="246" t="s">
        <v>381</v>
      </c>
      <c r="T36" s="236"/>
      <c r="U36" s="247"/>
      <c r="V36" s="917" t="s">
        <v>869</v>
      </c>
      <c r="W36" s="918"/>
      <c r="X36" s="919"/>
      <c r="Y36" s="243" t="s">
        <v>876</v>
      </c>
    </row>
    <row r="37" spans="1:25" s="165" customFormat="1" ht="25.5" x14ac:dyDescent="0.2">
      <c r="A37" s="233" t="s">
        <v>303</v>
      </c>
      <c r="B37" s="244" t="s">
        <v>337</v>
      </c>
      <c r="C37" s="235" t="s">
        <v>321</v>
      </c>
      <c r="D37" s="236" t="s">
        <v>551</v>
      </c>
      <c r="E37" s="245" t="s">
        <v>338</v>
      </c>
      <c r="F37" s="238" t="s">
        <v>768</v>
      </c>
      <c r="G37" s="246" t="s">
        <v>381</v>
      </c>
      <c r="H37" s="236" t="s">
        <v>381</v>
      </c>
      <c r="I37" s="247" t="s">
        <v>381</v>
      </c>
      <c r="J37" s="248"/>
      <c r="K37" s="236"/>
      <c r="L37" s="247"/>
      <c r="M37" s="246" t="s">
        <v>381</v>
      </c>
      <c r="N37" s="236"/>
      <c r="O37" s="247"/>
      <c r="P37" s="246" t="s">
        <v>381</v>
      </c>
      <c r="Q37" s="236"/>
      <c r="R37" s="247"/>
      <c r="S37" s="246" t="s">
        <v>381</v>
      </c>
      <c r="T37" s="236"/>
      <c r="U37" s="247"/>
      <c r="V37" s="917" t="s">
        <v>869</v>
      </c>
      <c r="W37" s="918"/>
      <c r="X37" s="919"/>
      <c r="Y37" s="243" t="s">
        <v>876</v>
      </c>
    </row>
    <row r="38" spans="1:25" s="165" customFormat="1" ht="25.5" x14ac:dyDescent="0.2">
      <c r="A38" s="233" t="s">
        <v>303</v>
      </c>
      <c r="B38" s="244" t="s">
        <v>337</v>
      </c>
      <c r="C38" s="235" t="s">
        <v>321</v>
      </c>
      <c r="D38" s="236" t="s">
        <v>551</v>
      </c>
      <c r="E38" s="245" t="s">
        <v>411</v>
      </c>
      <c r="F38" s="238" t="s">
        <v>768</v>
      </c>
      <c r="G38" s="246" t="s">
        <v>381</v>
      </c>
      <c r="H38" s="236" t="s">
        <v>381</v>
      </c>
      <c r="I38" s="247" t="s">
        <v>381</v>
      </c>
      <c r="J38" s="248"/>
      <c r="K38" s="236"/>
      <c r="L38" s="247"/>
      <c r="M38" s="246" t="s">
        <v>381</v>
      </c>
      <c r="N38" s="236"/>
      <c r="O38" s="247"/>
      <c r="P38" s="246" t="s">
        <v>381</v>
      </c>
      <c r="Q38" s="236"/>
      <c r="R38" s="247"/>
      <c r="S38" s="246" t="s">
        <v>381</v>
      </c>
      <c r="T38" s="236"/>
      <c r="U38" s="247"/>
      <c r="V38" s="917" t="s">
        <v>869</v>
      </c>
      <c r="W38" s="918"/>
      <c r="X38" s="919"/>
      <c r="Y38" s="243" t="s">
        <v>876</v>
      </c>
    </row>
    <row r="39" spans="1:25" s="165" customFormat="1" ht="25.5" x14ac:dyDescent="0.2">
      <c r="A39" s="233" t="s">
        <v>303</v>
      </c>
      <c r="B39" s="244" t="s">
        <v>337</v>
      </c>
      <c r="C39" s="235" t="s">
        <v>321</v>
      </c>
      <c r="D39" s="236" t="s">
        <v>551</v>
      </c>
      <c r="E39" s="245" t="s">
        <v>412</v>
      </c>
      <c r="F39" s="238" t="s">
        <v>768</v>
      </c>
      <c r="G39" s="246" t="s">
        <v>381</v>
      </c>
      <c r="H39" s="236" t="s">
        <v>381</v>
      </c>
      <c r="I39" s="247" t="s">
        <v>381</v>
      </c>
      <c r="J39" s="248"/>
      <c r="K39" s="236"/>
      <c r="L39" s="247"/>
      <c r="M39" s="246" t="s">
        <v>381</v>
      </c>
      <c r="N39" s="236"/>
      <c r="O39" s="247"/>
      <c r="P39" s="246" t="s">
        <v>381</v>
      </c>
      <c r="Q39" s="236"/>
      <c r="R39" s="247"/>
      <c r="S39" s="246" t="s">
        <v>381</v>
      </c>
      <c r="T39" s="236"/>
      <c r="U39" s="247"/>
      <c r="V39" s="917" t="s">
        <v>869</v>
      </c>
      <c r="W39" s="918"/>
      <c r="X39" s="919"/>
      <c r="Y39" s="243" t="s">
        <v>876</v>
      </c>
    </row>
    <row r="40" spans="1:25" s="165" customFormat="1" ht="25.5" x14ac:dyDescent="0.2">
      <c r="A40" s="233" t="s">
        <v>303</v>
      </c>
      <c r="B40" s="234" t="s">
        <v>337</v>
      </c>
      <c r="C40" s="235" t="s">
        <v>321</v>
      </c>
      <c r="D40" s="236" t="s">
        <v>551</v>
      </c>
      <c r="E40" s="237" t="s">
        <v>424</v>
      </c>
      <c r="F40" s="238" t="s">
        <v>768</v>
      </c>
      <c r="G40" s="246" t="s">
        <v>381</v>
      </c>
      <c r="H40" s="236" t="s">
        <v>381</v>
      </c>
      <c r="I40" s="247" t="s">
        <v>381</v>
      </c>
      <c r="J40" s="248"/>
      <c r="K40" s="236"/>
      <c r="L40" s="247"/>
      <c r="M40" s="246" t="s">
        <v>381</v>
      </c>
      <c r="N40" s="236"/>
      <c r="O40" s="247"/>
      <c r="P40" s="246" t="s">
        <v>381</v>
      </c>
      <c r="Q40" s="236"/>
      <c r="R40" s="247"/>
      <c r="S40" s="246" t="s">
        <v>381</v>
      </c>
      <c r="T40" s="236"/>
      <c r="U40" s="247"/>
      <c r="V40" s="917" t="s">
        <v>869</v>
      </c>
      <c r="W40" s="918"/>
      <c r="X40" s="919"/>
      <c r="Y40" s="243" t="s">
        <v>876</v>
      </c>
    </row>
    <row r="41" spans="1:25" s="165" customFormat="1" ht="25.5" x14ac:dyDescent="0.2">
      <c r="A41" s="233" t="s">
        <v>303</v>
      </c>
      <c r="B41" s="244" t="s">
        <v>340</v>
      </c>
      <c r="C41" s="235" t="s">
        <v>321</v>
      </c>
      <c r="D41" s="236" t="s">
        <v>551</v>
      </c>
      <c r="E41" s="245" t="s">
        <v>423</v>
      </c>
      <c r="F41" s="238" t="s">
        <v>768</v>
      </c>
      <c r="G41" s="246" t="s">
        <v>381</v>
      </c>
      <c r="H41" s="236" t="s">
        <v>381</v>
      </c>
      <c r="I41" s="247" t="s">
        <v>381</v>
      </c>
      <c r="J41" s="248"/>
      <c r="K41" s="236"/>
      <c r="L41" s="247"/>
      <c r="M41" s="246" t="s">
        <v>381</v>
      </c>
      <c r="N41" s="236"/>
      <c r="O41" s="247"/>
      <c r="P41" s="246" t="s">
        <v>381</v>
      </c>
      <c r="Q41" s="236"/>
      <c r="R41" s="247"/>
      <c r="S41" s="246" t="s">
        <v>381</v>
      </c>
      <c r="T41" s="233"/>
      <c r="U41" s="249"/>
      <c r="V41" s="917" t="s">
        <v>869</v>
      </c>
      <c r="W41" s="918"/>
      <c r="X41" s="919"/>
      <c r="Y41" s="243" t="s">
        <v>876</v>
      </c>
    </row>
    <row r="42" spans="1:25" s="165" customFormat="1" ht="25.5" x14ac:dyDescent="0.2">
      <c r="A42" s="233" t="s">
        <v>303</v>
      </c>
      <c r="B42" s="244" t="s">
        <v>340</v>
      </c>
      <c r="C42" s="235" t="s">
        <v>321</v>
      </c>
      <c r="D42" s="236" t="s">
        <v>551</v>
      </c>
      <c r="E42" s="245" t="s">
        <v>352</v>
      </c>
      <c r="F42" s="238" t="s">
        <v>768</v>
      </c>
      <c r="G42" s="246" t="s">
        <v>381</v>
      </c>
      <c r="H42" s="236" t="s">
        <v>381</v>
      </c>
      <c r="I42" s="247" t="s">
        <v>381</v>
      </c>
      <c r="J42" s="248"/>
      <c r="K42" s="236"/>
      <c r="L42" s="247"/>
      <c r="M42" s="246" t="s">
        <v>381</v>
      </c>
      <c r="N42" s="236"/>
      <c r="O42" s="247"/>
      <c r="P42" s="246" t="s">
        <v>381</v>
      </c>
      <c r="Q42" s="236"/>
      <c r="R42" s="247"/>
      <c r="S42" s="246" t="s">
        <v>381</v>
      </c>
      <c r="T42" s="236"/>
      <c r="U42" s="247"/>
      <c r="V42" s="917" t="s">
        <v>869</v>
      </c>
      <c r="W42" s="918"/>
      <c r="X42" s="919"/>
      <c r="Y42" s="243" t="s">
        <v>876</v>
      </c>
    </row>
    <row r="43" spans="1:25" s="165" customFormat="1" ht="25.5" x14ac:dyDescent="0.2">
      <c r="A43" s="233" t="s">
        <v>303</v>
      </c>
      <c r="B43" s="244" t="s">
        <v>340</v>
      </c>
      <c r="C43" s="235" t="s">
        <v>321</v>
      </c>
      <c r="D43" s="236" t="s">
        <v>551</v>
      </c>
      <c r="E43" s="245" t="s">
        <v>489</v>
      </c>
      <c r="F43" s="238" t="s">
        <v>768</v>
      </c>
      <c r="G43" s="246" t="s">
        <v>381</v>
      </c>
      <c r="H43" s="236" t="s">
        <v>381</v>
      </c>
      <c r="I43" s="247" t="s">
        <v>381</v>
      </c>
      <c r="J43" s="248"/>
      <c r="K43" s="236"/>
      <c r="L43" s="247"/>
      <c r="M43" s="246" t="s">
        <v>381</v>
      </c>
      <c r="N43" s="236"/>
      <c r="O43" s="247"/>
      <c r="P43" s="246" t="s">
        <v>381</v>
      </c>
      <c r="Q43" s="236"/>
      <c r="R43" s="247"/>
      <c r="S43" s="246" t="s">
        <v>381</v>
      </c>
      <c r="T43" s="236"/>
      <c r="U43" s="247"/>
      <c r="V43" s="917" t="s">
        <v>869</v>
      </c>
      <c r="W43" s="918"/>
      <c r="X43" s="919"/>
      <c r="Y43" s="243" t="s">
        <v>876</v>
      </c>
    </row>
    <row r="44" spans="1:25" s="165" customFormat="1" ht="25.5" x14ac:dyDescent="0.2">
      <c r="A44" s="233" t="s">
        <v>303</v>
      </c>
      <c r="B44" s="244" t="s">
        <v>340</v>
      </c>
      <c r="C44" s="235" t="s">
        <v>321</v>
      </c>
      <c r="D44" s="236" t="s">
        <v>551</v>
      </c>
      <c r="E44" s="245" t="s">
        <v>338</v>
      </c>
      <c r="F44" s="238" t="s">
        <v>768</v>
      </c>
      <c r="G44" s="246" t="s">
        <v>381</v>
      </c>
      <c r="H44" s="236" t="s">
        <v>381</v>
      </c>
      <c r="I44" s="247" t="s">
        <v>381</v>
      </c>
      <c r="J44" s="248"/>
      <c r="K44" s="236"/>
      <c r="L44" s="247"/>
      <c r="M44" s="246" t="s">
        <v>381</v>
      </c>
      <c r="N44" s="236"/>
      <c r="O44" s="247"/>
      <c r="P44" s="246" t="s">
        <v>381</v>
      </c>
      <c r="Q44" s="236"/>
      <c r="R44" s="247"/>
      <c r="S44" s="246" t="s">
        <v>381</v>
      </c>
      <c r="T44" s="236"/>
      <c r="U44" s="247"/>
      <c r="V44" s="917" t="s">
        <v>869</v>
      </c>
      <c r="W44" s="918"/>
      <c r="X44" s="919"/>
      <c r="Y44" s="243" t="s">
        <v>876</v>
      </c>
    </row>
    <row r="45" spans="1:25" s="165" customFormat="1" ht="25.5" x14ac:dyDescent="0.2">
      <c r="A45" s="233" t="s">
        <v>303</v>
      </c>
      <c r="B45" s="244" t="s">
        <v>340</v>
      </c>
      <c r="C45" s="235" t="s">
        <v>321</v>
      </c>
      <c r="D45" s="236" t="s">
        <v>551</v>
      </c>
      <c r="E45" s="245" t="s">
        <v>411</v>
      </c>
      <c r="F45" s="238" t="s">
        <v>768</v>
      </c>
      <c r="G45" s="246" t="s">
        <v>381</v>
      </c>
      <c r="H45" s="236" t="s">
        <v>381</v>
      </c>
      <c r="I45" s="247" t="s">
        <v>381</v>
      </c>
      <c r="J45" s="248"/>
      <c r="K45" s="236"/>
      <c r="L45" s="247"/>
      <c r="M45" s="246" t="s">
        <v>381</v>
      </c>
      <c r="N45" s="236"/>
      <c r="O45" s="247"/>
      <c r="P45" s="246" t="s">
        <v>381</v>
      </c>
      <c r="Q45" s="236"/>
      <c r="R45" s="247"/>
      <c r="S45" s="246" t="s">
        <v>381</v>
      </c>
      <c r="T45" s="236"/>
      <c r="U45" s="247"/>
      <c r="V45" s="917" t="s">
        <v>869</v>
      </c>
      <c r="W45" s="918"/>
      <c r="X45" s="919"/>
      <c r="Y45" s="243" t="s">
        <v>876</v>
      </c>
    </row>
    <row r="46" spans="1:25" s="165" customFormat="1" ht="25.5" x14ac:dyDescent="0.2">
      <c r="A46" s="233" t="s">
        <v>303</v>
      </c>
      <c r="B46" s="244" t="s">
        <v>340</v>
      </c>
      <c r="C46" s="235" t="s">
        <v>321</v>
      </c>
      <c r="D46" s="236" t="s">
        <v>551</v>
      </c>
      <c r="E46" s="245" t="s">
        <v>412</v>
      </c>
      <c r="F46" s="238" t="s">
        <v>768</v>
      </c>
      <c r="G46" s="246" t="s">
        <v>381</v>
      </c>
      <c r="H46" s="236" t="s">
        <v>381</v>
      </c>
      <c r="I46" s="247" t="s">
        <v>381</v>
      </c>
      <c r="J46" s="248"/>
      <c r="K46" s="236"/>
      <c r="L46" s="247"/>
      <c r="M46" s="246" t="s">
        <v>381</v>
      </c>
      <c r="N46" s="236"/>
      <c r="O46" s="247"/>
      <c r="P46" s="246" t="s">
        <v>381</v>
      </c>
      <c r="Q46" s="236"/>
      <c r="R46" s="247"/>
      <c r="S46" s="246" t="s">
        <v>381</v>
      </c>
      <c r="T46" s="236"/>
      <c r="U46" s="247"/>
      <c r="V46" s="917" t="s">
        <v>869</v>
      </c>
      <c r="W46" s="918"/>
      <c r="X46" s="919"/>
      <c r="Y46" s="243" t="s">
        <v>876</v>
      </c>
    </row>
    <row r="47" spans="1:25" s="165" customFormat="1" ht="25.5" x14ac:dyDescent="0.2">
      <c r="A47" s="233" t="s">
        <v>303</v>
      </c>
      <c r="B47" s="234" t="s">
        <v>340</v>
      </c>
      <c r="C47" s="235" t="s">
        <v>321</v>
      </c>
      <c r="D47" s="236" t="s">
        <v>551</v>
      </c>
      <c r="E47" s="237" t="s">
        <v>424</v>
      </c>
      <c r="F47" s="238" t="s">
        <v>768</v>
      </c>
      <c r="G47" s="246" t="s">
        <v>381</v>
      </c>
      <c r="H47" s="236" t="s">
        <v>381</v>
      </c>
      <c r="I47" s="247" t="s">
        <v>381</v>
      </c>
      <c r="J47" s="248"/>
      <c r="K47" s="236"/>
      <c r="L47" s="247"/>
      <c r="M47" s="246" t="s">
        <v>381</v>
      </c>
      <c r="N47" s="236"/>
      <c r="O47" s="247"/>
      <c r="P47" s="246" t="s">
        <v>381</v>
      </c>
      <c r="Q47" s="236"/>
      <c r="R47" s="247"/>
      <c r="S47" s="246" t="s">
        <v>381</v>
      </c>
      <c r="T47" s="236"/>
      <c r="U47" s="247"/>
      <c r="V47" s="917" t="s">
        <v>869</v>
      </c>
      <c r="W47" s="918"/>
      <c r="X47" s="919"/>
      <c r="Y47" s="243" t="s">
        <v>876</v>
      </c>
    </row>
    <row r="48" spans="1:25" s="165" customFormat="1" ht="25.5" x14ac:dyDescent="0.2">
      <c r="A48" s="233" t="s">
        <v>303</v>
      </c>
      <c r="B48" s="244" t="s">
        <v>413</v>
      </c>
      <c r="C48" s="235" t="s">
        <v>321</v>
      </c>
      <c r="D48" s="236" t="s">
        <v>551</v>
      </c>
      <c r="E48" s="245" t="s">
        <v>423</v>
      </c>
      <c r="F48" s="238" t="s">
        <v>768</v>
      </c>
      <c r="G48" s="246" t="s">
        <v>381</v>
      </c>
      <c r="H48" s="236" t="s">
        <v>381</v>
      </c>
      <c r="I48" s="247" t="s">
        <v>381</v>
      </c>
      <c r="J48" s="248" t="s">
        <v>381</v>
      </c>
      <c r="K48" s="236" t="s">
        <v>381</v>
      </c>
      <c r="L48" s="247" t="s">
        <v>381</v>
      </c>
      <c r="M48" s="246" t="s">
        <v>381</v>
      </c>
      <c r="N48" s="236" t="s">
        <v>381</v>
      </c>
      <c r="O48" s="247" t="s">
        <v>381</v>
      </c>
      <c r="P48" s="246" t="s">
        <v>381</v>
      </c>
      <c r="Q48" s="236" t="s">
        <v>381</v>
      </c>
      <c r="R48" s="247" t="s">
        <v>381</v>
      </c>
      <c r="S48" s="246" t="s">
        <v>381</v>
      </c>
      <c r="T48" s="236" t="s">
        <v>381</v>
      </c>
      <c r="U48" s="247" t="s">
        <v>381</v>
      </c>
      <c r="V48" s="917" t="s">
        <v>869</v>
      </c>
      <c r="W48" s="918"/>
      <c r="X48" s="919"/>
      <c r="Y48" s="243" t="s">
        <v>876</v>
      </c>
    </row>
    <row r="49" spans="1:25" s="165" customFormat="1" ht="25.5" x14ac:dyDescent="0.2">
      <c r="A49" s="233" t="s">
        <v>303</v>
      </c>
      <c r="B49" s="244" t="s">
        <v>413</v>
      </c>
      <c r="C49" s="235" t="s">
        <v>321</v>
      </c>
      <c r="D49" s="236" t="s">
        <v>551</v>
      </c>
      <c r="E49" s="245" t="s">
        <v>489</v>
      </c>
      <c r="F49" s="238" t="s">
        <v>768</v>
      </c>
      <c r="G49" s="246" t="s">
        <v>381</v>
      </c>
      <c r="H49" s="236" t="s">
        <v>381</v>
      </c>
      <c r="I49" s="247" t="s">
        <v>381</v>
      </c>
      <c r="J49" s="248" t="s">
        <v>381</v>
      </c>
      <c r="K49" s="236" t="s">
        <v>381</v>
      </c>
      <c r="L49" s="247" t="s">
        <v>381</v>
      </c>
      <c r="M49" s="246" t="s">
        <v>381</v>
      </c>
      <c r="N49" s="236" t="s">
        <v>381</v>
      </c>
      <c r="O49" s="247" t="s">
        <v>381</v>
      </c>
      <c r="P49" s="246" t="s">
        <v>381</v>
      </c>
      <c r="Q49" s="236" t="s">
        <v>381</v>
      </c>
      <c r="R49" s="247" t="s">
        <v>381</v>
      </c>
      <c r="S49" s="246" t="s">
        <v>381</v>
      </c>
      <c r="T49" s="236" t="s">
        <v>381</v>
      </c>
      <c r="U49" s="247" t="s">
        <v>381</v>
      </c>
      <c r="V49" s="917" t="s">
        <v>869</v>
      </c>
      <c r="W49" s="918"/>
      <c r="X49" s="919"/>
      <c r="Y49" s="243" t="s">
        <v>876</v>
      </c>
    </row>
    <row r="50" spans="1:25" s="165" customFormat="1" ht="25.5" x14ac:dyDescent="0.2">
      <c r="A50" s="233" t="s">
        <v>303</v>
      </c>
      <c r="B50" s="244" t="s">
        <v>413</v>
      </c>
      <c r="C50" s="235" t="s">
        <v>321</v>
      </c>
      <c r="D50" s="236" t="s">
        <v>551</v>
      </c>
      <c r="E50" s="245" t="s">
        <v>338</v>
      </c>
      <c r="F50" s="238" t="s">
        <v>768</v>
      </c>
      <c r="G50" s="246" t="s">
        <v>381</v>
      </c>
      <c r="H50" s="236" t="s">
        <v>381</v>
      </c>
      <c r="I50" s="247" t="s">
        <v>381</v>
      </c>
      <c r="J50" s="248" t="s">
        <v>381</v>
      </c>
      <c r="K50" s="236" t="s">
        <v>381</v>
      </c>
      <c r="L50" s="247" t="s">
        <v>381</v>
      </c>
      <c r="M50" s="246" t="s">
        <v>381</v>
      </c>
      <c r="N50" s="236" t="s">
        <v>381</v>
      </c>
      <c r="O50" s="247" t="s">
        <v>381</v>
      </c>
      <c r="P50" s="246" t="s">
        <v>381</v>
      </c>
      <c r="Q50" s="236" t="s">
        <v>381</v>
      </c>
      <c r="R50" s="247" t="s">
        <v>381</v>
      </c>
      <c r="S50" s="246" t="s">
        <v>381</v>
      </c>
      <c r="T50" s="236" t="s">
        <v>381</v>
      </c>
      <c r="U50" s="247" t="s">
        <v>381</v>
      </c>
      <c r="V50" s="917" t="s">
        <v>869</v>
      </c>
      <c r="W50" s="918"/>
      <c r="X50" s="919"/>
      <c r="Y50" s="243" t="s">
        <v>876</v>
      </c>
    </row>
    <row r="51" spans="1:25" s="165" customFormat="1" ht="25.5" x14ac:dyDescent="0.2">
      <c r="A51" s="233" t="s">
        <v>303</v>
      </c>
      <c r="B51" s="244" t="s">
        <v>413</v>
      </c>
      <c r="C51" s="235" t="s">
        <v>321</v>
      </c>
      <c r="D51" s="236" t="s">
        <v>551</v>
      </c>
      <c r="E51" s="245" t="s">
        <v>411</v>
      </c>
      <c r="F51" s="238" t="s">
        <v>768</v>
      </c>
      <c r="G51" s="246" t="s">
        <v>381</v>
      </c>
      <c r="H51" s="236" t="s">
        <v>381</v>
      </c>
      <c r="I51" s="247" t="s">
        <v>381</v>
      </c>
      <c r="J51" s="248" t="s">
        <v>381</v>
      </c>
      <c r="K51" s="236" t="s">
        <v>381</v>
      </c>
      <c r="L51" s="247" t="s">
        <v>381</v>
      </c>
      <c r="M51" s="246" t="s">
        <v>381</v>
      </c>
      <c r="N51" s="236" t="s">
        <v>381</v>
      </c>
      <c r="O51" s="247" t="s">
        <v>381</v>
      </c>
      <c r="P51" s="246" t="s">
        <v>381</v>
      </c>
      <c r="Q51" s="236" t="s">
        <v>381</v>
      </c>
      <c r="R51" s="247" t="s">
        <v>381</v>
      </c>
      <c r="S51" s="246" t="s">
        <v>381</v>
      </c>
      <c r="T51" s="236" t="s">
        <v>381</v>
      </c>
      <c r="U51" s="247" t="s">
        <v>381</v>
      </c>
      <c r="V51" s="917" t="s">
        <v>869</v>
      </c>
      <c r="W51" s="918"/>
      <c r="X51" s="919"/>
      <c r="Y51" s="243" t="s">
        <v>876</v>
      </c>
    </row>
    <row r="52" spans="1:25" s="165" customFormat="1" ht="25.5" x14ac:dyDescent="0.2">
      <c r="A52" s="233" t="s">
        <v>303</v>
      </c>
      <c r="B52" s="244" t="s">
        <v>413</v>
      </c>
      <c r="C52" s="235" t="s">
        <v>321</v>
      </c>
      <c r="D52" s="236" t="s">
        <v>551</v>
      </c>
      <c r="E52" s="245" t="s">
        <v>412</v>
      </c>
      <c r="F52" s="238" t="s">
        <v>768</v>
      </c>
      <c r="G52" s="246" t="s">
        <v>381</v>
      </c>
      <c r="H52" s="236" t="s">
        <v>381</v>
      </c>
      <c r="I52" s="247" t="s">
        <v>381</v>
      </c>
      <c r="J52" s="248" t="s">
        <v>381</v>
      </c>
      <c r="K52" s="236" t="s">
        <v>381</v>
      </c>
      <c r="L52" s="247" t="s">
        <v>381</v>
      </c>
      <c r="M52" s="246" t="s">
        <v>381</v>
      </c>
      <c r="N52" s="236" t="s">
        <v>381</v>
      </c>
      <c r="O52" s="247" t="s">
        <v>381</v>
      </c>
      <c r="P52" s="246" t="s">
        <v>381</v>
      </c>
      <c r="Q52" s="236" t="s">
        <v>381</v>
      </c>
      <c r="R52" s="247" t="s">
        <v>381</v>
      </c>
      <c r="S52" s="246" t="s">
        <v>381</v>
      </c>
      <c r="T52" s="236" t="s">
        <v>381</v>
      </c>
      <c r="U52" s="247" t="s">
        <v>381</v>
      </c>
      <c r="V52" s="917" t="s">
        <v>869</v>
      </c>
      <c r="W52" s="918"/>
      <c r="X52" s="919"/>
      <c r="Y52" s="243" t="s">
        <v>876</v>
      </c>
    </row>
    <row r="53" spans="1:25" s="165" customFormat="1" ht="25.5" x14ac:dyDescent="0.2">
      <c r="A53" s="233" t="s">
        <v>303</v>
      </c>
      <c r="B53" s="234" t="s">
        <v>413</v>
      </c>
      <c r="C53" s="235" t="s">
        <v>321</v>
      </c>
      <c r="D53" s="236" t="s">
        <v>551</v>
      </c>
      <c r="E53" s="237" t="s">
        <v>424</v>
      </c>
      <c r="F53" s="238" t="s">
        <v>768</v>
      </c>
      <c r="G53" s="246" t="s">
        <v>381</v>
      </c>
      <c r="H53" s="236" t="s">
        <v>381</v>
      </c>
      <c r="I53" s="247" t="s">
        <v>381</v>
      </c>
      <c r="J53" s="248" t="s">
        <v>381</v>
      </c>
      <c r="K53" s="236" t="s">
        <v>381</v>
      </c>
      <c r="L53" s="247" t="s">
        <v>381</v>
      </c>
      <c r="M53" s="246" t="s">
        <v>381</v>
      </c>
      <c r="N53" s="236" t="s">
        <v>381</v>
      </c>
      <c r="O53" s="247" t="s">
        <v>381</v>
      </c>
      <c r="P53" s="246" t="s">
        <v>381</v>
      </c>
      <c r="Q53" s="236" t="s">
        <v>381</v>
      </c>
      <c r="R53" s="247" t="s">
        <v>381</v>
      </c>
      <c r="S53" s="246" t="s">
        <v>381</v>
      </c>
      <c r="T53" s="236" t="s">
        <v>381</v>
      </c>
      <c r="U53" s="247" t="s">
        <v>381</v>
      </c>
      <c r="V53" s="917" t="s">
        <v>869</v>
      </c>
      <c r="W53" s="918"/>
      <c r="X53" s="919"/>
      <c r="Y53" s="243" t="s">
        <v>876</v>
      </c>
    </row>
    <row r="54" spans="1:25" s="165" customFormat="1" ht="25.5" x14ac:dyDescent="0.2">
      <c r="A54" s="245" t="s">
        <v>303</v>
      </c>
      <c r="B54" s="244" t="s">
        <v>621</v>
      </c>
      <c r="C54" s="235" t="s">
        <v>321</v>
      </c>
      <c r="D54" s="235" t="s">
        <v>583</v>
      </c>
      <c r="E54" s="245" t="s">
        <v>769</v>
      </c>
      <c r="F54" s="250" t="s">
        <v>316</v>
      </c>
      <c r="G54" s="251" t="s">
        <v>381</v>
      </c>
      <c r="H54" s="235" t="s">
        <v>381</v>
      </c>
      <c r="I54" s="252" t="s">
        <v>381</v>
      </c>
      <c r="J54" s="253"/>
      <c r="K54" s="235"/>
      <c r="L54" s="252"/>
      <c r="M54" s="251" t="s">
        <v>381</v>
      </c>
      <c r="N54" s="235"/>
      <c r="O54" s="252"/>
      <c r="P54" s="251"/>
      <c r="Q54" s="235"/>
      <c r="R54" s="252"/>
      <c r="S54" s="251"/>
      <c r="T54" s="235"/>
      <c r="U54" s="252"/>
      <c r="V54" s="917" t="s">
        <v>869</v>
      </c>
      <c r="W54" s="918"/>
      <c r="X54" s="919"/>
      <c r="Y54" s="254" t="s">
        <v>870</v>
      </c>
    </row>
    <row r="55" spans="1:25" s="165" customFormat="1" ht="25.5" x14ac:dyDescent="0.2">
      <c r="A55" s="245" t="s">
        <v>303</v>
      </c>
      <c r="B55" s="244" t="s">
        <v>355</v>
      </c>
      <c r="C55" s="235" t="s">
        <v>321</v>
      </c>
      <c r="D55" s="235" t="s">
        <v>409</v>
      </c>
      <c r="E55" s="233" t="s">
        <v>424</v>
      </c>
      <c r="F55" s="238" t="s">
        <v>768</v>
      </c>
      <c r="G55" s="246" t="s">
        <v>381</v>
      </c>
      <c r="H55" s="236" t="s">
        <v>381</v>
      </c>
      <c r="I55" s="247" t="s">
        <v>381</v>
      </c>
      <c r="J55" s="248" t="s">
        <v>381</v>
      </c>
      <c r="K55" s="236"/>
      <c r="L55" s="247"/>
      <c r="M55" s="246" t="s">
        <v>381</v>
      </c>
      <c r="N55" s="236"/>
      <c r="O55" s="247"/>
      <c r="P55" s="246" t="s">
        <v>381</v>
      </c>
      <c r="Q55" s="236"/>
      <c r="R55" s="247"/>
      <c r="S55" s="246" t="s">
        <v>381</v>
      </c>
      <c r="T55" s="236"/>
      <c r="U55" s="247"/>
      <c r="V55" s="917" t="s">
        <v>869</v>
      </c>
      <c r="W55" s="918"/>
      <c r="X55" s="919"/>
      <c r="Y55" s="254" t="s">
        <v>879</v>
      </c>
    </row>
    <row r="56" spans="1:25" s="165" customFormat="1" ht="25.5" x14ac:dyDescent="0.2">
      <c r="A56" s="245" t="s">
        <v>303</v>
      </c>
      <c r="B56" s="244" t="s">
        <v>355</v>
      </c>
      <c r="C56" s="235" t="s">
        <v>321</v>
      </c>
      <c r="D56" s="235" t="s">
        <v>409</v>
      </c>
      <c r="E56" s="233" t="s">
        <v>423</v>
      </c>
      <c r="F56" s="238" t="s">
        <v>768</v>
      </c>
      <c r="G56" s="246" t="s">
        <v>381</v>
      </c>
      <c r="H56" s="236" t="s">
        <v>381</v>
      </c>
      <c r="I56" s="247" t="s">
        <v>381</v>
      </c>
      <c r="J56" s="248" t="s">
        <v>381</v>
      </c>
      <c r="K56" s="236"/>
      <c r="L56" s="247"/>
      <c r="M56" s="246" t="s">
        <v>381</v>
      </c>
      <c r="N56" s="236"/>
      <c r="O56" s="247"/>
      <c r="P56" s="246" t="s">
        <v>381</v>
      </c>
      <c r="Q56" s="236"/>
      <c r="R56" s="247"/>
      <c r="S56" s="246" t="s">
        <v>381</v>
      </c>
      <c r="T56" s="236"/>
      <c r="U56" s="247"/>
      <c r="V56" s="917" t="s">
        <v>869</v>
      </c>
      <c r="W56" s="918"/>
      <c r="X56" s="919"/>
      <c r="Y56" s="254" t="s">
        <v>879</v>
      </c>
    </row>
    <row r="57" spans="1:25" s="165" customFormat="1" ht="25.5" x14ac:dyDescent="0.2">
      <c r="A57" s="245" t="s">
        <v>303</v>
      </c>
      <c r="B57" s="244" t="s">
        <v>355</v>
      </c>
      <c r="C57" s="235" t="s">
        <v>321</v>
      </c>
      <c r="D57" s="235" t="s">
        <v>409</v>
      </c>
      <c r="E57" s="233" t="s">
        <v>352</v>
      </c>
      <c r="F57" s="238" t="s">
        <v>768</v>
      </c>
      <c r="G57" s="246" t="s">
        <v>381</v>
      </c>
      <c r="H57" s="236" t="s">
        <v>381</v>
      </c>
      <c r="I57" s="247" t="s">
        <v>381</v>
      </c>
      <c r="J57" s="248" t="s">
        <v>381</v>
      </c>
      <c r="K57" s="236"/>
      <c r="L57" s="247"/>
      <c r="M57" s="246" t="s">
        <v>381</v>
      </c>
      <c r="N57" s="236"/>
      <c r="O57" s="247"/>
      <c r="P57" s="246" t="s">
        <v>381</v>
      </c>
      <c r="Q57" s="236"/>
      <c r="R57" s="247"/>
      <c r="S57" s="246" t="s">
        <v>381</v>
      </c>
      <c r="T57" s="236"/>
      <c r="U57" s="247"/>
      <c r="V57" s="917" t="s">
        <v>869</v>
      </c>
      <c r="W57" s="918"/>
      <c r="X57" s="919"/>
      <c r="Y57" s="254" t="s">
        <v>879</v>
      </c>
    </row>
    <row r="58" spans="1:25" s="165" customFormat="1" ht="25.5" x14ac:dyDescent="0.2">
      <c r="A58" s="233" t="s">
        <v>303</v>
      </c>
      <c r="B58" s="244" t="s">
        <v>356</v>
      </c>
      <c r="C58" s="235" t="s">
        <v>321</v>
      </c>
      <c r="D58" s="236" t="s">
        <v>551</v>
      </c>
      <c r="E58" s="245" t="s">
        <v>423</v>
      </c>
      <c r="F58" s="238" t="s">
        <v>768</v>
      </c>
      <c r="G58" s="246" t="s">
        <v>381</v>
      </c>
      <c r="H58" s="236" t="s">
        <v>381</v>
      </c>
      <c r="I58" s="247" t="s">
        <v>381</v>
      </c>
      <c r="J58" s="248"/>
      <c r="K58" s="236"/>
      <c r="L58" s="247"/>
      <c r="M58" s="246"/>
      <c r="N58" s="236"/>
      <c r="O58" s="247"/>
      <c r="P58" s="246"/>
      <c r="Q58" s="236"/>
      <c r="R58" s="247"/>
      <c r="S58" s="246"/>
      <c r="T58" s="236"/>
      <c r="U58" s="247"/>
      <c r="V58" s="917" t="s">
        <v>869</v>
      </c>
      <c r="W58" s="918"/>
      <c r="X58" s="919"/>
      <c r="Y58" s="243" t="s">
        <v>876</v>
      </c>
    </row>
    <row r="59" spans="1:25" s="165" customFormat="1" ht="25.5" x14ac:dyDescent="0.2">
      <c r="A59" s="233" t="s">
        <v>303</v>
      </c>
      <c r="B59" s="244" t="s">
        <v>356</v>
      </c>
      <c r="C59" s="235" t="s">
        <v>321</v>
      </c>
      <c r="D59" s="236" t="s">
        <v>551</v>
      </c>
      <c r="E59" s="245" t="s">
        <v>352</v>
      </c>
      <c r="F59" s="238" t="s">
        <v>768</v>
      </c>
      <c r="G59" s="246" t="s">
        <v>381</v>
      </c>
      <c r="H59" s="236" t="s">
        <v>381</v>
      </c>
      <c r="I59" s="247" t="s">
        <v>381</v>
      </c>
      <c r="J59" s="248"/>
      <c r="K59" s="236"/>
      <c r="L59" s="247"/>
      <c r="M59" s="246"/>
      <c r="N59" s="236"/>
      <c r="O59" s="247"/>
      <c r="P59" s="246"/>
      <c r="Q59" s="236"/>
      <c r="R59" s="247"/>
      <c r="S59" s="246"/>
      <c r="T59" s="236"/>
      <c r="U59" s="247"/>
      <c r="V59" s="917" t="s">
        <v>869</v>
      </c>
      <c r="W59" s="918"/>
      <c r="X59" s="919"/>
      <c r="Y59" s="243" t="s">
        <v>876</v>
      </c>
    </row>
    <row r="60" spans="1:25" s="165" customFormat="1" ht="25.5" x14ac:dyDescent="0.2">
      <c r="A60" s="233" t="s">
        <v>303</v>
      </c>
      <c r="B60" s="244" t="s">
        <v>356</v>
      </c>
      <c r="C60" s="235" t="s">
        <v>321</v>
      </c>
      <c r="D60" s="236" t="s">
        <v>551</v>
      </c>
      <c r="E60" s="245" t="s">
        <v>489</v>
      </c>
      <c r="F60" s="238" t="s">
        <v>768</v>
      </c>
      <c r="G60" s="246" t="s">
        <v>381</v>
      </c>
      <c r="H60" s="236" t="s">
        <v>381</v>
      </c>
      <c r="I60" s="247" t="s">
        <v>381</v>
      </c>
      <c r="J60" s="248"/>
      <c r="K60" s="236"/>
      <c r="L60" s="247"/>
      <c r="M60" s="246"/>
      <c r="N60" s="236"/>
      <c r="O60" s="247"/>
      <c r="P60" s="246"/>
      <c r="Q60" s="236"/>
      <c r="R60" s="247"/>
      <c r="S60" s="246"/>
      <c r="T60" s="236"/>
      <c r="U60" s="247"/>
      <c r="V60" s="917" t="s">
        <v>869</v>
      </c>
      <c r="W60" s="918"/>
      <c r="X60" s="919"/>
      <c r="Y60" s="243" t="s">
        <v>876</v>
      </c>
    </row>
    <row r="61" spans="1:25" s="165" customFormat="1" ht="25.5" x14ac:dyDescent="0.2">
      <c r="A61" s="233" t="s">
        <v>303</v>
      </c>
      <c r="B61" s="244" t="s">
        <v>356</v>
      </c>
      <c r="C61" s="235" t="s">
        <v>321</v>
      </c>
      <c r="D61" s="236" t="s">
        <v>551</v>
      </c>
      <c r="E61" s="245" t="s">
        <v>338</v>
      </c>
      <c r="F61" s="238" t="s">
        <v>768</v>
      </c>
      <c r="G61" s="246" t="s">
        <v>381</v>
      </c>
      <c r="H61" s="236" t="s">
        <v>381</v>
      </c>
      <c r="I61" s="247" t="s">
        <v>381</v>
      </c>
      <c r="J61" s="248"/>
      <c r="K61" s="236"/>
      <c r="L61" s="247"/>
      <c r="M61" s="246"/>
      <c r="N61" s="236"/>
      <c r="O61" s="247"/>
      <c r="P61" s="246"/>
      <c r="Q61" s="236"/>
      <c r="R61" s="247"/>
      <c r="S61" s="246"/>
      <c r="T61" s="236"/>
      <c r="U61" s="247"/>
      <c r="V61" s="917" t="s">
        <v>869</v>
      </c>
      <c r="W61" s="918"/>
      <c r="X61" s="919"/>
      <c r="Y61" s="243" t="s">
        <v>876</v>
      </c>
    </row>
    <row r="62" spans="1:25" s="165" customFormat="1" ht="25.5" x14ac:dyDescent="0.2">
      <c r="A62" s="233" t="s">
        <v>303</v>
      </c>
      <c r="B62" s="244" t="s">
        <v>356</v>
      </c>
      <c r="C62" s="235" t="s">
        <v>321</v>
      </c>
      <c r="D62" s="236" t="s">
        <v>551</v>
      </c>
      <c r="E62" s="245" t="s">
        <v>411</v>
      </c>
      <c r="F62" s="238" t="s">
        <v>768</v>
      </c>
      <c r="G62" s="246" t="s">
        <v>381</v>
      </c>
      <c r="H62" s="236" t="s">
        <v>381</v>
      </c>
      <c r="I62" s="247" t="s">
        <v>381</v>
      </c>
      <c r="J62" s="248"/>
      <c r="K62" s="236"/>
      <c r="L62" s="247"/>
      <c r="M62" s="246"/>
      <c r="N62" s="236"/>
      <c r="O62" s="247"/>
      <c r="P62" s="246"/>
      <c r="Q62" s="236"/>
      <c r="R62" s="247"/>
      <c r="S62" s="246"/>
      <c r="T62" s="236"/>
      <c r="U62" s="247"/>
      <c r="V62" s="917" t="s">
        <v>869</v>
      </c>
      <c r="W62" s="918"/>
      <c r="X62" s="919"/>
      <c r="Y62" s="243" t="s">
        <v>876</v>
      </c>
    </row>
    <row r="63" spans="1:25" s="165" customFormat="1" ht="25.5" x14ac:dyDescent="0.2">
      <c r="A63" s="233" t="s">
        <v>303</v>
      </c>
      <c r="B63" s="244" t="s">
        <v>356</v>
      </c>
      <c r="C63" s="235" t="s">
        <v>321</v>
      </c>
      <c r="D63" s="236" t="s">
        <v>551</v>
      </c>
      <c r="E63" s="245" t="s">
        <v>412</v>
      </c>
      <c r="F63" s="238" t="s">
        <v>768</v>
      </c>
      <c r="G63" s="246" t="s">
        <v>381</v>
      </c>
      <c r="H63" s="236" t="s">
        <v>381</v>
      </c>
      <c r="I63" s="247" t="s">
        <v>381</v>
      </c>
      <c r="J63" s="248"/>
      <c r="K63" s="236"/>
      <c r="L63" s="247"/>
      <c r="M63" s="246"/>
      <c r="N63" s="236"/>
      <c r="O63" s="247"/>
      <c r="P63" s="246"/>
      <c r="Q63" s="236"/>
      <c r="R63" s="247"/>
      <c r="S63" s="246"/>
      <c r="T63" s="236"/>
      <c r="U63" s="247"/>
      <c r="V63" s="917" t="s">
        <v>869</v>
      </c>
      <c r="W63" s="918"/>
      <c r="X63" s="919"/>
      <c r="Y63" s="243" t="s">
        <v>876</v>
      </c>
    </row>
    <row r="64" spans="1:25" s="165" customFormat="1" ht="25.5" x14ac:dyDescent="0.2">
      <c r="A64" s="233" t="s">
        <v>303</v>
      </c>
      <c r="B64" s="244" t="s">
        <v>356</v>
      </c>
      <c r="C64" s="235" t="s">
        <v>321</v>
      </c>
      <c r="D64" s="236" t="s">
        <v>551</v>
      </c>
      <c r="E64" s="237" t="s">
        <v>424</v>
      </c>
      <c r="F64" s="238" t="s">
        <v>768</v>
      </c>
      <c r="G64" s="246" t="s">
        <v>381</v>
      </c>
      <c r="H64" s="236" t="s">
        <v>381</v>
      </c>
      <c r="I64" s="247" t="s">
        <v>381</v>
      </c>
      <c r="J64" s="248"/>
      <c r="K64" s="236"/>
      <c r="L64" s="247"/>
      <c r="M64" s="246"/>
      <c r="N64" s="236"/>
      <c r="O64" s="247"/>
      <c r="P64" s="246"/>
      <c r="Q64" s="236"/>
      <c r="R64" s="247"/>
      <c r="S64" s="246"/>
      <c r="T64" s="236"/>
      <c r="U64" s="247"/>
      <c r="V64" s="917" t="s">
        <v>869</v>
      </c>
      <c r="W64" s="918"/>
      <c r="X64" s="919"/>
      <c r="Y64" s="243" t="s">
        <v>876</v>
      </c>
    </row>
    <row r="65" spans="1:25" s="165" customFormat="1" x14ac:dyDescent="0.2">
      <c r="A65" s="245" t="s">
        <v>303</v>
      </c>
      <c r="B65" s="237" t="s">
        <v>582</v>
      </c>
      <c r="C65" s="235" t="s">
        <v>321</v>
      </c>
      <c r="D65" s="235" t="s">
        <v>583</v>
      </c>
      <c r="E65" s="245" t="s">
        <v>769</v>
      </c>
      <c r="F65" s="250" t="s">
        <v>316</v>
      </c>
      <c r="G65" s="251" t="s">
        <v>381</v>
      </c>
      <c r="H65" s="235" t="s">
        <v>381</v>
      </c>
      <c r="I65" s="252" t="s">
        <v>381</v>
      </c>
      <c r="J65" s="253"/>
      <c r="K65" s="235"/>
      <c r="L65" s="252"/>
      <c r="M65" s="251"/>
      <c r="N65" s="235"/>
      <c r="O65" s="252"/>
      <c r="P65" s="251"/>
      <c r="Q65" s="235"/>
      <c r="R65" s="252"/>
      <c r="S65" s="251"/>
      <c r="T65" s="235"/>
      <c r="U65" s="252"/>
      <c r="V65" s="917" t="s">
        <v>869</v>
      </c>
      <c r="W65" s="918"/>
      <c r="X65" s="919"/>
      <c r="Y65" s="254" t="s">
        <v>872</v>
      </c>
    </row>
    <row r="66" spans="1:25" s="165" customFormat="1" ht="25.5" x14ac:dyDescent="0.2">
      <c r="A66" s="233" t="s">
        <v>303</v>
      </c>
      <c r="B66" s="244" t="s">
        <v>341</v>
      </c>
      <c r="C66" s="235" t="s">
        <v>321</v>
      </c>
      <c r="D66" s="236" t="s">
        <v>551</v>
      </c>
      <c r="E66" s="245" t="s">
        <v>423</v>
      </c>
      <c r="F66" s="238" t="s">
        <v>768</v>
      </c>
      <c r="G66" s="246" t="s">
        <v>381</v>
      </c>
      <c r="H66" s="236" t="s">
        <v>381</v>
      </c>
      <c r="I66" s="247" t="s">
        <v>381</v>
      </c>
      <c r="J66" s="248"/>
      <c r="K66" s="236"/>
      <c r="L66" s="247"/>
      <c r="M66" s="246"/>
      <c r="N66" s="236"/>
      <c r="O66" s="247"/>
      <c r="P66" s="246"/>
      <c r="Q66" s="236"/>
      <c r="R66" s="247"/>
      <c r="S66" s="246"/>
      <c r="T66" s="236"/>
      <c r="U66" s="247"/>
      <c r="V66" s="917" t="s">
        <v>869</v>
      </c>
      <c r="W66" s="918"/>
      <c r="X66" s="919"/>
      <c r="Y66" s="243" t="s">
        <v>876</v>
      </c>
    </row>
    <row r="67" spans="1:25" s="165" customFormat="1" ht="25.5" x14ac:dyDescent="0.2">
      <c r="A67" s="233" t="s">
        <v>303</v>
      </c>
      <c r="B67" s="244" t="s">
        <v>341</v>
      </c>
      <c r="C67" s="235" t="s">
        <v>321</v>
      </c>
      <c r="D67" s="236" t="s">
        <v>551</v>
      </c>
      <c r="E67" s="245" t="s">
        <v>352</v>
      </c>
      <c r="F67" s="238" t="s">
        <v>768</v>
      </c>
      <c r="G67" s="246" t="s">
        <v>381</v>
      </c>
      <c r="H67" s="236" t="s">
        <v>381</v>
      </c>
      <c r="I67" s="247" t="s">
        <v>381</v>
      </c>
      <c r="J67" s="248"/>
      <c r="K67" s="236"/>
      <c r="L67" s="247"/>
      <c r="M67" s="246"/>
      <c r="N67" s="236"/>
      <c r="O67" s="247"/>
      <c r="P67" s="246"/>
      <c r="Q67" s="236"/>
      <c r="R67" s="247"/>
      <c r="S67" s="246"/>
      <c r="T67" s="236"/>
      <c r="U67" s="247"/>
      <c r="V67" s="917" t="s">
        <v>869</v>
      </c>
      <c r="W67" s="918"/>
      <c r="X67" s="919"/>
      <c r="Y67" s="243" t="s">
        <v>876</v>
      </c>
    </row>
    <row r="68" spans="1:25" s="165" customFormat="1" ht="25.5" x14ac:dyDescent="0.2">
      <c r="A68" s="233" t="s">
        <v>303</v>
      </c>
      <c r="B68" s="244" t="s">
        <v>341</v>
      </c>
      <c r="C68" s="235" t="s">
        <v>321</v>
      </c>
      <c r="D68" s="236" t="s">
        <v>551</v>
      </c>
      <c r="E68" s="245" t="s">
        <v>489</v>
      </c>
      <c r="F68" s="238" t="s">
        <v>768</v>
      </c>
      <c r="G68" s="246" t="s">
        <v>381</v>
      </c>
      <c r="H68" s="236" t="s">
        <v>381</v>
      </c>
      <c r="I68" s="247" t="s">
        <v>381</v>
      </c>
      <c r="J68" s="260"/>
      <c r="K68" s="236"/>
      <c r="L68" s="247"/>
      <c r="M68" s="246"/>
      <c r="N68" s="236"/>
      <c r="O68" s="247"/>
      <c r="P68" s="246"/>
      <c r="Q68" s="236"/>
      <c r="R68" s="247"/>
      <c r="S68" s="246"/>
      <c r="T68" s="236"/>
      <c r="U68" s="247"/>
      <c r="V68" s="917" t="s">
        <v>869</v>
      </c>
      <c r="W68" s="918"/>
      <c r="X68" s="919"/>
      <c r="Y68" s="243" t="s">
        <v>876</v>
      </c>
    </row>
    <row r="69" spans="1:25" s="165" customFormat="1" ht="25.5" x14ac:dyDescent="0.2">
      <c r="A69" s="233" t="s">
        <v>303</v>
      </c>
      <c r="B69" s="244" t="s">
        <v>341</v>
      </c>
      <c r="C69" s="235" t="s">
        <v>321</v>
      </c>
      <c r="D69" s="236" t="s">
        <v>551</v>
      </c>
      <c r="E69" s="245" t="s">
        <v>338</v>
      </c>
      <c r="F69" s="238" t="s">
        <v>768</v>
      </c>
      <c r="G69" s="246" t="s">
        <v>381</v>
      </c>
      <c r="H69" s="236" t="s">
        <v>381</v>
      </c>
      <c r="I69" s="247" t="s">
        <v>381</v>
      </c>
      <c r="J69" s="260"/>
      <c r="K69" s="236"/>
      <c r="L69" s="247"/>
      <c r="M69" s="246"/>
      <c r="N69" s="236"/>
      <c r="O69" s="247"/>
      <c r="P69" s="246"/>
      <c r="Q69" s="236"/>
      <c r="R69" s="247"/>
      <c r="S69" s="246"/>
      <c r="T69" s="236"/>
      <c r="U69" s="247"/>
      <c r="V69" s="917" t="s">
        <v>869</v>
      </c>
      <c r="W69" s="918"/>
      <c r="X69" s="919"/>
      <c r="Y69" s="243" t="s">
        <v>876</v>
      </c>
    </row>
    <row r="70" spans="1:25" s="165" customFormat="1" ht="25.5" x14ac:dyDescent="0.2">
      <c r="A70" s="233" t="s">
        <v>303</v>
      </c>
      <c r="B70" s="244" t="s">
        <v>341</v>
      </c>
      <c r="C70" s="235" t="s">
        <v>321</v>
      </c>
      <c r="D70" s="236" t="s">
        <v>551</v>
      </c>
      <c r="E70" s="245" t="s">
        <v>411</v>
      </c>
      <c r="F70" s="238" t="s">
        <v>768</v>
      </c>
      <c r="G70" s="246" t="s">
        <v>381</v>
      </c>
      <c r="H70" s="236" t="s">
        <v>381</v>
      </c>
      <c r="I70" s="247" t="s">
        <v>381</v>
      </c>
      <c r="J70" s="248"/>
      <c r="K70" s="236"/>
      <c r="L70" s="247"/>
      <c r="M70" s="246"/>
      <c r="N70" s="236"/>
      <c r="O70" s="247"/>
      <c r="P70" s="246"/>
      <c r="Q70" s="236"/>
      <c r="R70" s="247"/>
      <c r="S70" s="246"/>
      <c r="T70" s="236"/>
      <c r="U70" s="247"/>
      <c r="V70" s="917" t="s">
        <v>869</v>
      </c>
      <c r="W70" s="918"/>
      <c r="X70" s="919"/>
      <c r="Y70" s="243" t="s">
        <v>876</v>
      </c>
    </row>
    <row r="71" spans="1:25" s="165" customFormat="1" ht="25.5" x14ac:dyDescent="0.2">
      <c r="A71" s="233" t="s">
        <v>303</v>
      </c>
      <c r="B71" s="244" t="s">
        <v>341</v>
      </c>
      <c r="C71" s="235" t="s">
        <v>321</v>
      </c>
      <c r="D71" s="236" t="s">
        <v>551</v>
      </c>
      <c r="E71" s="245" t="s">
        <v>412</v>
      </c>
      <c r="F71" s="238" t="s">
        <v>768</v>
      </c>
      <c r="G71" s="246" t="s">
        <v>381</v>
      </c>
      <c r="H71" s="236" t="s">
        <v>381</v>
      </c>
      <c r="I71" s="247" t="s">
        <v>381</v>
      </c>
      <c r="J71" s="260"/>
      <c r="K71" s="236"/>
      <c r="L71" s="247"/>
      <c r="M71" s="246"/>
      <c r="N71" s="236"/>
      <c r="O71" s="247"/>
      <c r="P71" s="246"/>
      <c r="Q71" s="236"/>
      <c r="R71" s="247"/>
      <c r="S71" s="246"/>
      <c r="T71" s="236"/>
      <c r="U71" s="247"/>
      <c r="V71" s="917" t="s">
        <v>869</v>
      </c>
      <c r="W71" s="918"/>
      <c r="X71" s="919"/>
      <c r="Y71" s="243" t="s">
        <v>876</v>
      </c>
    </row>
    <row r="72" spans="1:25" s="165" customFormat="1" ht="25.5" x14ac:dyDescent="0.2">
      <c r="A72" s="233" t="s">
        <v>303</v>
      </c>
      <c r="B72" s="244" t="s">
        <v>341</v>
      </c>
      <c r="C72" s="235" t="s">
        <v>321</v>
      </c>
      <c r="D72" s="236" t="s">
        <v>551</v>
      </c>
      <c r="E72" s="237" t="s">
        <v>424</v>
      </c>
      <c r="F72" s="238" t="s">
        <v>768</v>
      </c>
      <c r="G72" s="246" t="s">
        <v>381</v>
      </c>
      <c r="H72" s="236" t="s">
        <v>381</v>
      </c>
      <c r="I72" s="247" t="s">
        <v>381</v>
      </c>
      <c r="J72" s="248"/>
      <c r="K72" s="236"/>
      <c r="L72" s="247"/>
      <c r="M72" s="246"/>
      <c r="N72" s="236"/>
      <c r="O72" s="247"/>
      <c r="P72" s="246"/>
      <c r="Q72" s="236"/>
      <c r="R72" s="247"/>
      <c r="S72" s="246"/>
      <c r="T72" s="236"/>
      <c r="U72" s="247"/>
      <c r="V72" s="917" t="s">
        <v>869</v>
      </c>
      <c r="W72" s="918"/>
      <c r="X72" s="919"/>
      <c r="Y72" s="243" t="s">
        <v>876</v>
      </c>
    </row>
    <row r="73" spans="1:25" s="165" customFormat="1" ht="25.5" x14ac:dyDescent="0.2">
      <c r="A73" s="233" t="s">
        <v>303</v>
      </c>
      <c r="B73" s="244" t="s">
        <v>459</v>
      </c>
      <c r="C73" s="235" t="s">
        <v>321</v>
      </c>
      <c r="D73" s="236" t="s">
        <v>551</v>
      </c>
      <c r="E73" s="245" t="s">
        <v>489</v>
      </c>
      <c r="F73" s="238" t="s">
        <v>768</v>
      </c>
      <c r="G73" s="246" t="s">
        <v>381</v>
      </c>
      <c r="H73" s="236" t="s">
        <v>381</v>
      </c>
      <c r="I73" s="247" t="s">
        <v>381</v>
      </c>
      <c r="J73" s="248" t="s">
        <v>381</v>
      </c>
      <c r="K73" s="236"/>
      <c r="L73" s="247"/>
      <c r="M73" s="246" t="s">
        <v>381</v>
      </c>
      <c r="N73" s="236"/>
      <c r="O73" s="247"/>
      <c r="P73" s="246" t="s">
        <v>381</v>
      </c>
      <c r="Q73" s="236"/>
      <c r="R73" s="247"/>
      <c r="S73" s="246" t="s">
        <v>381</v>
      </c>
      <c r="T73" s="236"/>
      <c r="U73" s="247"/>
      <c r="V73" s="917" t="s">
        <v>869</v>
      </c>
      <c r="W73" s="918"/>
      <c r="X73" s="919"/>
      <c r="Y73" s="243" t="s">
        <v>876</v>
      </c>
    </row>
    <row r="74" spans="1:25" s="165" customFormat="1" ht="25.5" x14ac:dyDescent="0.2">
      <c r="A74" s="233" t="s">
        <v>303</v>
      </c>
      <c r="B74" s="244" t="s">
        <v>459</v>
      </c>
      <c r="C74" s="235" t="s">
        <v>321</v>
      </c>
      <c r="D74" s="236" t="s">
        <v>551</v>
      </c>
      <c r="E74" s="245" t="s">
        <v>411</v>
      </c>
      <c r="F74" s="238" t="s">
        <v>768</v>
      </c>
      <c r="G74" s="246" t="s">
        <v>381</v>
      </c>
      <c r="H74" s="236" t="s">
        <v>381</v>
      </c>
      <c r="I74" s="247" t="s">
        <v>381</v>
      </c>
      <c r="J74" s="248" t="s">
        <v>381</v>
      </c>
      <c r="K74" s="236"/>
      <c r="L74" s="247"/>
      <c r="M74" s="246" t="s">
        <v>381</v>
      </c>
      <c r="N74" s="236"/>
      <c r="O74" s="247"/>
      <c r="P74" s="246" t="s">
        <v>381</v>
      </c>
      <c r="Q74" s="236"/>
      <c r="R74" s="247"/>
      <c r="S74" s="246" t="s">
        <v>381</v>
      </c>
      <c r="T74" s="236"/>
      <c r="U74" s="247"/>
      <c r="V74" s="917" t="s">
        <v>869</v>
      </c>
      <c r="W74" s="918"/>
      <c r="X74" s="919"/>
      <c r="Y74" s="243" t="s">
        <v>876</v>
      </c>
    </row>
    <row r="75" spans="1:25" s="165" customFormat="1" ht="25.5" x14ac:dyDescent="0.2">
      <c r="A75" s="233" t="s">
        <v>303</v>
      </c>
      <c r="B75" s="244" t="s">
        <v>459</v>
      </c>
      <c r="C75" s="235" t="s">
        <v>321</v>
      </c>
      <c r="D75" s="236" t="s">
        <v>551</v>
      </c>
      <c r="E75" s="245" t="s">
        <v>412</v>
      </c>
      <c r="F75" s="238" t="s">
        <v>768</v>
      </c>
      <c r="G75" s="246" t="s">
        <v>381</v>
      </c>
      <c r="H75" s="236" t="s">
        <v>381</v>
      </c>
      <c r="I75" s="247" t="s">
        <v>381</v>
      </c>
      <c r="J75" s="248" t="s">
        <v>381</v>
      </c>
      <c r="K75" s="236"/>
      <c r="L75" s="247"/>
      <c r="M75" s="246" t="s">
        <v>381</v>
      </c>
      <c r="N75" s="236"/>
      <c r="O75" s="247"/>
      <c r="P75" s="246" t="s">
        <v>381</v>
      </c>
      <c r="Q75" s="236"/>
      <c r="R75" s="247"/>
      <c r="S75" s="246" t="s">
        <v>381</v>
      </c>
      <c r="T75" s="236"/>
      <c r="U75" s="247"/>
      <c r="V75" s="917" t="s">
        <v>869</v>
      </c>
      <c r="W75" s="918"/>
      <c r="X75" s="919"/>
      <c r="Y75" s="243" t="s">
        <v>876</v>
      </c>
    </row>
    <row r="76" spans="1:25" s="165" customFormat="1" ht="25.5" x14ac:dyDescent="0.2">
      <c r="A76" s="233" t="s">
        <v>303</v>
      </c>
      <c r="B76" s="234" t="s">
        <v>459</v>
      </c>
      <c r="C76" s="235" t="s">
        <v>321</v>
      </c>
      <c r="D76" s="236" t="s">
        <v>551</v>
      </c>
      <c r="E76" s="237" t="s">
        <v>424</v>
      </c>
      <c r="F76" s="238" t="s">
        <v>768</v>
      </c>
      <c r="G76" s="246" t="s">
        <v>381</v>
      </c>
      <c r="H76" s="236" t="s">
        <v>381</v>
      </c>
      <c r="I76" s="247" t="s">
        <v>381</v>
      </c>
      <c r="J76" s="248" t="s">
        <v>381</v>
      </c>
      <c r="K76" s="236"/>
      <c r="L76" s="247"/>
      <c r="M76" s="246" t="s">
        <v>381</v>
      </c>
      <c r="N76" s="236"/>
      <c r="O76" s="247"/>
      <c r="P76" s="246" t="s">
        <v>381</v>
      </c>
      <c r="Q76" s="236"/>
      <c r="R76" s="247"/>
      <c r="S76" s="246" t="s">
        <v>381</v>
      </c>
      <c r="T76" s="236"/>
      <c r="U76" s="247"/>
      <c r="V76" s="917" t="s">
        <v>869</v>
      </c>
      <c r="W76" s="918"/>
      <c r="X76" s="919"/>
      <c r="Y76" s="243" t="s">
        <v>876</v>
      </c>
    </row>
    <row r="77" spans="1:25" s="165" customFormat="1" ht="25.5" x14ac:dyDescent="0.2">
      <c r="A77" s="233" t="s">
        <v>303</v>
      </c>
      <c r="B77" s="244" t="s">
        <v>459</v>
      </c>
      <c r="C77" s="235" t="s">
        <v>321</v>
      </c>
      <c r="D77" s="236" t="s">
        <v>551</v>
      </c>
      <c r="E77" s="245" t="s">
        <v>352</v>
      </c>
      <c r="F77" s="238" t="s">
        <v>768</v>
      </c>
      <c r="G77" s="246" t="s">
        <v>381</v>
      </c>
      <c r="H77" s="236" t="s">
        <v>381</v>
      </c>
      <c r="I77" s="247" t="s">
        <v>381</v>
      </c>
      <c r="J77" s="248" t="s">
        <v>381</v>
      </c>
      <c r="K77" s="236"/>
      <c r="L77" s="247"/>
      <c r="M77" s="246" t="s">
        <v>381</v>
      </c>
      <c r="N77" s="236"/>
      <c r="O77" s="247"/>
      <c r="P77" s="246" t="s">
        <v>381</v>
      </c>
      <c r="Q77" s="236"/>
      <c r="R77" s="247"/>
      <c r="S77" s="246" t="s">
        <v>381</v>
      </c>
      <c r="T77" s="236"/>
      <c r="U77" s="247"/>
      <c r="V77" s="917" t="s">
        <v>869</v>
      </c>
      <c r="W77" s="918"/>
      <c r="X77" s="919"/>
      <c r="Y77" s="243" t="s">
        <v>876</v>
      </c>
    </row>
    <row r="78" spans="1:25" s="165" customFormat="1" ht="25.5" x14ac:dyDescent="0.2">
      <c r="A78" s="233" t="s">
        <v>303</v>
      </c>
      <c r="B78" s="234" t="s">
        <v>459</v>
      </c>
      <c r="C78" s="235" t="s">
        <v>321</v>
      </c>
      <c r="D78" s="236" t="s">
        <v>551</v>
      </c>
      <c r="E78" s="237" t="s">
        <v>423</v>
      </c>
      <c r="F78" s="238" t="s">
        <v>768</v>
      </c>
      <c r="G78" s="246" t="s">
        <v>381</v>
      </c>
      <c r="H78" s="236" t="s">
        <v>381</v>
      </c>
      <c r="I78" s="247" t="s">
        <v>381</v>
      </c>
      <c r="J78" s="248" t="s">
        <v>381</v>
      </c>
      <c r="K78" s="236"/>
      <c r="L78" s="247"/>
      <c r="M78" s="246" t="s">
        <v>381</v>
      </c>
      <c r="N78" s="236"/>
      <c r="O78" s="247"/>
      <c r="P78" s="246" t="s">
        <v>381</v>
      </c>
      <c r="Q78" s="236"/>
      <c r="R78" s="247"/>
      <c r="S78" s="246" t="s">
        <v>381</v>
      </c>
      <c r="T78" s="236"/>
      <c r="U78" s="247"/>
      <c r="V78" s="917" t="s">
        <v>869</v>
      </c>
      <c r="W78" s="918"/>
      <c r="X78" s="919"/>
      <c r="Y78" s="243" t="s">
        <v>876</v>
      </c>
    </row>
    <row r="79" spans="1:25" s="165" customFormat="1" ht="25.5" x14ac:dyDescent="0.2">
      <c r="A79" s="233" t="s">
        <v>303</v>
      </c>
      <c r="B79" s="244" t="s">
        <v>357</v>
      </c>
      <c r="C79" s="235" t="s">
        <v>321</v>
      </c>
      <c r="D79" s="236" t="s">
        <v>551</v>
      </c>
      <c r="E79" s="245" t="s">
        <v>352</v>
      </c>
      <c r="F79" s="238" t="s">
        <v>768</v>
      </c>
      <c r="G79" s="246" t="s">
        <v>381</v>
      </c>
      <c r="H79" s="236" t="s">
        <v>381</v>
      </c>
      <c r="I79" s="247" t="s">
        <v>381</v>
      </c>
      <c r="J79" s="248"/>
      <c r="K79" s="236"/>
      <c r="L79" s="247"/>
      <c r="M79" s="246"/>
      <c r="N79" s="236"/>
      <c r="O79" s="247"/>
      <c r="P79" s="246"/>
      <c r="Q79" s="236"/>
      <c r="R79" s="247"/>
      <c r="S79" s="246"/>
      <c r="T79" s="236"/>
      <c r="U79" s="247"/>
      <c r="V79" s="917" t="s">
        <v>869</v>
      </c>
      <c r="W79" s="918"/>
      <c r="X79" s="919"/>
      <c r="Y79" s="243" t="s">
        <v>876</v>
      </c>
    </row>
    <row r="80" spans="1:25" s="165" customFormat="1" ht="25.5" x14ac:dyDescent="0.2">
      <c r="A80" s="233" t="s">
        <v>303</v>
      </c>
      <c r="B80" s="244" t="s">
        <v>357</v>
      </c>
      <c r="C80" s="235" t="s">
        <v>321</v>
      </c>
      <c r="D80" s="236" t="s">
        <v>551</v>
      </c>
      <c r="E80" s="245" t="s">
        <v>489</v>
      </c>
      <c r="F80" s="238" t="s">
        <v>768</v>
      </c>
      <c r="G80" s="246" t="s">
        <v>381</v>
      </c>
      <c r="H80" s="236" t="s">
        <v>381</v>
      </c>
      <c r="I80" s="247" t="s">
        <v>381</v>
      </c>
      <c r="J80" s="248"/>
      <c r="K80" s="236"/>
      <c r="L80" s="247"/>
      <c r="M80" s="246"/>
      <c r="N80" s="236"/>
      <c r="O80" s="247"/>
      <c r="P80" s="246"/>
      <c r="Q80" s="236"/>
      <c r="R80" s="247"/>
      <c r="S80" s="246"/>
      <c r="T80" s="236"/>
      <c r="U80" s="247"/>
      <c r="V80" s="917" t="s">
        <v>869</v>
      </c>
      <c r="W80" s="918"/>
      <c r="X80" s="919"/>
      <c r="Y80" s="243" t="s">
        <v>876</v>
      </c>
    </row>
    <row r="81" spans="1:25" s="165" customFormat="1" ht="25.5" x14ac:dyDescent="0.2">
      <c r="A81" s="233" t="s">
        <v>303</v>
      </c>
      <c r="B81" s="244" t="s">
        <v>357</v>
      </c>
      <c r="C81" s="235" t="s">
        <v>321</v>
      </c>
      <c r="D81" s="236" t="s">
        <v>551</v>
      </c>
      <c r="E81" s="237" t="s">
        <v>424</v>
      </c>
      <c r="F81" s="238" t="s">
        <v>768</v>
      </c>
      <c r="G81" s="246" t="s">
        <v>381</v>
      </c>
      <c r="H81" s="236" t="s">
        <v>381</v>
      </c>
      <c r="I81" s="247" t="s">
        <v>381</v>
      </c>
      <c r="J81" s="248"/>
      <c r="K81" s="236"/>
      <c r="L81" s="247"/>
      <c r="M81" s="246"/>
      <c r="N81" s="236"/>
      <c r="O81" s="247"/>
      <c r="P81" s="246"/>
      <c r="Q81" s="236"/>
      <c r="R81" s="247"/>
      <c r="S81" s="246"/>
      <c r="T81" s="236"/>
      <c r="U81" s="247"/>
      <c r="V81" s="917" t="s">
        <v>869</v>
      </c>
      <c r="W81" s="918"/>
      <c r="X81" s="919"/>
      <c r="Y81" s="243" t="s">
        <v>876</v>
      </c>
    </row>
    <row r="82" spans="1:25" s="165" customFormat="1" ht="25.5" x14ac:dyDescent="0.2">
      <c r="A82" s="233" t="s">
        <v>303</v>
      </c>
      <c r="B82" s="244" t="s">
        <v>357</v>
      </c>
      <c r="C82" s="235" t="s">
        <v>321</v>
      </c>
      <c r="D82" s="236" t="s">
        <v>551</v>
      </c>
      <c r="E82" s="245" t="s">
        <v>423</v>
      </c>
      <c r="F82" s="238" t="s">
        <v>768</v>
      </c>
      <c r="G82" s="246" t="s">
        <v>381</v>
      </c>
      <c r="H82" s="236" t="s">
        <v>381</v>
      </c>
      <c r="I82" s="247" t="s">
        <v>381</v>
      </c>
      <c r="J82" s="248"/>
      <c r="K82" s="236"/>
      <c r="L82" s="247"/>
      <c r="M82" s="246"/>
      <c r="N82" s="236"/>
      <c r="O82" s="247"/>
      <c r="P82" s="246"/>
      <c r="Q82" s="236"/>
      <c r="R82" s="247"/>
      <c r="S82" s="246"/>
      <c r="T82" s="236"/>
      <c r="U82" s="247"/>
      <c r="V82" s="917" t="s">
        <v>869</v>
      </c>
      <c r="W82" s="918"/>
      <c r="X82" s="919"/>
      <c r="Y82" s="243" t="s">
        <v>876</v>
      </c>
    </row>
    <row r="83" spans="1:25" s="165" customFormat="1" ht="25.5" x14ac:dyDescent="0.2">
      <c r="A83" s="233" t="s">
        <v>303</v>
      </c>
      <c r="B83" s="244" t="s">
        <v>357</v>
      </c>
      <c r="C83" s="235" t="s">
        <v>321</v>
      </c>
      <c r="D83" s="236" t="s">
        <v>551</v>
      </c>
      <c r="E83" s="245" t="s">
        <v>411</v>
      </c>
      <c r="F83" s="238" t="s">
        <v>768</v>
      </c>
      <c r="G83" s="246" t="s">
        <v>381</v>
      </c>
      <c r="H83" s="236" t="s">
        <v>381</v>
      </c>
      <c r="I83" s="247" t="s">
        <v>381</v>
      </c>
      <c r="J83" s="248"/>
      <c r="K83" s="236"/>
      <c r="L83" s="247"/>
      <c r="M83" s="246"/>
      <c r="N83" s="236"/>
      <c r="O83" s="247"/>
      <c r="P83" s="246"/>
      <c r="Q83" s="236"/>
      <c r="R83" s="247"/>
      <c r="S83" s="246"/>
      <c r="T83" s="236"/>
      <c r="U83" s="247"/>
      <c r="V83" s="917" t="s">
        <v>869</v>
      </c>
      <c r="W83" s="918"/>
      <c r="X83" s="919"/>
      <c r="Y83" s="243" t="s">
        <v>876</v>
      </c>
    </row>
    <row r="84" spans="1:25" s="165" customFormat="1" ht="25.5" x14ac:dyDescent="0.2">
      <c r="A84" s="233" t="s">
        <v>303</v>
      </c>
      <c r="B84" s="244" t="s">
        <v>357</v>
      </c>
      <c r="C84" s="235" t="s">
        <v>321</v>
      </c>
      <c r="D84" s="236" t="s">
        <v>551</v>
      </c>
      <c r="E84" s="237" t="s">
        <v>412</v>
      </c>
      <c r="F84" s="238" t="s">
        <v>768</v>
      </c>
      <c r="G84" s="246" t="s">
        <v>381</v>
      </c>
      <c r="H84" s="236" t="s">
        <v>381</v>
      </c>
      <c r="I84" s="247" t="s">
        <v>381</v>
      </c>
      <c r="J84" s="248"/>
      <c r="K84" s="236"/>
      <c r="L84" s="247"/>
      <c r="M84" s="246"/>
      <c r="N84" s="236"/>
      <c r="O84" s="247"/>
      <c r="P84" s="246"/>
      <c r="Q84" s="236"/>
      <c r="R84" s="247"/>
      <c r="S84" s="246"/>
      <c r="T84" s="236"/>
      <c r="U84" s="247"/>
      <c r="V84" s="917" t="s">
        <v>869</v>
      </c>
      <c r="W84" s="918"/>
      <c r="X84" s="919"/>
      <c r="Y84" s="243" t="s">
        <v>876</v>
      </c>
    </row>
    <row r="85" spans="1:25" s="165" customFormat="1" ht="25.5" x14ac:dyDescent="0.2">
      <c r="A85" s="233" t="s">
        <v>303</v>
      </c>
      <c r="B85" s="244" t="s">
        <v>342</v>
      </c>
      <c r="C85" s="235" t="s">
        <v>321</v>
      </c>
      <c r="D85" s="236" t="s">
        <v>551</v>
      </c>
      <c r="E85" s="245" t="s">
        <v>423</v>
      </c>
      <c r="F85" s="238" t="s">
        <v>768</v>
      </c>
      <c r="G85" s="246" t="s">
        <v>381</v>
      </c>
      <c r="H85" s="236" t="s">
        <v>381</v>
      </c>
      <c r="I85" s="247" t="s">
        <v>381</v>
      </c>
      <c r="J85" s="248" t="s">
        <v>381</v>
      </c>
      <c r="K85" s="236" t="s">
        <v>381</v>
      </c>
      <c r="L85" s="247" t="s">
        <v>381</v>
      </c>
      <c r="M85" s="246" t="s">
        <v>381</v>
      </c>
      <c r="N85" s="236" t="s">
        <v>381</v>
      </c>
      <c r="O85" s="247" t="s">
        <v>381</v>
      </c>
      <c r="P85" s="246" t="s">
        <v>381</v>
      </c>
      <c r="Q85" s="236" t="s">
        <v>381</v>
      </c>
      <c r="R85" s="247" t="s">
        <v>381</v>
      </c>
      <c r="S85" s="246" t="s">
        <v>381</v>
      </c>
      <c r="T85" s="236" t="s">
        <v>381</v>
      </c>
      <c r="U85" s="247" t="s">
        <v>381</v>
      </c>
      <c r="V85" s="917" t="s">
        <v>869</v>
      </c>
      <c r="W85" s="918"/>
      <c r="X85" s="919"/>
      <c r="Y85" s="243" t="s">
        <v>876</v>
      </c>
    </row>
    <row r="86" spans="1:25" s="165" customFormat="1" ht="25.5" x14ac:dyDescent="0.2">
      <c r="A86" s="233" t="s">
        <v>303</v>
      </c>
      <c r="B86" s="244" t="s">
        <v>342</v>
      </c>
      <c r="C86" s="235" t="s">
        <v>321</v>
      </c>
      <c r="D86" s="236" t="s">
        <v>551</v>
      </c>
      <c r="E86" s="245" t="s">
        <v>352</v>
      </c>
      <c r="F86" s="238" t="s">
        <v>768</v>
      </c>
      <c r="G86" s="246" t="s">
        <v>381</v>
      </c>
      <c r="H86" s="236" t="s">
        <v>381</v>
      </c>
      <c r="I86" s="247" t="s">
        <v>381</v>
      </c>
      <c r="J86" s="248" t="s">
        <v>381</v>
      </c>
      <c r="K86" s="236" t="s">
        <v>381</v>
      </c>
      <c r="L86" s="247" t="s">
        <v>381</v>
      </c>
      <c r="M86" s="246" t="s">
        <v>381</v>
      </c>
      <c r="N86" s="236" t="s">
        <v>381</v>
      </c>
      <c r="O86" s="247" t="s">
        <v>381</v>
      </c>
      <c r="P86" s="246" t="s">
        <v>381</v>
      </c>
      <c r="Q86" s="236" t="s">
        <v>381</v>
      </c>
      <c r="R86" s="247" t="s">
        <v>381</v>
      </c>
      <c r="S86" s="246" t="s">
        <v>381</v>
      </c>
      <c r="T86" s="236" t="s">
        <v>381</v>
      </c>
      <c r="U86" s="247" t="s">
        <v>381</v>
      </c>
      <c r="V86" s="917" t="s">
        <v>869</v>
      </c>
      <c r="W86" s="918"/>
      <c r="X86" s="919"/>
      <c r="Y86" s="243" t="s">
        <v>876</v>
      </c>
    </row>
    <row r="87" spans="1:25" s="165" customFormat="1" ht="25.5" x14ac:dyDescent="0.2">
      <c r="A87" s="233" t="s">
        <v>303</v>
      </c>
      <c r="B87" s="244" t="s">
        <v>342</v>
      </c>
      <c r="C87" s="235" t="s">
        <v>321</v>
      </c>
      <c r="D87" s="236" t="s">
        <v>551</v>
      </c>
      <c r="E87" s="245" t="s">
        <v>489</v>
      </c>
      <c r="F87" s="238" t="s">
        <v>768</v>
      </c>
      <c r="G87" s="246" t="s">
        <v>381</v>
      </c>
      <c r="H87" s="236" t="s">
        <v>381</v>
      </c>
      <c r="I87" s="247" t="s">
        <v>381</v>
      </c>
      <c r="J87" s="248" t="s">
        <v>381</v>
      </c>
      <c r="K87" s="236" t="s">
        <v>381</v>
      </c>
      <c r="L87" s="247" t="s">
        <v>381</v>
      </c>
      <c r="M87" s="246" t="s">
        <v>381</v>
      </c>
      <c r="N87" s="236" t="s">
        <v>381</v>
      </c>
      <c r="O87" s="247" t="s">
        <v>381</v>
      </c>
      <c r="P87" s="246" t="s">
        <v>381</v>
      </c>
      <c r="Q87" s="236" t="s">
        <v>381</v>
      </c>
      <c r="R87" s="247" t="s">
        <v>381</v>
      </c>
      <c r="S87" s="246" t="s">
        <v>381</v>
      </c>
      <c r="T87" s="236" t="s">
        <v>381</v>
      </c>
      <c r="U87" s="247" t="s">
        <v>381</v>
      </c>
      <c r="V87" s="917" t="s">
        <v>869</v>
      </c>
      <c r="W87" s="918"/>
      <c r="X87" s="919"/>
      <c r="Y87" s="243" t="s">
        <v>876</v>
      </c>
    </row>
    <row r="88" spans="1:25" s="165" customFormat="1" ht="25.5" x14ac:dyDescent="0.2">
      <c r="A88" s="233" t="s">
        <v>303</v>
      </c>
      <c r="B88" s="244" t="s">
        <v>342</v>
      </c>
      <c r="C88" s="235" t="s">
        <v>321</v>
      </c>
      <c r="D88" s="236" t="s">
        <v>551</v>
      </c>
      <c r="E88" s="245" t="s">
        <v>338</v>
      </c>
      <c r="F88" s="238" t="s">
        <v>768</v>
      </c>
      <c r="G88" s="246" t="s">
        <v>381</v>
      </c>
      <c r="H88" s="236" t="s">
        <v>381</v>
      </c>
      <c r="I88" s="247" t="s">
        <v>381</v>
      </c>
      <c r="J88" s="248" t="s">
        <v>381</v>
      </c>
      <c r="K88" s="236" t="s">
        <v>381</v>
      </c>
      <c r="L88" s="247" t="s">
        <v>381</v>
      </c>
      <c r="M88" s="246" t="s">
        <v>381</v>
      </c>
      <c r="N88" s="236" t="s">
        <v>381</v>
      </c>
      <c r="O88" s="247" t="s">
        <v>381</v>
      </c>
      <c r="P88" s="246" t="s">
        <v>381</v>
      </c>
      <c r="Q88" s="236" t="s">
        <v>381</v>
      </c>
      <c r="R88" s="247" t="s">
        <v>381</v>
      </c>
      <c r="S88" s="246" t="s">
        <v>381</v>
      </c>
      <c r="T88" s="236" t="s">
        <v>381</v>
      </c>
      <c r="U88" s="247" t="s">
        <v>381</v>
      </c>
      <c r="V88" s="917" t="s">
        <v>869</v>
      </c>
      <c r="W88" s="918"/>
      <c r="X88" s="919"/>
      <c r="Y88" s="243" t="s">
        <v>876</v>
      </c>
    </row>
    <row r="89" spans="1:25" s="165" customFormat="1" ht="25.5" x14ac:dyDescent="0.2">
      <c r="A89" s="233" t="s">
        <v>303</v>
      </c>
      <c r="B89" s="244" t="s">
        <v>342</v>
      </c>
      <c r="C89" s="235" t="s">
        <v>321</v>
      </c>
      <c r="D89" s="236" t="s">
        <v>551</v>
      </c>
      <c r="E89" s="245" t="s">
        <v>411</v>
      </c>
      <c r="F89" s="238" t="s">
        <v>768</v>
      </c>
      <c r="G89" s="246" t="s">
        <v>381</v>
      </c>
      <c r="H89" s="236" t="s">
        <v>381</v>
      </c>
      <c r="I89" s="247" t="s">
        <v>381</v>
      </c>
      <c r="J89" s="248" t="s">
        <v>381</v>
      </c>
      <c r="K89" s="236" t="s">
        <v>381</v>
      </c>
      <c r="L89" s="247" t="s">
        <v>381</v>
      </c>
      <c r="M89" s="246" t="s">
        <v>381</v>
      </c>
      <c r="N89" s="236" t="s">
        <v>381</v>
      </c>
      <c r="O89" s="247" t="s">
        <v>381</v>
      </c>
      <c r="P89" s="246" t="s">
        <v>381</v>
      </c>
      <c r="Q89" s="236" t="s">
        <v>381</v>
      </c>
      <c r="R89" s="247" t="s">
        <v>381</v>
      </c>
      <c r="S89" s="246" t="s">
        <v>381</v>
      </c>
      <c r="T89" s="236" t="s">
        <v>381</v>
      </c>
      <c r="U89" s="247" t="s">
        <v>381</v>
      </c>
      <c r="V89" s="917" t="s">
        <v>869</v>
      </c>
      <c r="W89" s="918"/>
      <c r="X89" s="919"/>
      <c r="Y89" s="243" t="s">
        <v>876</v>
      </c>
    </row>
    <row r="90" spans="1:25" s="165" customFormat="1" ht="25.5" x14ac:dyDescent="0.2">
      <c r="A90" s="233" t="s">
        <v>303</v>
      </c>
      <c r="B90" s="244" t="s">
        <v>342</v>
      </c>
      <c r="C90" s="235" t="s">
        <v>321</v>
      </c>
      <c r="D90" s="236" t="s">
        <v>551</v>
      </c>
      <c r="E90" s="245" t="s">
        <v>412</v>
      </c>
      <c r="F90" s="238" t="s">
        <v>768</v>
      </c>
      <c r="G90" s="246" t="s">
        <v>381</v>
      </c>
      <c r="H90" s="236" t="s">
        <v>381</v>
      </c>
      <c r="I90" s="247" t="s">
        <v>381</v>
      </c>
      <c r="J90" s="248" t="s">
        <v>381</v>
      </c>
      <c r="K90" s="236" t="s">
        <v>381</v>
      </c>
      <c r="L90" s="247" t="s">
        <v>381</v>
      </c>
      <c r="M90" s="246" t="s">
        <v>381</v>
      </c>
      <c r="N90" s="236" t="s">
        <v>381</v>
      </c>
      <c r="O90" s="247" t="s">
        <v>381</v>
      </c>
      <c r="P90" s="246" t="s">
        <v>381</v>
      </c>
      <c r="Q90" s="236" t="s">
        <v>381</v>
      </c>
      <c r="R90" s="247" t="s">
        <v>381</v>
      </c>
      <c r="S90" s="246" t="s">
        <v>381</v>
      </c>
      <c r="T90" s="236" t="s">
        <v>381</v>
      </c>
      <c r="U90" s="247" t="s">
        <v>381</v>
      </c>
      <c r="V90" s="917" t="s">
        <v>869</v>
      </c>
      <c r="W90" s="918"/>
      <c r="X90" s="919"/>
      <c r="Y90" s="243" t="s">
        <v>876</v>
      </c>
    </row>
    <row r="91" spans="1:25" s="165" customFormat="1" ht="25.5" x14ac:dyDescent="0.2">
      <c r="A91" s="233" t="s">
        <v>303</v>
      </c>
      <c r="B91" s="234" t="s">
        <v>342</v>
      </c>
      <c r="C91" s="235" t="s">
        <v>321</v>
      </c>
      <c r="D91" s="236" t="s">
        <v>551</v>
      </c>
      <c r="E91" s="237" t="s">
        <v>424</v>
      </c>
      <c r="F91" s="238" t="s">
        <v>768</v>
      </c>
      <c r="G91" s="246" t="s">
        <v>381</v>
      </c>
      <c r="H91" s="236" t="s">
        <v>381</v>
      </c>
      <c r="I91" s="247" t="s">
        <v>381</v>
      </c>
      <c r="J91" s="248" t="s">
        <v>381</v>
      </c>
      <c r="K91" s="236" t="s">
        <v>381</v>
      </c>
      <c r="L91" s="247" t="s">
        <v>381</v>
      </c>
      <c r="M91" s="246" t="s">
        <v>381</v>
      </c>
      <c r="N91" s="236" t="s">
        <v>381</v>
      </c>
      <c r="O91" s="247" t="s">
        <v>381</v>
      </c>
      <c r="P91" s="246" t="s">
        <v>381</v>
      </c>
      <c r="Q91" s="236" t="s">
        <v>381</v>
      </c>
      <c r="R91" s="247" t="s">
        <v>381</v>
      </c>
      <c r="S91" s="246" t="s">
        <v>381</v>
      </c>
      <c r="T91" s="236" t="s">
        <v>381</v>
      </c>
      <c r="U91" s="247" t="s">
        <v>381</v>
      </c>
      <c r="V91" s="917" t="s">
        <v>869</v>
      </c>
      <c r="W91" s="918"/>
      <c r="X91" s="919"/>
      <c r="Y91" s="243" t="s">
        <v>876</v>
      </c>
    </row>
    <row r="92" spans="1:25" s="165" customFormat="1" ht="25.5" x14ac:dyDescent="0.2">
      <c r="A92" s="233" t="s">
        <v>303</v>
      </c>
      <c r="B92" s="234" t="s">
        <v>360</v>
      </c>
      <c r="C92" s="235" t="s">
        <v>321</v>
      </c>
      <c r="D92" s="236" t="s">
        <v>551</v>
      </c>
      <c r="E92" s="245" t="s">
        <v>423</v>
      </c>
      <c r="F92" s="238" t="s">
        <v>768</v>
      </c>
      <c r="G92" s="246" t="s">
        <v>381</v>
      </c>
      <c r="H92" s="236" t="s">
        <v>381</v>
      </c>
      <c r="I92" s="247" t="s">
        <v>381</v>
      </c>
      <c r="J92" s="248" t="s">
        <v>381</v>
      </c>
      <c r="K92" s="236"/>
      <c r="L92" s="247"/>
      <c r="M92" s="246" t="s">
        <v>381</v>
      </c>
      <c r="N92" s="236"/>
      <c r="O92" s="247"/>
      <c r="P92" s="246" t="s">
        <v>381</v>
      </c>
      <c r="Q92" s="236"/>
      <c r="R92" s="247"/>
      <c r="S92" s="246" t="s">
        <v>381</v>
      </c>
      <c r="T92" s="236"/>
      <c r="U92" s="247"/>
      <c r="V92" s="917" t="s">
        <v>869</v>
      </c>
      <c r="W92" s="918"/>
      <c r="X92" s="919"/>
      <c r="Y92" s="243" t="s">
        <v>876</v>
      </c>
    </row>
    <row r="93" spans="1:25" s="165" customFormat="1" ht="25.5" x14ac:dyDescent="0.2">
      <c r="A93" s="233" t="s">
        <v>303</v>
      </c>
      <c r="B93" s="244" t="s">
        <v>360</v>
      </c>
      <c r="C93" s="235" t="s">
        <v>321</v>
      </c>
      <c r="D93" s="236" t="s">
        <v>551</v>
      </c>
      <c r="E93" s="245" t="s">
        <v>352</v>
      </c>
      <c r="F93" s="238" t="s">
        <v>768</v>
      </c>
      <c r="G93" s="246" t="s">
        <v>381</v>
      </c>
      <c r="H93" s="236" t="s">
        <v>381</v>
      </c>
      <c r="I93" s="247" t="s">
        <v>381</v>
      </c>
      <c r="J93" s="248" t="s">
        <v>381</v>
      </c>
      <c r="K93" s="236"/>
      <c r="L93" s="247"/>
      <c r="M93" s="246" t="s">
        <v>381</v>
      </c>
      <c r="N93" s="236"/>
      <c r="O93" s="247"/>
      <c r="P93" s="246" t="s">
        <v>381</v>
      </c>
      <c r="Q93" s="236"/>
      <c r="R93" s="247"/>
      <c r="S93" s="246" t="s">
        <v>381</v>
      </c>
      <c r="T93" s="236"/>
      <c r="U93" s="247"/>
      <c r="V93" s="917" t="s">
        <v>869</v>
      </c>
      <c r="W93" s="918"/>
      <c r="X93" s="919"/>
      <c r="Y93" s="243" t="s">
        <v>876</v>
      </c>
    </row>
    <row r="94" spans="1:25" s="165" customFormat="1" ht="25.5" x14ac:dyDescent="0.2">
      <c r="A94" s="233" t="s">
        <v>303</v>
      </c>
      <c r="B94" s="234" t="s">
        <v>360</v>
      </c>
      <c r="C94" s="235" t="s">
        <v>321</v>
      </c>
      <c r="D94" s="236" t="s">
        <v>551</v>
      </c>
      <c r="E94" s="237" t="s">
        <v>424</v>
      </c>
      <c r="F94" s="238" t="s">
        <v>768</v>
      </c>
      <c r="G94" s="246" t="s">
        <v>381</v>
      </c>
      <c r="H94" s="236" t="s">
        <v>381</v>
      </c>
      <c r="I94" s="247" t="s">
        <v>381</v>
      </c>
      <c r="J94" s="248" t="s">
        <v>381</v>
      </c>
      <c r="K94" s="236"/>
      <c r="L94" s="247"/>
      <c r="M94" s="246" t="s">
        <v>381</v>
      </c>
      <c r="N94" s="236"/>
      <c r="O94" s="247"/>
      <c r="P94" s="246" t="s">
        <v>381</v>
      </c>
      <c r="Q94" s="236"/>
      <c r="R94" s="247"/>
      <c r="S94" s="246" t="s">
        <v>381</v>
      </c>
      <c r="T94" s="236"/>
      <c r="U94" s="247"/>
      <c r="V94" s="917" t="s">
        <v>869</v>
      </c>
      <c r="W94" s="918"/>
      <c r="X94" s="919"/>
      <c r="Y94" s="243" t="s">
        <v>876</v>
      </c>
    </row>
    <row r="95" spans="1:25" s="165" customFormat="1" ht="25.5" x14ac:dyDescent="0.2">
      <c r="A95" s="233" t="s">
        <v>303</v>
      </c>
      <c r="B95" s="245" t="s">
        <v>465</v>
      </c>
      <c r="C95" s="235" t="s">
        <v>321</v>
      </c>
      <c r="D95" s="236" t="s">
        <v>551</v>
      </c>
      <c r="E95" s="245" t="s">
        <v>423</v>
      </c>
      <c r="F95" s="238" t="s">
        <v>768</v>
      </c>
      <c r="G95" s="246" t="s">
        <v>381</v>
      </c>
      <c r="H95" s="236" t="s">
        <v>381</v>
      </c>
      <c r="I95" s="247" t="s">
        <v>381</v>
      </c>
      <c r="J95" s="248"/>
      <c r="K95" s="236"/>
      <c r="L95" s="247"/>
      <c r="M95" s="246"/>
      <c r="N95" s="236"/>
      <c r="O95" s="247"/>
      <c r="P95" s="246"/>
      <c r="Q95" s="236"/>
      <c r="R95" s="247"/>
      <c r="S95" s="246"/>
      <c r="T95" s="236"/>
      <c r="U95" s="247"/>
      <c r="V95" s="917" t="s">
        <v>869</v>
      </c>
      <c r="W95" s="918"/>
      <c r="X95" s="919"/>
      <c r="Y95" s="243" t="s">
        <v>876</v>
      </c>
    </row>
    <row r="96" spans="1:25" s="165" customFormat="1" ht="25.5" x14ac:dyDescent="0.2">
      <c r="A96" s="233" t="s">
        <v>303</v>
      </c>
      <c r="B96" s="245" t="s">
        <v>465</v>
      </c>
      <c r="C96" s="235" t="s">
        <v>321</v>
      </c>
      <c r="D96" s="236" t="s">
        <v>551</v>
      </c>
      <c r="E96" s="245" t="s">
        <v>352</v>
      </c>
      <c r="F96" s="238" t="s">
        <v>768</v>
      </c>
      <c r="G96" s="246" t="s">
        <v>381</v>
      </c>
      <c r="H96" s="236" t="s">
        <v>381</v>
      </c>
      <c r="I96" s="247" t="s">
        <v>381</v>
      </c>
      <c r="J96" s="248"/>
      <c r="K96" s="236"/>
      <c r="L96" s="247"/>
      <c r="M96" s="246"/>
      <c r="N96" s="236"/>
      <c r="O96" s="247"/>
      <c r="P96" s="246"/>
      <c r="Q96" s="236"/>
      <c r="R96" s="247"/>
      <c r="S96" s="246"/>
      <c r="T96" s="236"/>
      <c r="U96" s="247"/>
      <c r="V96" s="917" t="s">
        <v>869</v>
      </c>
      <c r="W96" s="918"/>
      <c r="X96" s="919"/>
      <c r="Y96" s="243" t="s">
        <v>876</v>
      </c>
    </row>
    <row r="97" spans="1:25" s="165" customFormat="1" ht="25.5" x14ac:dyDescent="0.2">
      <c r="A97" s="233" t="s">
        <v>303</v>
      </c>
      <c r="B97" s="245" t="s">
        <v>465</v>
      </c>
      <c r="C97" s="235" t="s">
        <v>321</v>
      </c>
      <c r="D97" s="236" t="s">
        <v>551</v>
      </c>
      <c r="E97" s="245" t="s">
        <v>489</v>
      </c>
      <c r="F97" s="238" t="s">
        <v>768</v>
      </c>
      <c r="G97" s="246" t="s">
        <v>381</v>
      </c>
      <c r="H97" s="236" t="s">
        <v>381</v>
      </c>
      <c r="I97" s="247" t="s">
        <v>381</v>
      </c>
      <c r="J97" s="248"/>
      <c r="K97" s="236"/>
      <c r="L97" s="247"/>
      <c r="M97" s="246"/>
      <c r="N97" s="236"/>
      <c r="O97" s="247"/>
      <c r="P97" s="246"/>
      <c r="Q97" s="236"/>
      <c r="R97" s="247"/>
      <c r="S97" s="246"/>
      <c r="T97" s="236"/>
      <c r="U97" s="247"/>
      <c r="V97" s="917" t="s">
        <v>869</v>
      </c>
      <c r="W97" s="918"/>
      <c r="X97" s="919"/>
      <c r="Y97" s="243" t="s">
        <v>876</v>
      </c>
    </row>
    <row r="98" spans="1:25" s="165" customFormat="1" ht="25.5" x14ac:dyDescent="0.2">
      <c r="A98" s="233" t="s">
        <v>303</v>
      </c>
      <c r="B98" s="245" t="s">
        <v>465</v>
      </c>
      <c r="C98" s="235" t="s">
        <v>321</v>
      </c>
      <c r="D98" s="236" t="s">
        <v>551</v>
      </c>
      <c r="E98" s="245" t="s">
        <v>338</v>
      </c>
      <c r="F98" s="238" t="s">
        <v>768</v>
      </c>
      <c r="G98" s="246" t="s">
        <v>381</v>
      </c>
      <c r="H98" s="236" t="s">
        <v>381</v>
      </c>
      <c r="I98" s="247" t="s">
        <v>381</v>
      </c>
      <c r="J98" s="248"/>
      <c r="K98" s="236"/>
      <c r="L98" s="247"/>
      <c r="M98" s="246"/>
      <c r="N98" s="236"/>
      <c r="O98" s="247"/>
      <c r="P98" s="246"/>
      <c r="Q98" s="236"/>
      <c r="R98" s="247"/>
      <c r="S98" s="246"/>
      <c r="T98" s="236"/>
      <c r="U98" s="247"/>
      <c r="V98" s="917" t="s">
        <v>869</v>
      </c>
      <c r="W98" s="918"/>
      <c r="X98" s="919"/>
      <c r="Y98" s="243" t="s">
        <v>876</v>
      </c>
    </row>
    <row r="99" spans="1:25" s="165" customFormat="1" ht="25.5" x14ac:dyDescent="0.2">
      <c r="A99" s="233" t="s">
        <v>303</v>
      </c>
      <c r="B99" s="245" t="s">
        <v>465</v>
      </c>
      <c r="C99" s="235" t="s">
        <v>321</v>
      </c>
      <c r="D99" s="236" t="s">
        <v>551</v>
      </c>
      <c r="E99" s="245" t="s">
        <v>411</v>
      </c>
      <c r="F99" s="238" t="s">
        <v>768</v>
      </c>
      <c r="G99" s="246" t="s">
        <v>381</v>
      </c>
      <c r="H99" s="236" t="s">
        <v>381</v>
      </c>
      <c r="I99" s="247" t="s">
        <v>381</v>
      </c>
      <c r="J99" s="260"/>
      <c r="K99" s="236"/>
      <c r="L99" s="247"/>
      <c r="M99" s="246"/>
      <c r="N99" s="236"/>
      <c r="O99" s="247"/>
      <c r="P99" s="246"/>
      <c r="Q99" s="236"/>
      <c r="R99" s="247"/>
      <c r="S99" s="246"/>
      <c r="T99" s="236"/>
      <c r="U99" s="247"/>
      <c r="V99" s="917" t="s">
        <v>869</v>
      </c>
      <c r="W99" s="918"/>
      <c r="X99" s="919"/>
      <c r="Y99" s="243" t="s">
        <v>876</v>
      </c>
    </row>
    <row r="100" spans="1:25" s="165" customFormat="1" ht="25.5" x14ac:dyDescent="0.2">
      <c r="A100" s="233" t="s">
        <v>303</v>
      </c>
      <c r="B100" s="245" t="s">
        <v>465</v>
      </c>
      <c r="C100" s="235" t="s">
        <v>321</v>
      </c>
      <c r="D100" s="236" t="s">
        <v>551</v>
      </c>
      <c r="E100" s="245" t="s">
        <v>412</v>
      </c>
      <c r="F100" s="238" t="s">
        <v>768</v>
      </c>
      <c r="G100" s="246" t="s">
        <v>381</v>
      </c>
      <c r="H100" s="236" t="s">
        <v>381</v>
      </c>
      <c r="I100" s="247" t="s">
        <v>381</v>
      </c>
      <c r="J100" s="248"/>
      <c r="K100" s="236"/>
      <c r="L100" s="247"/>
      <c r="M100" s="246"/>
      <c r="N100" s="236"/>
      <c r="O100" s="247"/>
      <c r="P100" s="246"/>
      <c r="Q100" s="236"/>
      <c r="R100" s="247"/>
      <c r="S100" s="246"/>
      <c r="T100" s="236"/>
      <c r="U100" s="247"/>
      <c r="V100" s="917" t="s">
        <v>869</v>
      </c>
      <c r="W100" s="918"/>
      <c r="X100" s="919"/>
      <c r="Y100" s="243" t="s">
        <v>876</v>
      </c>
    </row>
    <row r="101" spans="1:25" s="165" customFormat="1" ht="25.5" x14ac:dyDescent="0.2">
      <c r="A101" s="233" t="s">
        <v>303</v>
      </c>
      <c r="B101" s="245" t="s">
        <v>465</v>
      </c>
      <c r="C101" s="235" t="s">
        <v>321</v>
      </c>
      <c r="D101" s="236" t="s">
        <v>551</v>
      </c>
      <c r="E101" s="237" t="s">
        <v>424</v>
      </c>
      <c r="F101" s="238" t="s">
        <v>768</v>
      </c>
      <c r="G101" s="246" t="s">
        <v>381</v>
      </c>
      <c r="H101" s="236" t="s">
        <v>381</v>
      </c>
      <c r="I101" s="247" t="s">
        <v>381</v>
      </c>
      <c r="J101" s="260"/>
      <c r="K101" s="236"/>
      <c r="L101" s="247"/>
      <c r="M101" s="246"/>
      <c r="N101" s="236"/>
      <c r="O101" s="247"/>
      <c r="P101" s="246"/>
      <c r="Q101" s="236"/>
      <c r="R101" s="247"/>
      <c r="S101" s="246"/>
      <c r="T101" s="236"/>
      <c r="U101" s="247"/>
      <c r="V101" s="917" t="s">
        <v>869</v>
      </c>
      <c r="W101" s="918"/>
      <c r="X101" s="919"/>
      <c r="Y101" s="243" t="s">
        <v>876</v>
      </c>
    </row>
    <row r="102" spans="1:25" s="165" customFormat="1" ht="25.5" x14ac:dyDescent="0.2">
      <c r="A102" s="233" t="s">
        <v>303</v>
      </c>
      <c r="B102" s="244" t="s">
        <v>344</v>
      </c>
      <c r="C102" s="235" t="s">
        <v>321</v>
      </c>
      <c r="D102" s="236" t="s">
        <v>551</v>
      </c>
      <c r="E102" s="245" t="s">
        <v>423</v>
      </c>
      <c r="F102" s="238" t="s">
        <v>768</v>
      </c>
      <c r="G102" s="246" t="s">
        <v>381</v>
      </c>
      <c r="H102" s="236" t="s">
        <v>381</v>
      </c>
      <c r="I102" s="247" t="s">
        <v>381</v>
      </c>
      <c r="J102" s="248" t="s">
        <v>381</v>
      </c>
      <c r="K102" s="236" t="s">
        <v>381</v>
      </c>
      <c r="L102" s="247" t="s">
        <v>381</v>
      </c>
      <c r="M102" s="246" t="s">
        <v>381</v>
      </c>
      <c r="N102" s="236" t="s">
        <v>381</v>
      </c>
      <c r="O102" s="247" t="s">
        <v>381</v>
      </c>
      <c r="P102" s="246" t="s">
        <v>381</v>
      </c>
      <c r="Q102" s="236" t="s">
        <v>381</v>
      </c>
      <c r="R102" s="247" t="s">
        <v>381</v>
      </c>
      <c r="S102" s="246" t="s">
        <v>381</v>
      </c>
      <c r="T102" s="236" t="s">
        <v>381</v>
      </c>
      <c r="U102" s="247" t="s">
        <v>381</v>
      </c>
      <c r="V102" s="917" t="s">
        <v>869</v>
      </c>
      <c r="W102" s="918"/>
      <c r="X102" s="919"/>
      <c r="Y102" s="243" t="s">
        <v>876</v>
      </c>
    </row>
    <row r="103" spans="1:25" s="165" customFormat="1" ht="25.5" x14ac:dyDescent="0.2">
      <c r="A103" s="233" t="s">
        <v>303</v>
      </c>
      <c r="B103" s="244" t="s">
        <v>344</v>
      </c>
      <c r="C103" s="235" t="s">
        <v>321</v>
      </c>
      <c r="D103" s="236" t="s">
        <v>551</v>
      </c>
      <c r="E103" s="245" t="s">
        <v>352</v>
      </c>
      <c r="F103" s="238" t="s">
        <v>768</v>
      </c>
      <c r="G103" s="246" t="s">
        <v>381</v>
      </c>
      <c r="H103" s="236" t="s">
        <v>381</v>
      </c>
      <c r="I103" s="247" t="s">
        <v>381</v>
      </c>
      <c r="J103" s="248" t="s">
        <v>381</v>
      </c>
      <c r="K103" s="236" t="s">
        <v>381</v>
      </c>
      <c r="L103" s="247" t="s">
        <v>381</v>
      </c>
      <c r="M103" s="246" t="s">
        <v>381</v>
      </c>
      <c r="N103" s="236" t="s">
        <v>381</v>
      </c>
      <c r="O103" s="247" t="s">
        <v>381</v>
      </c>
      <c r="P103" s="246" t="s">
        <v>381</v>
      </c>
      <c r="Q103" s="236" t="s">
        <v>381</v>
      </c>
      <c r="R103" s="247" t="s">
        <v>381</v>
      </c>
      <c r="S103" s="246" t="s">
        <v>381</v>
      </c>
      <c r="T103" s="236" t="s">
        <v>381</v>
      </c>
      <c r="U103" s="247" t="s">
        <v>381</v>
      </c>
      <c r="V103" s="917" t="s">
        <v>869</v>
      </c>
      <c r="W103" s="918"/>
      <c r="X103" s="919"/>
      <c r="Y103" s="243" t="s">
        <v>876</v>
      </c>
    </row>
    <row r="104" spans="1:25" s="165" customFormat="1" ht="25.5" x14ac:dyDescent="0.2">
      <c r="A104" s="233" t="s">
        <v>303</v>
      </c>
      <c r="B104" s="244" t="s">
        <v>344</v>
      </c>
      <c r="C104" s="235" t="s">
        <v>321</v>
      </c>
      <c r="D104" s="236" t="s">
        <v>551</v>
      </c>
      <c r="E104" s="245" t="s">
        <v>489</v>
      </c>
      <c r="F104" s="238" t="s">
        <v>768</v>
      </c>
      <c r="G104" s="246" t="s">
        <v>381</v>
      </c>
      <c r="H104" s="236" t="s">
        <v>381</v>
      </c>
      <c r="I104" s="247" t="s">
        <v>381</v>
      </c>
      <c r="J104" s="248" t="s">
        <v>381</v>
      </c>
      <c r="K104" s="236" t="s">
        <v>381</v>
      </c>
      <c r="L104" s="247" t="s">
        <v>381</v>
      </c>
      <c r="M104" s="246" t="s">
        <v>381</v>
      </c>
      <c r="N104" s="236" t="s">
        <v>381</v>
      </c>
      <c r="O104" s="247" t="s">
        <v>381</v>
      </c>
      <c r="P104" s="246" t="s">
        <v>381</v>
      </c>
      <c r="Q104" s="236" t="s">
        <v>381</v>
      </c>
      <c r="R104" s="247" t="s">
        <v>381</v>
      </c>
      <c r="S104" s="246" t="s">
        <v>381</v>
      </c>
      <c r="T104" s="236" t="s">
        <v>381</v>
      </c>
      <c r="U104" s="247" t="s">
        <v>381</v>
      </c>
      <c r="V104" s="917" t="s">
        <v>869</v>
      </c>
      <c r="W104" s="918"/>
      <c r="X104" s="919"/>
      <c r="Y104" s="243" t="s">
        <v>876</v>
      </c>
    </row>
    <row r="105" spans="1:25" s="165" customFormat="1" ht="25.5" x14ac:dyDescent="0.2">
      <c r="A105" s="233" t="s">
        <v>303</v>
      </c>
      <c r="B105" s="244" t="s">
        <v>344</v>
      </c>
      <c r="C105" s="235" t="s">
        <v>321</v>
      </c>
      <c r="D105" s="236" t="s">
        <v>551</v>
      </c>
      <c r="E105" s="245" t="s">
        <v>338</v>
      </c>
      <c r="F105" s="238" t="s">
        <v>768</v>
      </c>
      <c r="G105" s="246" t="s">
        <v>381</v>
      </c>
      <c r="H105" s="236" t="s">
        <v>381</v>
      </c>
      <c r="I105" s="247" t="s">
        <v>381</v>
      </c>
      <c r="J105" s="248" t="s">
        <v>381</v>
      </c>
      <c r="K105" s="236" t="s">
        <v>381</v>
      </c>
      <c r="L105" s="247" t="s">
        <v>381</v>
      </c>
      <c r="M105" s="246" t="s">
        <v>381</v>
      </c>
      <c r="N105" s="236" t="s">
        <v>381</v>
      </c>
      <c r="O105" s="247" t="s">
        <v>381</v>
      </c>
      <c r="P105" s="246" t="s">
        <v>381</v>
      </c>
      <c r="Q105" s="236" t="s">
        <v>381</v>
      </c>
      <c r="R105" s="247" t="s">
        <v>381</v>
      </c>
      <c r="S105" s="246" t="s">
        <v>381</v>
      </c>
      <c r="T105" s="236" t="s">
        <v>381</v>
      </c>
      <c r="U105" s="247" t="s">
        <v>381</v>
      </c>
      <c r="V105" s="917" t="s">
        <v>869</v>
      </c>
      <c r="W105" s="918"/>
      <c r="X105" s="919"/>
      <c r="Y105" s="243" t="s">
        <v>876</v>
      </c>
    </row>
    <row r="106" spans="1:25" s="165" customFormat="1" ht="25.5" x14ac:dyDescent="0.2">
      <c r="A106" s="233" t="s">
        <v>303</v>
      </c>
      <c r="B106" s="244" t="s">
        <v>344</v>
      </c>
      <c r="C106" s="235" t="s">
        <v>321</v>
      </c>
      <c r="D106" s="236" t="s">
        <v>551</v>
      </c>
      <c r="E106" s="245" t="s">
        <v>411</v>
      </c>
      <c r="F106" s="238" t="s">
        <v>768</v>
      </c>
      <c r="G106" s="246" t="s">
        <v>381</v>
      </c>
      <c r="H106" s="236" t="s">
        <v>381</v>
      </c>
      <c r="I106" s="247" t="s">
        <v>381</v>
      </c>
      <c r="J106" s="248" t="s">
        <v>381</v>
      </c>
      <c r="K106" s="236" t="s">
        <v>381</v>
      </c>
      <c r="L106" s="247" t="s">
        <v>381</v>
      </c>
      <c r="M106" s="246" t="s">
        <v>381</v>
      </c>
      <c r="N106" s="236" t="s">
        <v>381</v>
      </c>
      <c r="O106" s="247" t="s">
        <v>381</v>
      </c>
      <c r="P106" s="246" t="s">
        <v>381</v>
      </c>
      <c r="Q106" s="236" t="s">
        <v>381</v>
      </c>
      <c r="R106" s="247" t="s">
        <v>381</v>
      </c>
      <c r="S106" s="246" t="s">
        <v>381</v>
      </c>
      <c r="T106" s="236" t="s">
        <v>381</v>
      </c>
      <c r="U106" s="247" t="s">
        <v>381</v>
      </c>
      <c r="V106" s="917" t="s">
        <v>869</v>
      </c>
      <c r="W106" s="918"/>
      <c r="X106" s="919"/>
      <c r="Y106" s="243" t="s">
        <v>876</v>
      </c>
    </row>
    <row r="107" spans="1:25" s="165" customFormat="1" ht="25.5" x14ac:dyDescent="0.2">
      <c r="A107" s="233" t="s">
        <v>303</v>
      </c>
      <c r="B107" s="244" t="s">
        <v>344</v>
      </c>
      <c r="C107" s="235" t="s">
        <v>321</v>
      </c>
      <c r="D107" s="236" t="s">
        <v>551</v>
      </c>
      <c r="E107" s="245" t="s">
        <v>412</v>
      </c>
      <c r="F107" s="238" t="s">
        <v>768</v>
      </c>
      <c r="G107" s="246" t="s">
        <v>381</v>
      </c>
      <c r="H107" s="236" t="s">
        <v>381</v>
      </c>
      <c r="I107" s="247" t="s">
        <v>381</v>
      </c>
      <c r="J107" s="248" t="s">
        <v>381</v>
      </c>
      <c r="K107" s="236" t="s">
        <v>381</v>
      </c>
      <c r="L107" s="247" t="s">
        <v>381</v>
      </c>
      <c r="M107" s="246" t="s">
        <v>381</v>
      </c>
      <c r="N107" s="236" t="s">
        <v>381</v>
      </c>
      <c r="O107" s="247" t="s">
        <v>381</v>
      </c>
      <c r="P107" s="246" t="s">
        <v>381</v>
      </c>
      <c r="Q107" s="236" t="s">
        <v>381</v>
      </c>
      <c r="R107" s="247" t="s">
        <v>381</v>
      </c>
      <c r="S107" s="246" t="s">
        <v>381</v>
      </c>
      <c r="T107" s="236" t="s">
        <v>381</v>
      </c>
      <c r="U107" s="247" t="s">
        <v>381</v>
      </c>
      <c r="V107" s="917" t="s">
        <v>869</v>
      </c>
      <c r="W107" s="918"/>
      <c r="X107" s="919"/>
      <c r="Y107" s="243" t="s">
        <v>876</v>
      </c>
    </row>
    <row r="108" spans="1:25" s="165" customFormat="1" ht="25.5" x14ac:dyDescent="0.2">
      <c r="A108" s="233" t="s">
        <v>303</v>
      </c>
      <c r="B108" s="234" t="s">
        <v>344</v>
      </c>
      <c r="C108" s="235" t="s">
        <v>321</v>
      </c>
      <c r="D108" s="236" t="s">
        <v>551</v>
      </c>
      <c r="E108" s="237" t="s">
        <v>424</v>
      </c>
      <c r="F108" s="238" t="s">
        <v>768</v>
      </c>
      <c r="G108" s="246" t="s">
        <v>381</v>
      </c>
      <c r="H108" s="236" t="s">
        <v>381</v>
      </c>
      <c r="I108" s="247" t="s">
        <v>381</v>
      </c>
      <c r="J108" s="248" t="s">
        <v>381</v>
      </c>
      <c r="K108" s="236" t="s">
        <v>381</v>
      </c>
      <c r="L108" s="247" t="s">
        <v>381</v>
      </c>
      <c r="M108" s="246" t="s">
        <v>381</v>
      </c>
      <c r="N108" s="236" t="s">
        <v>381</v>
      </c>
      <c r="O108" s="247" t="s">
        <v>381</v>
      </c>
      <c r="P108" s="246" t="s">
        <v>381</v>
      </c>
      <c r="Q108" s="236" t="s">
        <v>381</v>
      </c>
      <c r="R108" s="247" t="s">
        <v>381</v>
      </c>
      <c r="S108" s="246" t="s">
        <v>381</v>
      </c>
      <c r="T108" s="236" t="s">
        <v>381</v>
      </c>
      <c r="U108" s="247" t="s">
        <v>381</v>
      </c>
      <c r="V108" s="917" t="s">
        <v>869</v>
      </c>
      <c r="W108" s="918"/>
      <c r="X108" s="919"/>
      <c r="Y108" s="243" t="s">
        <v>876</v>
      </c>
    </row>
    <row r="109" spans="1:25" s="165" customFormat="1" ht="25.5" x14ac:dyDescent="0.2">
      <c r="A109" s="233" t="s">
        <v>303</v>
      </c>
      <c r="B109" s="244" t="s">
        <v>361</v>
      </c>
      <c r="C109" s="235" t="s">
        <v>321</v>
      </c>
      <c r="D109" s="236" t="s">
        <v>551</v>
      </c>
      <c r="E109" s="245" t="s">
        <v>423</v>
      </c>
      <c r="F109" s="238" t="s">
        <v>768</v>
      </c>
      <c r="G109" s="246" t="s">
        <v>381</v>
      </c>
      <c r="H109" s="236" t="s">
        <v>381</v>
      </c>
      <c r="I109" s="247" t="s">
        <v>381</v>
      </c>
      <c r="J109" s="248" t="s">
        <v>381</v>
      </c>
      <c r="K109" s="236" t="s">
        <v>381</v>
      </c>
      <c r="L109" s="247" t="s">
        <v>381</v>
      </c>
      <c r="M109" s="246" t="s">
        <v>381</v>
      </c>
      <c r="N109" s="236" t="s">
        <v>381</v>
      </c>
      <c r="O109" s="247" t="s">
        <v>381</v>
      </c>
      <c r="P109" s="246" t="s">
        <v>381</v>
      </c>
      <c r="Q109" s="236" t="s">
        <v>381</v>
      </c>
      <c r="R109" s="247" t="s">
        <v>381</v>
      </c>
      <c r="S109" s="246" t="s">
        <v>381</v>
      </c>
      <c r="T109" s="236" t="s">
        <v>381</v>
      </c>
      <c r="U109" s="247" t="s">
        <v>381</v>
      </c>
      <c r="V109" s="917" t="s">
        <v>869</v>
      </c>
      <c r="W109" s="918"/>
      <c r="X109" s="919"/>
      <c r="Y109" s="243" t="s">
        <v>876</v>
      </c>
    </row>
    <row r="110" spans="1:25" s="165" customFormat="1" ht="25.5" x14ac:dyDescent="0.2">
      <c r="A110" s="233" t="s">
        <v>303</v>
      </c>
      <c r="B110" s="244" t="s">
        <v>361</v>
      </c>
      <c r="C110" s="235" t="s">
        <v>321</v>
      </c>
      <c r="D110" s="236" t="s">
        <v>551</v>
      </c>
      <c r="E110" s="245" t="s">
        <v>352</v>
      </c>
      <c r="F110" s="238" t="s">
        <v>768</v>
      </c>
      <c r="G110" s="246" t="s">
        <v>381</v>
      </c>
      <c r="H110" s="236" t="s">
        <v>381</v>
      </c>
      <c r="I110" s="247" t="s">
        <v>381</v>
      </c>
      <c r="J110" s="248" t="s">
        <v>381</v>
      </c>
      <c r="K110" s="236" t="s">
        <v>381</v>
      </c>
      <c r="L110" s="247" t="s">
        <v>381</v>
      </c>
      <c r="M110" s="246" t="s">
        <v>381</v>
      </c>
      <c r="N110" s="236" t="s">
        <v>381</v>
      </c>
      <c r="O110" s="247" t="s">
        <v>381</v>
      </c>
      <c r="P110" s="246" t="s">
        <v>381</v>
      </c>
      <c r="Q110" s="236" t="s">
        <v>381</v>
      </c>
      <c r="R110" s="247" t="s">
        <v>381</v>
      </c>
      <c r="S110" s="246" t="s">
        <v>381</v>
      </c>
      <c r="T110" s="236" t="s">
        <v>381</v>
      </c>
      <c r="U110" s="247" t="s">
        <v>381</v>
      </c>
      <c r="V110" s="917" t="s">
        <v>869</v>
      </c>
      <c r="W110" s="918"/>
      <c r="X110" s="919"/>
      <c r="Y110" s="243" t="s">
        <v>876</v>
      </c>
    </row>
    <row r="111" spans="1:25" s="165" customFormat="1" ht="25.5" x14ac:dyDescent="0.2">
      <c r="A111" s="233" t="s">
        <v>303</v>
      </c>
      <c r="B111" s="244" t="s">
        <v>361</v>
      </c>
      <c r="C111" s="235" t="s">
        <v>321</v>
      </c>
      <c r="D111" s="236" t="s">
        <v>551</v>
      </c>
      <c r="E111" s="245" t="s">
        <v>489</v>
      </c>
      <c r="F111" s="238" t="s">
        <v>768</v>
      </c>
      <c r="G111" s="246" t="s">
        <v>381</v>
      </c>
      <c r="H111" s="236" t="s">
        <v>381</v>
      </c>
      <c r="I111" s="247" t="s">
        <v>381</v>
      </c>
      <c r="J111" s="248" t="s">
        <v>381</v>
      </c>
      <c r="K111" s="236" t="s">
        <v>381</v>
      </c>
      <c r="L111" s="247" t="s">
        <v>381</v>
      </c>
      <c r="M111" s="246" t="s">
        <v>381</v>
      </c>
      <c r="N111" s="236" t="s">
        <v>381</v>
      </c>
      <c r="O111" s="247" t="s">
        <v>381</v>
      </c>
      <c r="P111" s="246" t="s">
        <v>381</v>
      </c>
      <c r="Q111" s="236" t="s">
        <v>381</v>
      </c>
      <c r="R111" s="247" t="s">
        <v>381</v>
      </c>
      <c r="S111" s="246" t="s">
        <v>381</v>
      </c>
      <c r="T111" s="236" t="s">
        <v>381</v>
      </c>
      <c r="U111" s="247" t="s">
        <v>381</v>
      </c>
      <c r="V111" s="917" t="s">
        <v>869</v>
      </c>
      <c r="W111" s="918"/>
      <c r="X111" s="919"/>
      <c r="Y111" s="243" t="s">
        <v>876</v>
      </c>
    </row>
    <row r="112" spans="1:25" s="165" customFormat="1" ht="25.5" x14ac:dyDescent="0.2">
      <c r="A112" s="233" t="s">
        <v>303</v>
      </c>
      <c r="B112" s="244" t="s">
        <v>361</v>
      </c>
      <c r="C112" s="235" t="s">
        <v>321</v>
      </c>
      <c r="D112" s="236" t="s">
        <v>551</v>
      </c>
      <c r="E112" s="245" t="s">
        <v>338</v>
      </c>
      <c r="F112" s="238" t="s">
        <v>768</v>
      </c>
      <c r="G112" s="246" t="s">
        <v>381</v>
      </c>
      <c r="H112" s="236" t="s">
        <v>381</v>
      </c>
      <c r="I112" s="247" t="s">
        <v>381</v>
      </c>
      <c r="J112" s="248" t="s">
        <v>381</v>
      </c>
      <c r="K112" s="236"/>
      <c r="L112" s="247"/>
      <c r="M112" s="246" t="s">
        <v>381</v>
      </c>
      <c r="N112" s="236"/>
      <c r="O112" s="247"/>
      <c r="P112" s="246" t="s">
        <v>381</v>
      </c>
      <c r="Q112" s="236"/>
      <c r="R112" s="247"/>
      <c r="S112" s="246" t="s">
        <v>381</v>
      </c>
      <c r="T112" s="236"/>
      <c r="U112" s="247"/>
      <c r="V112" s="917" t="s">
        <v>869</v>
      </c>
      <c r="W112" s="918"/>
      <c r="X112" s="919"/>
      <c r="Y112" s="243" t="s">
        <v>876</v>
      </c>
    </row>
    <row r="113" spans="1:25" s="165" customFormat="1" ht="25.5" x14ac:dyDescent="0.2">
      <c r="A113" s="233" t="s">
        <v>303</v>
      </c>
      <c r="B113" s="244" t="s">
        <v>361</v>
      </c>
      <c r="C113" s="235" t="s">
        <v>321</v>
      </c>
      <c r="D113" s="236" t="s">
        <v>551</v>
      </c>
      <c r="E113" s="245" t="s">
        <v>411</v>
      </c>
      <c r="F113" s="238" t="s">
        <v>768</v>
      </c>
      <c r="G113" s="246" t="s">
        <v>381</v>
      </c>
      <c r="H113" s="236" t="s">
        <v>381</v>
      </c>
      <c r="I113" s="247" t="s">
        <v>381</v>
      </c>
      <c r="J113" s="248" t="s">
        <v>381</v>
      </c>
      <c r="K113" s="236"/>
      <c r="L113" s="247"/>
      <c r="M113" s="246" t="s">
        <v>381</v>
      </c>
      <c r="N113" s="236"/>
      <c r="O113" s="247"/>
      <c r="P113" s="246" t="s">
        <v>381</v>
      </c>
      <c r="Q113" s="236"/>
      <c r="R113" s="247"/>
      <c r="S113" s="246" t="s">
        <v>381</v>
      </c>
      <c r="T113" s="236"/>
      <c r="U113" s="247"/>
      <c r="V113" s="917" t="s">
        <v>869</v>
      </c>
      <c r="W113" s="918"/>
      <c r="X113" s="919"/>
      <c r="Y113" s="243" t="s">
        <v>876</v>
      </c>
    </row>
    <row r="114" spans="1:25" s="165" customFormat="1" ht="25.5" x14ac:dyDescent="0.2">
      <c r="A114" s="233" t="s">
        <v>303</v>
      </c>
      <c r="B114" s="244" t="s">
        <v>361</v>
      </c>
      <c r="C114" s="235" t="s">
        <v>321</v>
      </c>
      <c r="D114" s="236" t="s">
        <v>551</v>
      </c>
      <c r="E114" s="245" t="s">
        <v>412</v>
      </c>
      <c r="F114" s="238" t="s">
        <v>768</v>
      </c>
      <c r="G114" s="246" t="s">
        <v>381</v>
      </c>
      <c r="H114" s="236" t="s">
        <v>381</v>
      </c>
      <c r="I114" s="247" t="s">
        <v>381</v>
      </c>
      <c r="J114" s="248" t="s">
        <v>381</v>
      </c>
      <c r="K114" s="236" t="s">
        <v>381</v>
      </c>
      <c r="L114" s="247" t="s">
        <v>381</v>
      </c>
      <c r="M114" s="246" t="s">
        <v>381</v>
      </c>
      <c r="N114" s="236" t="s">
        <v>381</v>
      </c>
      <c r="O114" s="247" t="s">
        <v>381</v>
      </c>
      <c r="P114" s="246" t="s">
        <v>381</v>
      </c>
      <c r="Q114" s="236" t="s">
        <v>381</v>
      </c>
      <c r="R114" s="247" t="s">
        <v>381</v>
      </c>
      <c r="S114" s="246" t="s">
        <v>381</v>
      </c>
      <c r="T114" s="236" t="s">
        <v>381</v>
      </c>
      <c r="U114" s="247" t="s">
        <v>381</v>
      </c>
      <c r="V114" s="917" t="s">
        <v>869</v>
      </c>
      <c r="W114" s="918"/>
      <c r="X114" s="919"/>
      <c r="Y114" s="243" t="s">
        <v>876</v>
      </c>
    </row>
    <row r="115" spans="1:25" s="165" customFormat="1" ht="25.5" x14ac:dyDescent="0.2">
      <c r="A115" s="233" t="s">
        <v>303</v>
      </c>
      <c r="B115" s="234" t="s">
        <v>361</v>
      </c>
      <c r="C115" s="235" t="s">
        <v>321</v>
      </c>
      <c r="D115" s="236" t="s">
        <v>551</v>
      </c>
      <c r="E115" s="237" t="s">
        <v>424</v>
      </c>
      <c r="F115" s="238" t="s">
        <v>768</v>
      </c>
      <c r="G115" s="246" t="s">
        <v>381</v>
      </c>
      <c r="H115" s="236" t="s">
        <v>381</v>
      </c>
      <c r="I115" s="247" t="s">
        <v>381</v>
      </c>
      <c r="J115" s="248" t="s">
        <v>381</v>
      </c>
      <c r="K115" s="236" t="s">
        <v>381</v>
      </c>
      <c r="L115" s="247" t="s">
        <v>381</v>
      </c>
      <c r="M115" s="246" t="s">
        <v>381</v>
      </c>
      <c r="N115" s="236" t="s">
        <v>381</v>
      </c>
      <c r="O115" s="247" t="s">
        <v>381</v>
      </c>
      <c r="P115" s="246" t="s">
        <v>381</v>
      </c>
      <c r="Q115" s="236" t="s">
        <v>381</v>
      </c>
      <c r="R115" s="247" t="s">
        <v>381</v>
      </c>
      <c r="S115" s="246" t="s">
        <v>381</v>
      </c>
      <c r="T115" s="236" t="s">
        <v>381</v>
      </c>
      <c r="U115" s="247" t="s">
        <v>381</v>
      </c>
      <c r="V115" s="917" t="s">
        <v>869</v>
      </c>
      <c r="W115" s="918"/>
      <c r="X115" s="919"/>
      <c r="Y115" s="243" t="s">
        <v>876</v>
      </c>
    </row>
    <row r="116" spans="1:25" s="165" customFormat="1" ht="25.5" x14ac:dyDescent="0.2">
      <c r="A116" s="233" t="s">
        <v>303</v>
      </c>
      <c r="B116" s="244" t="s">
        <v>345</v>
      </c>
      <c r="C116" s="235" t="s">
        <v>321</v>
      </c>
      <c r="D116" s="236" t="s">
        <v>551</v>
      </c>
      <c r="E116" s="245" t="s">
        <v>423</v>
      </c>
      <c r="F116" s="238" t="s">
        <v>768</v>
      </c>
      <c r="G116" s="246" t="s">
        <v>381</v>
      </c>
      <c r="H116" s="236" t="s">
        <v>381</v>
      </c>
      <c r="I116" s="247" t="s">
        <v>381</v>
      </c>
      <c r="J116" s="248"/>
      <c r="K116" s="236"/>
      <c r="L116" s="247"/>
      <c r="M116" s="246" t="s">
        <v>381</v>
      </c>
      <c r="N116" s="236" t="s">
        <v>381</v>
      </c>
      <c r="O116" s="247" t="s">
        <v>381</v>
      </c>
      <c r="P116" s="246" t="s">
        <v>381</v>
      </c>
      <c r="Q116" s="236" t="s">
        <v>381</v>
      </c>
      <c r="R116" s="247" t="s">
        <v>381</v>
      </c>
      <c r="S116" s="246" t="s">
        <v>381</v>
      </c>
      <c r="T116" s="236" t="s">
        <v>381</v>
      </c>
      <c r="U116" s="247" t="s">
        <v>381</v>
      </c>
      <c r="V116" s="917" t="s">
        <v>869</v>
      </c>
      <c r="W116" s="918"/>
      <c r="X116" s="919"/>
      <c r="Y116" s="243" t="s">
        <v>876</v>
      </c>
    </row>
    <row r="117" spans="1:25" s="165" customFormat="1" ht="25.5" x14ac:dyDescent="0.2">
      <c r="A117" s="233" t="s">
        <v>303</v>
      </c>
      <c r="B117" s="244" t="s">
        <v>345</v>
      </c>
      <c r="C117" s="235" t="s">
        <v>321</v>
      </c>
      <c r="D117" s="236" t="s">
        <v>551</v>
      </c>
      <c r="E117" s="245" t="s">
        <v>352</v>
      </c>
      <c r="F117" s="238" t="s">
        <v>768</v>
      </c>
      <c r="G117" s="246" t="s">
        <v>381</v>
      </c>
      <c r="H117" s="236" t="s">
        <v>381</v>
      </c>
      <c r="I117" s="247" t="s">
        <v>381</v>
      </c>
      <c r="J117" s="248"/>
      <c r="K117" s="236"/>
      <c r="L117" s="247"/>
      <c r="M117" s="246" t="s">
        <v>381</v>
      </c>
      <c r="N117" s="236" t="s">
        <v>381</v>
      </c>
      <c r="O117" s="247" t="s">
        <v>381</v>
      </c>
      <c r="P117" s="246" t="s">
        <v>381</v>
      </c>
      <c r="Q117" s="236" t="s">
        <v>381</v>
      </c>
      <c r="R117" s="247" t="s">
        <v>381</v>
      </c>
      <c r="S117" s="246" t="s">
        <v>381</v>
      </c>
      <c r="T117" s="236" t="s">
        <v>381</v>
      </c>
      <c r="U117" s="247" t="s">
        <v>381</v>
      </c>
      <c r="V117" s="917" t="s">
        <v>869</v>
      </c>
      <c r="W117" s="918"/>
      <c r="X117" s="919"/>
      <c r="Y117" s="243" t="s">
        <v>876</v>
      </c>
    </row>
    <row r="118" spans="1:25" s="165" customFormat="1" ht="25.5" x14ac:dyDescent="0.2">
      <c r="A118" s="233" t="s">
        <v>303</v>
      </c>
      <c r="B118" s="244" t="s">
        <v>345</v>
      </c>
      <c r="C118" s="235" t="s">
        <v>321</v>
      </c>
      <c r="D118" s="236" t="s">
        <v>551</v>
      </c>
      <c r="E118" s="245" t="s">
        <v>489</v>
      </c>
      <c r="F118" s="238" t="s">
        <v>768</v>
      </c>
      <c r="G118" s="246" t="s">
        <v>381</v>
      </c>
      <c r="H118" s="236" t="s">
        <v>381</v>
      </c>
      <c r="I118" s="247" t="s">
        <v>381</v>
      </c>
      <c r="J118" s="248"/>
      <c r="K118" s="236"/>
      <c r="L118" s="247"/>
      <c r="M118" s="246" t="s">
        <v>381</v>
      </c>
      <c r="N118" s="236" t="s">
        <v>381</v>
      </c>
      <c r="O118" s="247" t="s">
        <v>381</v>
      </c>
      <c r="P118" s="246" t="s">
        <v>381</v>
      </c>
      <c r="Q118" s="236" t="s">
        <v>381</v>
      </c>
      <c r="R118" s="247" t="s">
        <v>381</v>
      </c>
      <c r="S118" s="246" t="s">
        <v>381</v>
      </c>
      <c r="T118" s="236" t="s">
        <v>381</v>
      </c>
      <c r="U118" s="247" t="s">
        <v>381</v>
      </c>
      <c r="V118" s="917" t="s">
        <v>869</v>
      </c>
      <c r="W118" s="918"/>
      <c r="X118" s="919"/>
      <c r="Y118" s="243" t="s">
        <v>876</v>
      </c>
    </row>
    <row r="119" spans="1:25" s="165" customFormat="1" ht="25.5" x14ac:dyDescent="0.2">
      <c r="A119" s="233" t="s">
        <v>303</v>
      </c>
      <c r="B119" s="244" t="s">
        <v>345</v>
      </c>
      <c r="C119" s="235" t="s">
        <v>321</v>
      </c>
      <c r="D119" s="236" t="s">
        <v>551</v>
      </c>
      <c r="E119" s="245" t="s">
        <v>338</v>
      </c>
      <c r="F119" s="238" t="s">
        <v>768</v>
      </c>
      <c r="G119" s="246" t="s">
        <v>381</v>
      </c>
      <c r="H119" s="236" t="s">
        <v>381</v>
      </c>
      <c r="I119" s="247" t="s">
        <v>381</v>
      </c>
      <c r="J119" s="248"/>
      <c r="K119" s="236"/>
      <c r="L119" s="247"/>
      <c r="M119" s="246" t="s">
        <v>381</v>
      </c>
      <c r="N119" s="236" t="s">
        <v>381</v>
      </c>
      <c r="O119" s="247" t="s">
        <v>381</v>
      </c>
      <c r="P119" s="246" t="s">
        <v>381</v>
      </c>
      <c r="Q119" s="236" t="s">
        <v>381</v>
      </c>
      <c r="R119" s="247" t="s">
        <v>381</v>
      </c>
      <c r="S119" s="246" t="s">
        <v>381</v>
      </c>
      <c r="T119" s="236" t="s">
        <v>381</v>
      </c>
      <c r="U119" s="247" t="s">
        <v>381</v>
      </c>
      <c r="V119" s="917" t="s">
        <v>869</v>
      </c>
      <c r="W119" s="918"/>
      <c r="X119" s="919"/>
      <c r="Y119" s="243" t="s">
        <v>876</v>
      </c>
    </row>
    <row r="120" spans="1:25" s="165" customFormat="1" ht="25.5" x14ac:dyDescent="0.2">
      <c r="A120" s="233" t="s">
        <v>303</v>
      </c>
      <c r="B120" s="244" t="s">
        <v>345</v>
      </c>
      <c r="C120" s="235" t="s">
        <v>321</v>
      </c>
      <c r="D120" s="236" t="s">
        <v>551</v>
      </c>
      <c r="E120" s="245" t="s">
        <v>411</v>
      </c>
      <c r="F120" s="238" t="s">
        <v>768</v>
      </c>
      <c r="G120" s="246" t="s">
        <v>381</v>
      </c>
      <c r="H120" s="236" t="s">
        <v>381</v>
      </c>
      <c r="I120" s="247" t="s">
        <v>381</v>
      </c>
      <c r="J120" s="248"/>
      <c r="K120" s="236"/>
      <c r="L120" s="247"/>
      <c r="M120" s="246" t="s">
        <v>381</v>
      </c>
      <c r="N120" s="236" t="s">
        <v>381</v>
      </c>
      <c r="O120" s="247" t="s">
        <v>381</v>
      </c>
      <c r="P120" s="246" t="s">
        <v>381</v>
      </c>
      <c r="Q120" s="236" t="s">
        <v>381</v>
      </c>
      <c r="R120" s="247" t="s">
        <v>381</v>
      </c>
      <c r="S120" s="246" t="s">
        <v>381</v>
      </c>
      <c r="T120" s="236" t="s">
        <v>381</v>
      </c>
      <c r="U120" s="247" t="s">
        <v>381</v>
      </c>
      <c r="V120" s="917" t="s">
        <v>869</v>
      </c>
      <c r="W120" s="918"/>
      <c r="X120" s="919"/>
      <c r="Y120" s="243" t="s">
        <v>876</v>
      </c>
    </row>
    <row r="121" spans="1:25" s="165" customFormat="1" ht="25.5" x14ac:dyDescent="0.2">
      <c r="A121" s="233" t="s">
        <v>303</v>
      </c>
      <c r="B121" s="244" t="s">
        <v>345</v>
      </c>
      <c r="C121" s="235" t="s">
        <v>321</v>
      </c>
      <c r="D121" s="236" t="s">
        <v>551</v>
      </c>
      <c r="E121" s="245" t="s">
        <v>412</v>
      </c>
      <c r="F121" s="238" t="s">
        <v>768</v>
      </c>
      <c r="G121" s="246" t="s">
        <v>381</v>
      </c>
      <c r="H121" s="236" t="s">
        <v>381</v>
      </c>
      <c r="I121" s="247" t="s">
        <v>381</v>
      </c>
      <c r="J121" s="248"/>
      <c r="K121" s="236"/>
      <c r="L121" s="247"/>
      <c r="M121" s="246" t="s">
        <v>381</v>
      </c>
      <c r="N121" s="236" t="s">
        <v>381</v>
      </c>
      <c r="O121" s="247" t="s">
        <v>381</v>
      </c>
      <c r="P121" s="246" t="s">
        <v>381</v>
      </c>
      <c r="Q121" s="236" t="s">
        <v>381</v>
      </c>
      <c r="R121" s="247" t="s">
        <v>381</v>
      </c>
      <c r="S121" s="246" t="s">
        <v>381</v>
      </c>
      <c r="T121" s="236" t="s">
        <v>381</v>
      </c>
      <c r="U121" s="247" t="s">
        <v>381</v>
      </c>
      <c r="V121" s="917" t="s">
        <v>869</v>
      </c>
      <c r="W121" s="918"/>
      <c r="X121" s="919"/>
      <c r="Y121" s="243" t="s">
        <v>876</v>
      </c>
    </row>
    <row r="122" spans="1:25" s="165" customFormat="1" ht="25.5" x14ac:dyDescent="0.2">
      <c r="A122" s="233" t="s">
        <v>303</v>
      </c>
      <c r="B122" s="234" t="s">
        <v>345</v>
      </c>
      <c r="C122" s="235" t="s">
        <v>321</v>
      </c>
      <c r="D122" s="236" t="s">
        <v>551</v>
      </c>
      <c r="E122" s="237" t="s">
        <v>424</v>
      </c>
      <c r="F122" s="238" t="s">
        <v>768</v>
      </c>
      <c r="G122" s="246" t="s">
        <v>381</v>
      </c>
      <c r="H122" s="236" t="s">
        <v>381</v>
      </c>
      <c r="I122" s="247" t="s">
        <v>381</v>
      </c>
      <c r="J122" s="248"/>
      <c r="K122" s="236"/>
      <c r="L122" s="247"/>
      <c r="M122" s="246" t="s">
        <v>381</v>
      </c>
      <c r="N122" s="236" t="s">
        <v>381</v>
      </c>
      <c r="O122" s="247" t="s">
        <v>381</v>
      </c>
      <c r="P122" s="246" t="s">
        <v>381</v>
      </c>
      <c r="Q122" s="236" t="s">
        <v>381</v>
      </c>
      <c r="R122" s="247" t="s">
        <v>381</v>
      </c>
      <c r="S122" s="246" t="s">
        <v>381</v>
      </c>
      <c r="T122" s="236" t="s">
        <v>381</v>
      </c>
      <c r="U122" s="247" t="s">
        <v>381</v>
      </c>
      <c r="V122" s="917" t="s">
        <v>869</v>
      </c>
      <c r="W122" s="918"/>
      <c r="X122" s="919"/>
      <c r="Y122" s="243" t="s">
        <v>876</v>
      </c>
    </row>
    <row r="123" spans="1:25" s="165" customFormat="1" ht="25.5" x14ac:dyDescent="0.2">
      <c r="A123" s="233" t="s">
        <v>303</v>
      </c>
      <c r="B123" s="244" t="s">
        <v>362</v>
      </c>
      <c r="C123" s="235" t="s">
        <v>321</v>
      </c>
      <c r="D123" s="236" t="s">
        <v>551</v>
      </c>
      <c r="E123" s="245" t="s">
        <v>423</v>
      </c>
      <c r="F123" s="238" t="s">
        <v>768</v>
      </c>
      <c r="G123" s="246" t="s">
        <v>381</v>
      </c>
      <c r="H123" s="236" t="s">
        <v>381</v>
      </c>
      <c r="I123" s="247" t="s">
        <v>381</v>
      </c>
      <c r="J123" s="260"/>
      <c r="K123" s="236"/>
      <c r="L123" s="247"/>
      <c r="M123" s="246" t="s">
        <v>381</v>
      </c>
      <c r="N123" s="236"/>
      <c r="O123" s="247"/>
      <c r="P123" s="246" t="s">
        <v>381</v>
      </c>
      <c r="Q123" s="236"/>
      <c r="R123" s="247"/>
      <c r="S123" s="246" t="s">
        <v>381</v>
      </c>
      <c r="T123" s="236"/>
      <c r="U123" s="247"/>
      <c r="V123" s="917" t="s">
        <v>869</v>
      </c>
      <c r="W123" s="918"/>
      <c r="X123" s="919"/>
      <c r="Y123" s="243" t="s">
        <v>876</v>
      </c>
    </row>
    <row r="124" spans="1:25" s="165" customFormat="1" ht="25.5" x14ac:dyDescent="0.2">
      <c r="A124" s="233" t="s">
        <v>303</v>
      </c>
      <c r="B124" s="244" t="s">
        <v>362</v>
      </c>
      <c r="C124" s="235" t="s">
        <v>321</v>
      </c>
      <c r="D124" s="236" t="s">
        <v>551</v>
      </c>
      <c r="E124" s="245" t="s">
        <v>352</v>
      </c>
      <c r="F124" s="238" t="s">
        <v>768</v>
      </c>
      <c r="G124" s="246" t="s">
        <v>381</v>
      </c>
      <c r="H124" s="236" t="s">
        <v>381</v>
      </c>
      <c r="I124" s="247" t="s">
        <v>381</v>
      </c>
      <c r="J124" s="260"/>
      <c r="K124" s="236"/>
      <c r="L124" s="247"/>
      <c r="M124" s="246" t="s">
        <v>381</v>
      </c>
      <c r="N124" s="236"/>
      <c r="O124" s="247"/>
      <c r="P124" s="246" t="s">
        <v>381</v>
      </c>
      <c r="Q124" s="236"/>
      <c r="R124" s="247"/>
      <c r="S124" s="246" t="s">
        <v>381</v>
      </c>
      <c r="T124" s="236"/>
      <c r="U124" s="247"/>
      <c r="V124" s="917" t="s">
        <v>869</v>
      </c>
      <c r="W124" s="918"/>
      <c r="X124" s="919"/>
      <c r="Y124" s="243" t="s">
        <v>876</v>
      </c>
    </row>
    <row r="125" spans="1:25" s="165" customFormat="1" ht="25.5" x14ac:dyDescent="0.2">
      <c r="A125" s="233" t="s">
        <v>303</v>
      </c>
      <c r="B125" s="244" t="s">
        <v>362</v>
      </c>
      <c r="C125" s="235" t="s">
        <v>321</v>
      </c>
      <c r="D125" s="236" t="s">
        <v>551</v>
      </c>
      <c r="E125" s="245" t="s">
        <v>489</v>
      </c>
      <c r="F125" s="238" t="s">
        <v>768</v>
      </c>
      <c r="G125" s="246" t="s">
        <v>381</v>
      </c>
      <c r="H125" s="236" t="s">
        <v>381</v>
      </c>
      <c r="I125" s="247" t="s">
        <v>381</v>
      </c>
      <c r="J125" s="260"/>
      <c r="K125" s="236"/>
      <c r="L125" s="247"/>
      <c r="M125" s="246" t="s">
        <v>381</v>
      </c>
      <c r="N125" s="236"/>
      <c r="O125" s="247"/>
      <c r="P125" s="246" t="s">
        <v>381</v>
      </c>
      <c r="Q125" s="236"/>
      <c r="R125" s="247"/>
      <c r="S125" s="246" t="s">
        <v>381</v>
      </c>
      <c r="T125" s="236"/>
      <c r="U125" s="247"/>
      <c r="V125" s="917" t="s">
        <v>869</v>
      </c>
      <c r="W125" s="918"/>
      <c r="X125" s="919"/>
      <c r="Y125" s="243" t="s">
        <v>876</v>
      </c>
    </row>
    <row r="126" spans="1:25" s="165" customFormat="1" ht="25.5" x14ac:dyDescent="0.2">
      <c r="A126" s="233" t="s">
        <v>303</v>
      </c>
      <c r="B126" s="244" t="s">
        <v>362</v>
      </c>
      <c r="C126" s="235" t="s">
        <v>321</v>
      </c>
      <c r="D126" s="236" t="s">
        <v>551</v>
      </c>
      <c r="E126" s="245" t="s">
        <v>338</v>
      </c>
      <c r="F126" s="238" t="s">
        <v>768</v>
      </c>
      <c r="G126" s="246" t="s">
        <v>381</v>
      </c>
      <c r="H126" s="236" t="s">
        <v>381</v>
      </c>
      <c r="I126" s="247" t="s">
        <v>381</v>
      </c>
      <c r="J126" s="260"/>
      <c r="K126" s="236"/>
      <c r="L126" s="247"/>
      <c r="M126" s="246" t="s">
        <v>381</v>
      </c>
      <c r="N126" s="236"/>
      <c r="O126" s="247"/>
      <c r="P126" s="246" t="s">
        <v>381</v>
      </c>
      <c r="Q126" s="236"/>
      <c r="R126" s="247"/>
      <c r="S126" s="246" t="s">
        <v>381</v>
      </c>
      <c r="T126" s="236"/>
      <c r="U126" s="247"/>
      <c r="V126" s="917" t="s">
        <v>869</v>
      </c>
      <c r="W126" s="918"/>
      <c r="X126" s="919"/>
      <c r="Y126" s="243" t="s">
        <v>876</v>
      </c>
    </row>
    <row r="127" spans="1:25" s="165" customFormat="1" ht="25.5" x14ac:dyDescent="0.2">
      <c r="A127" s="233" t="s">
        <v>303</v>
      </c>
      <c r="B127" s="244" t="s">
        <v>362</v>
      </c>
      <c r="C127" s="235" t="s">
        <v>321</v>
      </c>
      <c r="D127" s="236" t="s">
        <v>551</v>
      </c>
      <c r="E127" s="245" t="s">
        <v>411</v>
      </c>
      <c r="F127" s="238" t="s">
        <v>768</v>
      </c>
      <c r="G127" s="246" t="s">
        <v>381</v>
      </c>
      <c r="H127" s="236" t="s">
        <v>381</v>
      </c>
      <c r="I127" s="247" t="s">
        <v>381</v>
      </c>
      <c r="J127" s="260"/>
      <c r="K127" s="236"/>
      <c r="L127" s="247"/>
      <c r="M127" s="246" t="s">
        <v>381</v>
      </c>
      <c r="N127" s="236"/>
      <c r="O127" s="247"/>
      <c r="P127" s="246" t="s">
        <v>381</v>
      </c>
      <c r="Q127" s="236"/>
      <c r="R127" s="247"/>
      <c r="S127" s="246" t="s">
        <v>381</v>
      </c>
      <c r="T127" s="236"/>
      <c r="U127" s="247"/>
      <c r="V127" s="917" t="s">
        <v>869</v>
      </c>
      <c r="W127" s="918"/>
      <c r="X127" s="919"/>
      <c r="Y127" s="243" t="s">
        <v>876</v>
      </c>
    </row>
    <row r="128" spans="1:25" s="165" customFormat="1" ht="25.5" x14ac:dyDescent="0.2">
      <c r="A128" s="233" t="s">
        <v>303</v>
      </c>
      <c r="B128" s="244" t="s">
        <v>362</v>
      </c>
      <c r="C128" s="235" t="s">
        <v>321</v>
      </c>
      <c r="D128" s="236" t="s">
        <v>551</v>
      </c>
      <c r="E128" s="245" t="s">
        <v>412</v>
      </c>
      <c r="F128" s="238" t="s">
        <v>768</v>
      </c>
      <c r="G128" s="246" t="s">
        <v>381</v>
      </c>
      <c r="H128" s="236" t="s">
        <v>381</v>
      </c>
      <c r="I128" s="247" t="s">
        <v>381</v>
      </c>
      <c r="J128" s="260"/>
      <c r="K128" s="236"/>
      <c r="L128" s="247"/>
      <c r="M128" s="246" t="s">
        <v>381</v>
      </c>
      <c r="N128" s="236"/>
      <c r="O128" s="247"/>
      <c r="P128" s="246" t="s">
        <v>381</v>
      </c>
      <c r="Q128" s="236"/>
      <c r="R128" s="247"/>
      <c r="S128" s="246" t="s">
        <v>381</v>
      </c>
      <c r="T128" s="236"/>
      <c r="U128" s="247"/>
      <c r="V128" s="917" t="s">
        <v>869</v>
      </c>
      <c r="W128" s="918"/>
      <c r="X128" s="919"/>
      <c r="Y128" s="243" t="s">
        <v>876</v>
      </c>
    </row>
    <row r="129" spans="1:25" s="165" customFormat="1" ht="25.5" x14ac:dyDescent="0.2">
      <c r="A129" s="233" t="s">
        <v>303</v>
      </c>
      <c r="B129" s="234" t="s">
        <v>362</v>
      </c>
      <c r="C129" s="235" t="s">
        <v>321</v>
      </c>
      <c r="D129" s="236" t="s">
        <v>551</v>
      </c>
      <c r="E129" s="237" t="s">
        <v>424</v>
      </c>
      <c r="F129" s="238" t="s">
        <v>768</v>
      </c>
      <c r="G129" s="246" t="s">
        <v>381</v>
      </c>
      <c r="H129" s="236" t="s">
        <v>381</v>
      </c>
      <c r="I129" s="247" t="s">
        <v>381</v>
      </c>
      <c r="J129" s="260"/>
      <c r="K129" s="236"/>
      <c r="L129" s="247"/>
      <c r="M129" s="246" t="s">
        <v>381</v>
      </c>
      <c r="N129" s="236"/>
      <c r="O129" s="247"/>
      <c r="P129" s="246" t="s">
        <v>381</v>
      </c>
      <c r="Q129" s="236"/>
      <c r="R129" s="247"/>
      <c r="S129" s="246" t="s">
        <v>381</v>
      </c>
      <c r="T129" s="236"/>
      <c r="U129" s="247"/>
      <c r="V129" s="917" t="s">
        <v>869</v>
      </c>
      <c r="W129" s="918"/>
      <c r="X129" s="919"/>
      <c r="Y129" s="243" t="s">
        <v>876</v>
      </c>
    </row>
    <row r="130" spans="1:25" s="165" customFormat="1" ht="25.5" x14ac:dyDescent="0.2">
      <c r="A130" s="233" t="s">
        <v>303</v>
      </c>
      <c r="B130" s="244" t="s">
        <v>460</v>
      </c>
      <c r="C130" s="235" t="s">
        <v>321</v>
      </c>
      <c r="D130" s="236" t="s">
        <v>551</v>
      </c>
      <c r="E130" s="245" t="s">
        <v>423</v>
      </c>
      <c r="F130" s="238" t="s">
        <v>768</v>
      </c>
      <c r="G130" s="246" t="s">
        <v>381</v>
      </c>
      <c r="H130" s="236" t="s">
        <v>381</v>
      </c>
      <c r="I130" s="247" t="s">
        <v>381</v>
      </c>
      <c r="J130" s="260" t="s">
        <v>381</v>
      </c>
      <c r="K130" s="236"/>
      <c r="L130" s="247"/>
      <c r="M130" s="246" t="s">
        <v>381</v>
      </c>
      <c r="N130" s="236"/>
      <c r="O130" s="247"/>
      <c r="P130" s="246" t="s">
        <v>381</v>
      </c>
      <c r="Q130" s="236"/>
      <c r="R130" s="247"/>
      <c r="S130" s="246" t="s">
        <v>381</v>
      </c>
      <c r="T130" s="236"/>
      <c r="U130" s="247"/>
      <c r="V130" s="917" t="s">
        <v>869</v>
      </c>
      <c r="W130" s="918"/>
      <c r="X130" s="919"/>
      <c r="Y130" s="243" t="s">
        <v>876</v>
      </c>
    </row>
    <row r="131" spans="1:25" s="165" customFormat="1" ht="25.5" x14ac:dyDescent="0.2">
      <c r="A131" s="233" t="s">
        <v>303</v>
      </c>
      <c r="B131" s="234" t="s">
        <v>460</v>
      </c>
      <c r="C131" s="235" t="s">
        <v>321</v>
      </c>
      <c r="D131" s="236" t="s">
        <v>551</v>
      </c>
      <c r="E131" s="237" t="s">
        <v>424</v>
      </c>
      <c r="F131" s="238" t="s">
        <v>768</v>
      </c>
      <c r="G131" s="246" t="s">
        <v>381</v>
      </c>
      <c r="H131" s="236" t="s">
        <v>381</v>
      </c>
      <c r="I131" s="247" t="s">
        <v>381</v>
      </c>
      <c r="J131" s="248" t="s">
        <v>381</v>
      </c>
      <c r="K131" s="236"/>
      <c r="L131" s="247"/>
      <c r="M131" s="246" t="s">
        <v>381</v>
      </c>
      <c r="N131" s="236"/>
      <c r="O131" s="247"/>
      <c r="P131" s="246" t="s">
        <v>381</v>
      </c>
      <c r="Q131" s="236"/>
      <c r="R131" s="247"/>
      <c r="S131" s="246" t="s">
        <v>381</v>
      </c>
      <c r="T131" s="236"/>
      <c r="U131" s="247"/>
      <c r="V131" s="917" t="s">
        <v>869</v>
      </c>
      <c r="W131" s="918"/>
      <c r="X131" s="919"/>
      <c r="Y131" s="243" t="s">
        <v>876</v>
      </c>
    </row>
    <row r="132" spans="1:25" s="165" customFormat="1" ht="25.5" x14ac:dyDescent="0.2">
      <c r="A132" s="233" t="s">
        <v>303</v>
      </c>
      <c r="B132" s="244" t="s">
        <v>346</v>
      </c>
      <c r="C132" s="235" t="s">
        <v>321</v>
      </c>
      <c r="D132" s="236" t="s">
        <v>551</v>
      </c>
      <c r="E132" s="245" t="s">
        <v>423</v>
      </c>
      <c r="F132" s="238" t="s">
        <v>768</v>
      </c>
      <c r="G132" s="246" t="s">
        <v>381</v>
      </c>
      <c r="H132" s="236" t="s">
        <v>381</v>
      </c>
      <c r="I132" s="247" t="s">
        <v>381</v>
      </c>
      <c r="J132" s="248" t="s">
        <v>381</v>
      </c>
      <c r="K132" s="236"/>
      <c r="L132" s="247"/>
      <c r="M132" s="246" t="s">
        <v>381</v>
      </c>
      <c r="N132" s="236"/>
      <c r="O132" s="247"/>
      <c r="P132" s="246" t="s">
        <v>381</v>
      </c>
      <c r="Q132" s="236"/>
      <c r="R132" s="247"/>
      <c r="S132" s="246" t="s">
        <v>381</v>
      </c>
      <c r="T132" s="236"/>
      <c r="U132" s="247"/>
      <c r="V132" s="917" t="s">
        <v>869</v>
      </c>
      <c r="W132" s="918"/>
      <c r="X132" s="919"/>
      <c r="Y132" s="243" t="s">
        <v>876</v>
      </c>
    </row>
    <row r="133" spans="1:25" s="165" customFormat="1" ht="25.5" x14ac:dyDescent="0.2">
      <c r="A133" s="233" t="s">
        <v>303</v>
      </c>
      <c r="B133" s="244" t="s">
        <v>346</v>
      </c>
      <c r="C133" s="235" t="s">
        <v>321</v>
      </c>
      <c r="D133" s="236" t="s">
        <v>551</v>
      </c>
      <c r="E133" s="245" t="s">
        <v>352</v>
      </c>
      <c r="F133" s="238" t="s">
        <v>768</v>
      </c>
      <c r="G133" s="246" t="s">
        <v>381</v>
      </c>
      <c r="H133" s="236" t="s">
        <v>381</v>
      </c>
      <c r="I133" s="247" t="s">
        <v>381</v>
      </c>
      <c r="J133" s="248" t="s">
        <v>381</v>
      </c>
      <c r="K133" s="236"/>
      <c r="L133" s="247"/>
      <c r="M133" s="246" t="s">
        <v>381</v>
      </c>
      <c r="N133" s="236"/>
      <c r="O133" s="247"/>
      <c r="P133" s="246" t="s">
        <v>381</v>
      </c>
      <c r="Q133" s="236"/>
      <c r="R133" s="247"/>
      <c r="S133" s="246" t="s">
        <v>381</v>
      </c>
      <c r="T133" s="236"/>
      <c r="U133" s="247"/>
      <c r="V133" s="917" t="s">
        <v>869</v>
      </c>
      <c r="W133" s="918"/>
      <c r="X133" s="919"/>
      <c r="Y133" s="243" t="s">
        <v>876</v>
      </c>
    </row>
    <row r="134" spans="1:25" s="165" customFormat="1" ht="25.5" x14ac:dyDescent="0.2">
      <c r="A134" s="233" t="s">
        <v>303</v>
      </c>
      <c r="B134" s="244" t="s">
        <v>346</v>
      </c>
      <c r="C134" s="235" t="s">
        <v>321</v>
      </c>
      <c r="D134" s="236" t="s">
        <v>551</v>
      </c>
      <c r="E134" s="245" t="s">
        <v>489</v>
      </c>
      <c r="F134" s="238" t="s">
        <v>768</v>
      </c>
      <c r="G134" s="246" t="s">
        <v>381</v>
      </c>
      <c r="H134" s="236" t="s">
        <v>381</v>
      </c>
      <c r="I134" s="247" t="s">
        <v>381</v>
      </c>
      <c r="J134" s="248" t="s">
        <v>381</v>
      </c>
      <c r="K134" s="236"/>
      <c r="L134" s="247"/>
      <c r="M134" s="246" t="s">
        <v>381</v>
      </c>
      <c r="N134" s="236"/>
      <c r="O134" s="247"/>
      <c r="P134" s="246" t="s">
        <v>381</v>
      </c>
      <c r="Q134" s="236"/>
      <c r="R134" s="247"/>
      <c r="S134" s="246" t="s">
        <v>381</v>
      </c>
      <c r="T134" s="236"/>
      <c r="U134" s="247"/>
      <c r="V134" s="917" t="s">
        <v>869</v>
      </c>
      <c r="W134" s="918"/>
      <c r="X134" s="919"/>
      <c r="Y134" s="243" t="s">
        <v>876</v>
      </c>
    </row>
    <row r="135" spans="1:25" s="165" customFormat="1" ht="25.5" x14ac:dyDescent="0.2">
      <c r="A135" s="233" t="s">
        <v>303</v>
      </c>
      <c r="B135" s="244" t="s">
        <v>346</v>
      </c>
      <c r="C135" s="235" t="s">
        <v>321</v>
      </c>
      <c r="D135" s="236" t="s">
        <v>551</v>
      </c>
      <c r="E135" s="245" t="s">
        <v>338</v>
      </c>
      <c r="F135" s="238" t="s">
        <v>768</v>
      </c>
      <c r="G135" s="246" t="s">
        <v>381</v>
      </c>
      <c r="H135" s="236" t="s">
        <v>381</v>
      </c>
      <c r="I135" s="247" t="s">
        <v>381</v>
      </c>
      <c r="J135" s="248" t="s">
        <v>381</v>
      </c>
      <c r="K135" s="236"/>
      <c r="L135" s="247"/>
      <c r="M135" s="246" t="s">
        <v>381</v>
      </c>
      <c r="N135" s="236"/>
      <c r="O135" s="247"/>
      <c r="P135" s="246" t="s">
        <v>381</v>
      </c>
      <c r="Q135" s="236"/>
      <c r="R135" s="247"/>
      <c r="S135" s="246" t="s">
        <v>381</v>
      </c>
      <c r="T135" s="236"/>
      <c r="U135" s="247"/>
      <c r="V135" s="917" t="s">
        <v>869</v>
      </c>
      <c r="W135" s="918"/>
      <c r="X135" s="919"/>
      <c r="Y135" s="243" t="s">
        <v>876</v>
      </c>
    </row>
    <row r="136" spans="1:25" s="165" customFormat="1" ht="25.5" x14ac:dyDescent="0.2">
      <c r="A136" s="233" t="s">
        <v>303</v>
      </c>
      <c r="B136" s="244" t="s">
        <v>346</v>
      </c>
      <c r="C136" s="235" t="s">
        <v>321</v>
      </c>
      <c r="D136" s="236" t="s">
        <v>551</v>
      </c>
      <c r="E136" s="245" t="s">
        <v>411</v>
      </c>
      <c r="F136" s="238" t="s">
        <v>768</v>
      </c>
      <c r="G136" s="246" t="s">
        <v>381</v>
      </c>
      <c r="H136" s="236" t="s">
        <v>381</v>
      </c>
      <c r="I136" s="247" t="s">
        <v>381</v>
      </c>
      <c r="J136" s="248" t="s">
        <v>381</v>
      </c>
      <c r="K136" s="236"/>
      <c r="L136" s="247"/>
      <c r="M136" s="246" t="s">
        <v>381</v>
      </c>
      <c r="N136" s="236"/>
      <c r="O136" s="247"/>
      <c r="P136" s="246" t="s">
        <v>381</v>
      </c>
      <c r="Q136" s="236"/>
      <c r="R136" s="247"/>
      <c r="S136" s="246" t="s">
        <v>381</v>
      </c>
      <c r="T136" s="236"/>
      <c r="U136" s="247"/>
      <c r="V136" s="917" t="s">
        <v>869</v>
      </c>
      <c r="W136" s="918"/>
      <c r="X136" s="919"/>
      <c r="Y136" s="243" t="s">
        <v>876</v>
      </c>
    </row>
    <row r="137" spans="1:25" s="165" customFormat="1" ht="25.5" x14ac:dyDescent="0.2">
      <c r="A137" s="233" t="s">
        <v>303</v>
      </c>
      <c r="B137" s="244" t="s">
        <v>346</v>
      </c>
      <c r="C137" s="235" t="s">
        <v>321</v>
      </c>
      <c r="D137" s="236" t="s">
        <v>551</v>
      </c>
      <c r="E137" s="245" t="s">
        <v>412</v>
      </c>
      <c r="F137" s="238" t="s">
        <v>768</v>
      </c>
      <c r="G137" s="246" t="s">
        <v>381</v>
      </c>
      <c r="H137" s="236" t="s">
        <v>381</v>
      </c>
      <c r="I137" s="247" t="s">
        <v>381</v>
      </c>
      <c r="J137" s="248" t="s">
        <v>381</v>
      </c>
      <c r="K137" s="236"/>
      <c r="L137" s="247"/>
      <c r="M137" s="246" t="s">
        <v>381</v>
      </c>
      <c r="N137" s="236"/>
      <c r="O137" s="247"/>
      <c r="P137" s="246" t="s">
        <v>381</v>
      </c>
      <c r="Q137" s="236"/>
      <c r="R137" s="247"/>
      <c r="S137" s="246" t="s">
        <v>381</v>
      </c>
      <c r="T137" s="236"/>
      <c r="U137" s="247"/>
      <c r="V137" s="917" t="s">
        <v>869</v>
      </c>
      <c r="W137" s="918"/>
      <c r="X137" s="919"/>
      <c r="Y137" s="243" t="s">
        <v>876</v>
      </c>
    </row>
    <row r="138" spans="1:25" s="165" customFormat="1" ht="25.5" x14ac:dyDescent="0.2">
      <c r="A138" s="233" t="s">
        <v>303</v>
      </c>
      <c r="B138" s="234" t="s">
        <v>346</v>
      </c>
      <c r="C138" s="235" t="s">
        <v>321</v>
      </c>
      <c r="D138" s="236" t="s">
        <v>551</v>
      </c>
      <c r="E138" s="237" t="s">
        <v>424</v>
      </c>
      <c r="F138" s="238" t="s">
        <v>768</v>
      </c>
      <c r="G138" s="246" t="s">
        <v>381</v>
      </c>
      <c r="H138" s="236" t="s">
        <v>381</v>
      </c>
      <c r="I138" s="247" t="s">
        <v>381</v>
      </c>
      <c r="J138" s="248" t="s">
        <v>381</v>
      </c>
      <c r="K138" s="236"/>
      <c r="L138" s="247"/>
      <c r="M138" s="246" t="s">
        <v>381</v>
      </c>
      <c r="N138" s="236"/>
      <c r="O138" s="247"/>
      <c r="P138" s="246" t="s">
        <v>381</v>
      </c>
      <c r="Q138" s="236"/>
      <c r="R138" s="247"/>
      <c r="S138" s="246" t="s">
        <v>381</v>
      </c>
      <c r="T138" s="236"/>
      <c r="U138" s="247"/>
      <c r="V138" s="917" t="s">
        <v>869</v>
      </c>
      <c r="W138" s="918"/>
      <c r="X138" s="919"/>
      <c r="Y138" s="243" t="s">
        <v>876</v>
      </c>
    </row>
    <row r="139" spans="1:25" s="165" customFormat="1" ht="25.5" x14ac:dyDescent="0.2">
      <c r="A139" s="233" t="s">
        <v>303</v>
      </c>
      <c r="B139" s="244" t="s">
        <v>363</v>
      </c>
      <c r="C139" s="235" t="s">
        <v>321</v>
      </c>
      <c r="D139" s="236" t="s">
        <v>551</v>
      </c>
      <c r="E139" s="245" t="s">
        <v>423</v>
      </c>
      <c r="F139" s="238" t="s">
        <v>768</v>
      </c>
      <c r="G139" s="246" t="s">
        <v>381</v>
      </c>
      <c r="H139" s="236" t="s">
        <v>381</v>
      </c>
      <c r="I139" s="247" t="s">
        <v>381</v>
      </c>
      <c r="J139" s="248"/>
      <c r="K139" s="236"/>
      <c r="L139" s="247"/>
      <c r="M139" s="246" t="s">
        <v>381</v>
      </c>
      <c r="N139" s="236" t="s">
        <v>381</v>
      </c>
      <c r="O139" s="247" t="s">
        <v>381</v>
      </c>
      <c r="P139" s="246" t="s">
        <v>381</v>
      </c>
      <c r="Q139" s="236" t="s">
        <v>381</v>
      </c>
      <c r="R139" s="247" t="s">
        <v>381</v>
      </c>
      <c r="S139" s="246" t="s">
        <v>381</v>
      </c>
      <c r="T139" s="236" t="s">
        <v>381</v>
      </c>
      <c r="U139" s="247" t="s">
        <v>381</v>
      </c>
      <c r="V139" s="917" t="s">
        <v>869</v>
      </c>
      <c r="W139" s="918"/>
      <c r="X139" s="919"/>
      <c r="Y139" s="243" t="s">
        <v>876</v>
      </c>
    </row>
    <row r="140" spans="1:25" s="165" customFormat="1" ht="25.5" x14ac:dyDescent="0.2">
      <c r="A140" s="233" t="s">
        <v>303</v>
      </c>
      <c r="B140" s="244" t="s">
        <v>363</v>
      </c>
      <c r="C140" s="235" t="s">
        <v>321</v>
      </c>
      <c r="D140" s="236" t="s">
        <v>551</v>
      </c>
      <c r="E140" s="245" t="s">
        <v>352</v>
      </c>
      <c r="F140" s="238" t="s">
        <v>768</v>
      </c>
      <c r="G140" s="246" t="s">
        <v>381</v>
      </c>
      <c r="H140" s="236" t="s">
        <v>381</v>
      </c>
      <c r="I140" s="247" t="s">
        <v>381</v>
      </c>
      <c r="J140" s="248"/>
      <c r="K140" s="236"/>
      <c r="L140" s="247"/>
      <c r="M140" s="246" t="s">
        <v>381</v>
      </c>
      <c r="N140" s="236" t="s">
        <v>381</v>
      </c>
      <c r="O140" s="247" t="s">
        <v>381</v>
      </c>
      <c r="P140" s="246" t="s">
        <v>381</v>
      </c>
      <c r="Q140" s="236" t="s">
        <v>381</v>
      </c>
      <c r="R140" s="247" t="s">
        <v>381</v>
      </c>
      <c r="S140" s="246" t="s">
        <v>381</v>
      </c>
      <c r="T140" s="236" t="s">
        <v>381</v>
      </c>
      <c r="U140" s="247" t="s">
        <v>381</v>
      </c>
      <c r="V140" s="917" t="s">
        <v>869</v>
      </c>
      <c r="W140" s="918"/>
      <c r="X140" s="919"/>
      <c r="Y140" s="243" t="s">
        <v>876</v>
      </c>
    </row>
    <row r="141" spans="1:25" s="165" customFormat="1" ht="25.5" x14ac:dyDescent="0.2">
      <c r="A141" s="233" t="s">
        <v>303</v>
      </c>
      <c r="B141" s="244" t="s">
        <v>363</v>
      </c>
      <c r="C141" s="235" t="s">
        <v>321</v>
      </c>
      <c r="D141" s="236" t="s">
        <v>551</v>
      </c>
      <c r="E141" s="245" t="s">
        <v>489</v>
      </c>
      <c r="F141" s="238" t="s">
        <v>768</v>
      </c>
      <c r="G141" s="246" t="s">
        <v>381</v>
      </c>
      <c r="H141" s="236" t="s">
        <v>381</v>
      </c>
      <c r="I141" s="247" t="s">
        <v>381</v>
      </c>
      <c r="J141" s="248"/>
      <c r="K141" s="236"/>
      <c r="L141" s="247"/>
      <c r="M141" s="246" t="s">
        <v>381</v>
      </c>
      <c r="N141" s="236" t="s">
        <v>381</v>
      </c>
      <c r="O141" s="247" t="s">
        <v>381</v>
      </c>
      <c r="P141" s="246" t="s">
        <v>381</v>
      </c>
      <c r="Q141" s="236" t="s">
        <v>381</v>
      </c>
      <c r="R141" s="247" t="s">
        <v>381</v>
      </c>
      <c r="S141" s="246" t="s">
        <v>381</v>
      </c>
      <c r="T141" s="236" t="s">
        <v>381</v>
      </c>
      <c r="U141" s="247" t="s">
        <v>381</v>
      </c>
      <c r="V141" s="917" t="s">
        <v>869</v>
      </c>
      <c r="W141" s="918"/>
      <c r="X141" s="919"/>
      <c r="Y141" s="243" t="s">
        <v>876</v>
      </c>
    </row>
    <row r="142" spans="1:25" s="165" customFormat="1" ht="25.5" x14ac:dyDescent="0.2">
      <c r="A142" s="233" t="s">
        <v>303</v>
      </c>
      <c r="B142" s="244" t="s">
        <v>363</v>
      </c>
      <c r="C142" s="235" t="s">
        <v>321</v>
      </c>
      <c r="D142" s="236" t="s">
        <v>551</v>
      </c>
      <c r="E142" s="245" t="s">
        <v>338</v>
      </c>
      <c r="F142" s="238" t="s">
        <v>768</v>
      </c>
      <c r="G142" s="246" t="s">
        <v>381</v>
      </c>
      <c r="H142" s="236" t="s">
        <v>381</v>
      </c>
      <c r="I142" s="247" t="s">
        <v>381</v>
      </c>
      <c r="J142" s="248"/>
      <c r="K142" s="236"/>
      <c r="L142" s="247"/>
      <c r="M142" s="246" t="s">
        <v>381</v>
      </c>
      <c r="N142" s="236" t="s">
        <v>381</v>
      </c>
      <c r="O142" s="247" t="s">
        <v>381</v>
      </c>
      <c r="P142" s="246" t="s">
        <v>381</v>
      </c>
      <c r="Q142" s="236" t="s">
        <v>381</v>
      </c>
      <c r="R142" s="247" t="s">
        <v>381</v>
      </c>
      <c r="S142" s="246" t="s">
        <v>381</v>
      </c>
      <c r="T142" s="236" t="s">
        <v>381</v>
      </c>
      <c r="U142" s="247" t="s">
        <v>381</v>
      </c>
      <c r="V142" s="917" t="s">
        <v>869</v>
      </c>
      <c r="W142" s="918"/>
      <c r="X142" s="919"/>
      <c r="Y142" s="243" t="s">
        <v>876</v>
      </c>
    </row>
    <row r="143" spans="1:25" s="165" customFormat="1" ht="25.5" x14ac:dyDescent="0.2">
      <c r="A143" s="233" t="s">
        <v>303</v>
      </c>
      <c r="B143" s="244" t="s">
        <v>363</v>
      </c>
      <c r="C143" s="235" t="s">
        <v>321</v>
      </c>
      <c r="D143" s="236" t="s">
        <v>551</v>
      </c>
      <c r="E143" s="245" t="s">
        <v>411</v>
      </c>
      <c r="F143" s="238" t="s">
        <v>768</v>
      </c>
      <c r="G143" s="246" t="s">
        <v>381</v>
      </c>
      <c r="H143" s="236" t="s">
        <v>381</v>
      </c>
      <c r="I143" s="247" t="s">
        <v>381</v>
      </c>
      <c r="J143" s="248"/>
      <c r="K143" s="236"/>
      <c r="L143" s="247"/>
      <c r="M143" s="246" t="s">
        <v>381</v>
      </c>
      <c r="N143" s="236" t="s">
        <v>381</v>
      </c>
      <c r="O143" s="247" t="s">
        <v>381</v>
      </c>
      <c r="P143" s="246" t="s">
        <v>381</v>
      </c>
      <c r="Q143" s="236" t="s">
        <v>381</v>
      </c>
      <c r="R143" s="247" t="s">
        <v>381</v>
      </c>
      <c r="S143" s="246" t="s">
        <v>381</v>
      </c>
      <c r="T143" s="236" t="s">
        <v>381</v>
      </c>
      <c r="U143" s="247" t="s">
        <v>381</v>
      </c>
      <c r="V143" s="917" t="s">
        <v>869</v>
      </c>
      <c r="W143" s="918"/>
      <c r="X143" s="919"/>
      <c r="Y143" s="243" t="s">
        <v>876</v>
      </c>
    </row>
    <row r="144" spans="1:25" s="165" customFormat="1" ht="25.5" x14ac:dyDescent="0.2">
      <c r="A144" s="233" t="s">
        <v>303</v>
      </c>
      <c r="B144" s="244" t="s">
        <v>363</v>
      </c>
      <c r="C144" s="235" t="s">
        <v>321</v>
      </c>
      <c r="D144" s="236" t="s">
        <v>551</v>
      </c>
      <c r="E144" s="245" t="s">
        <v>412</v>
      </c>
      <c r="F144" s="238" t="s">
        <v>768</v>
      </c>
      <c r="G144" s="246" t="s">
        <v>381</v>
      </c>
      <c r="H144" s="236" t="s">
        <v>381</v>
      </c>
      <c r="I144" s="247" t="s">
        <v>381</v>
      </c>
      <c r="J144" s="248"/>
      <c r="K144" s="236"/>
      <c r="L144" s="247"/>
      <c r="M144" s="246" t="s">
        <v>381</v>
      </c>
      <c r="N144" s="236" t="s">
        <v>381</v>
      </c>
      <c r="O144" s="247" t="s">
        <v>381</v>
      </c>
      <c r="P144" s="246" t="s">
        <v>381</v>
      </c>
      <c r="Q144" s="236" t="s">
        <v>381</v>
      </c>
      <c r="R144" s="247" t="s">
        <v>381</v>
      </c>
      <c r="S144" s="246" t="s">
        <v>381</v>
      </c>
      <c r="T144" s="236" t="s">
        <v>381</v>
      </c>
      <c r="U144" s="247" t="s">
        <v>381</v>
      </c>
      <c r="V144" s="917" t="s">
        <v>869</v>
      </c>
      <c r="W144" s="918"/>
      <c r="X144" s="919"/>
      <c r="Y144" s="243" t="s">
        <v>876</v>
      </c>
    </row>
    <row r="145" spans="1:25" s="165" customFormat="1" ht="25.5" x14ac:dyDescent="0.2">
      <c r="A145" s="233" t="s">
        <v>303</v>
      </c>
      <c r="B145" s="234" t="s">
        <v>363</v>
      </c>
      <c r="C145" s="235" t="s">
        <v>321</v>
      </c>
      <c r="D145" s="236" t="s">
        <v>551</v>
      </c>
      <c r="E145" s="237" t="s">
        <v>424</v>
      </c>
      <c r="F145" s="238" t="s">
        <v>768</v>
      </c>
      <c r="G145" s="246" t="s">
        <v>381</v>
      </c>
      <c r="H145" s="236" t="s">
        <v>381</v>
      </c>
      <c r="I145" s="247" t="s">
        <v>381</v>
      </c>
      <c r="J145" s="248"/>
      <c r="K145" s="236"/>
      <c r="L145" s="247"/>
      <c r="M145" s="246" t="s">
        <v>381</v>
      </c>
      <c r="N145" s="236" t="s">
        <v>381</v>
      </c>
      <c r="O145" s="247" t="s">
        <v>381</v>
      </c>
      <c r="P145" s="246" t="s">
        <v>381</v>
      </c>
      <c r="Q145" s="236" t="s">
        <v>381</v>
      </c>
      <c r="R145" s="247" t="s">
        <v>381</v>
      </c>
      <c r="S145" s="246" t="s">
        <v>381</v>
      </c>
      <c r="T145" s="236" t="s">
        <v>381</v>
      </c>
      <c r="U145" s="247" t="s">
        <v>381</v>
      </c>
      <c r="V145" s="917" t="s">
        <v>869</v>
      </c>
      <c r="W145" s="918"/>
      <c r="X145" s="919"/>
      <c r="Y145" s="243" t="s">
        <v>876</v>
      </c>
    </row>
    <row r="146" spans="1:25" s="165" customFormat="1" ht="51" x14ac:dyDescent="0.2">
      <c r="A146" s="245" t="s">
        <v>303</v>
      </c>
      <c r="B146" s="244" t="s">
        <v>643</v>
      </c>
      <c r="C146" s="235" t="s">
        <v>321</v>
      </c>
      <c r="D146" s="235" t="s">
        <v>409</v>
      </c>
      <c r="E146" s="245" t="s">
        <v>769</v>
      </c>
      <c r="F146" s="261" t="s">
        <v>316</v>
      </c>
      <c r="G146" s="251" t="s">
        <v>381</v>
      </c>
      <c r="H146" s="235" t="s">
        <v>381</v>
      </c>
      <c r="I146" s="252" t="s">
        <v>381</v>
      </c>
      <c r="J146" s="259"/>
      <c r="K146" s="235"/>
      <c r="L146" s="252"/>
      <c r="M146" s="251"/>
      <c r="N146" s="235"/>
      <c r="O146" s="252"/>
      <c r="P146" s="251"/>
      <c r="Q146" s="235"/>
      <c r="R146" s="252"/>
      <c r="S146" s="251"/>
      <c r="T146" s="235"/>
      <c r="U146" s="252"/>
      <c r="V146" s="917" t="s">
        <v>869</v>
      </c>
      <c r="W146" s="918"/>
      <c r="X146" s="919"/>
      <c r="Y146" s="262" t="s">
        <v>880</v>
      </c>
    </row>
    <row r="147" spans="1:25" s="165" customFormat="1" ht="25.5" x14ac:dyDescent="0.2">
      <c r="A147" s="245" t="s">
        <v>303</v>
      </c>
      <c r="B147" s="244" t="s">
        <v>364</v>
      </c>
      <c r="C147" s="235" t="s">
        <v>321</v>
      </c>
      <c r="D147" s="235" t="s">
        <v>409</v>
      </c>
      <c r="E147" s="233" t="s">
        <v>424</v>
      </c>
      <c r="F147" s="238" t="s">
        <v>768</v>
      </c>
      <c r="G147" s="246" t="s">
        <v>381</v>
      </c>
      <c r="H147" s="236" t="s">
        <v>381</v>
      </c>
      <c r="I147" s="247" t="s">
        <v>381</v>
      </c>
      <c r="J147" s="248" t="s">
        <v>381</v>
      </c>
      <c r="K147" s="236"/>
      <c r="L147" s="247"/>
      <c r="M147" s="246" t="s">
        <v>381</v>
      </c>
      <c r="N147" s="236"/>
      <c r="O147" s="247"/>
      <c r="P147" s="246" t="s">
        <v>381</v>
      </c>
      <c r="Q147" s="236"/>
      <c r="R147" s="247"/>
      <c r="S147" s="246" t="s">
        <v>381</v>
      </c>
      <c r="T147" s="236"/>
      <c r="U147" s="247"/>
      <c r="V147" s="917" t="s">
        <v>869</v>
      </c>
      <c r="W147" s="918"/>
      <c r="X147" s="919"/>
      <c r="Y147" s="254" t="s">
        <v>881</v>
      </c>
    </row>
    <row r="148" spans="1:25" s="165" customFormat="1" ht="25.5" x14ac:dyDescent="0.2">
      <c r="A148" s="245" t="s">
        <v>303</v>
      </c>
      <c r="B148" s="244" t="s">
        <v>364</v>
      </c>
      <c r="C148" s="235" t="s">
        <v>321</v>
      </c>
      <c r="D148" s="235" t="s">
        <v>409</v>
      </c>
      <c r="E148" s="233" t="s">
        <v>352</v>
      </c>
      <c r="F148" s="238" t="s">
        <v>768</v>
      </c>
      <c r="G148" s="246" t="s">
        <v>381</v>
      </c>
      <c r="H148" s="236" t="s">
        <v>381</v>
      </c>
      <c r="I148" s="247" t="s">
        <v>381</v>
      </c>
      <c r="J148" s="248" t="s">
        <v>381</v>
      </c>
      <c r="K148" s="236"/>
      <c r="L148" s="247"/>
      <c r="M148" s="246" t="s">
        <v>381</v>
      </c>
      <c r="N148" s="236"/>
      <c r="O148" s="247"/>
      <c r="P148" s="246" t="s">
        <v>381</v>
      </c>
      <c r="Q148" s="236"/>
      <c r="R148" s="247"/>
      <c r="S148" s="246" t="s">
        <v>381</v>
      </c>
      <c r="T148" s="236"/>
      <c r="U148" s="247"/>
      <c r="V148" s="917" t="s">
        <v>869</v>
      </c>
      <c r="W148" s="918"/>
      <c r="X148" s="919"/>
      <c r="Y148" s="254" t="s">
        <v>881</v>
      </c>
    </row>
    <row r="149" spans="1:25" s="165" customFormat="1" ht="25.5" x14ac:dyDescent="0.2">
      <c r="A149" s="245" t="s">
        <v>303</v>
      </c>
      <c r="B149" s="244" t="s">
        <v>365</v>
      </c>
      <c r="C149" s="235" t="s">
        <v>321</v>
      </c>
      <c r="D149" s="235" t="s">
        <v>409</v>
      </c>
      <c r="E149" s="233" t="s">
        <v>424</v>
      </c>
      <c r="F149" s="238" t="s">
        <v>768</v>
      </c>
      <c r="G149" s="246" t="s">
        <v>381</v>
      </c>
      <c r="H149" s="236" t="s">
        <v>381</v>
      </c>
      <c r="I149" s="247" t="s">
        <v>381</v>
      </c>
      <c r="J149" s="248" t="s">
        <v>381</v>
      </c>
      <c r="K149" s="236"/>
      <c r="L149" s="247"/>
      <c r="M149" s="246" t="s">
        <v>381</v>
      </c>
      <c r="N149" s="236"/>
      <c r="O149" s="247"/>
      <c r="P149" s="246" t="s">
        <v>381</v>
      </c>
      <c r="Q149" s="236"/>
      <c r="R149" s="247"/>
      <c r="S149" s="246" t="s">
        <v>381</v>
      </c>
      <c r="T149" s="236"/>
      <c r="U149" s="247"/>
      <c r="V149" s="917" t="s">
        <v>869</v>
      </c>
      <c r="W149" s="918"/>
      <c r="X149" s="919"/>
      <c r="Y149" s="254" t="s">
        <v>881</v>
      </c>
    </row>
    <row r="150" spans="1:25" s="165" customFormat="1" ht="25.5" x14ac:dyDescent="0.2">
      <c r="A150" s="245" t="s">
        <v>303</v>
      </c>
      <c r="B150" s="244" t="s">
        <v>365</v>
      </c>
      <c r="C150" s="235" t="s">
        <v>321</v>
      </c>
      <c r="D150" s="235" t="s">
        <v>409</v>
      </c>
      <c r="E150" s="233" t="s">
        <v>352</v>
      </c>
      <c r="F150" s="238" t="s">
        <v>768</v>
      </c>
      <c r="G150" s="246" t="s">
        <v>381</v>
      </c>
      <c r="H150" s="236" t="s">
        <v>381</v>
      </c>
      <c r="I150" s="247" t="s">
        <v>381</v>
      </c>
      <c r="J150" s="248" t="s">
        <v>381</v>
      </c>
      <c r="K150" s="236"/>
      <c r="L150" s="247"/>
      <c r="M150" s="246" t="s">
        <v>381</v>
      </c>
      <c r="N150" s="236"/>
      <c r="O150" s="247"/>
      <c r="P150" s="246" t="s">
        <v>381</v>
      </c>
      <c r="Q150" s="236"/>
      <c r="R150" s="247"/>
      <c r="S150" s="246" t="s">
        <v>381</v>
      </c>
      <c r="T150" s="236"/>
      <c r="U150" s="247"/>
      <c r="V150" s="917" t="s">
        <v>869</v>
      </c>
      <c r="W150" s="918"/>
      <c r="X150" s="919"/>
      <c r="Y150" s="254" t="s">
        <v>881</v>
      </c>
    </row>
    <row r="151" spans="1:25" s="165" customFormat="1" ht="25.5" x14ac:dyDescent="0.2">
      <c r="A151" s="245" t="s">
        <v>303</v>
      </c>
      <c r="B151" s="244" t="s">
        <v>365</v>
      </c>
      <c r="C151" s="235" t="s">
        <v>321</v>
      </c>
      <c r="D151" s="235" t="s">
        <v>409</v>
      </c>
      <c r="E151" s="233" t="s">
        <v>489</v>
      </c>
      <c r="F151" s="238" t="s">
        <v>768</v>
      </c>
      <c r="G151" s="246" t="s">
        <v>381</v>
      </c>
      <c r="H151" s="236" t="s">
        <v>381</v>
      </c>
      <c r="I151" s="247" t="s">
        <v>381</v>
      </c>
      <c r="J151" s="248" t="s">
        <v>381</v>
      </c>
      <c r="K151" s="236"/>
      <c r="L151" s="247"/>
      <c r="M151" s="246" t="s">
        <v>381</v>
      </c>
      <c r="N151" s="236"/>
      <c r="O151" s="247"/>
      <c r="P151" s="246" t="s">
        <v>381</v>
      </c>
      <c r="Q151" s="236"/>
      <c r="R151" s="247"/>
      <c r="S151" s="246" t="s">
        <v>381</v>
      </c>
      <c r="T151" s="236"/>
      <c r="U151" s="247"/>
      <c r="V151" s="917" t="s">
        <v>869</v>
      </c>
      <c r="W151" s="918"/>
      <c r="X151" s="919"/>
      <c r="Y151" s="254" t="s">
        <v>881</v>
      </c>
    </row>
    <row r="152" spans="1:25" s="165" customFormat="1" ht="25.5" x14ac:dyDescent="0.2">
      <c r="A152" s="245" t="s">
        <v>303</v>
      </c>
      <c r="B152" s="244" t="s">
        <v>365</v>
      </c>
      <c r="C152" s="235" t="s">
        <v>321</v>
      </c>
      <c r="D152" s="235" t="s">
        <v>409</v>
      </c>
      <c r="E152" s="233" t="s">
        <v>411</v>
      </c>
      <c r="F152" s="238" t="s">
        <v>768</v>
      </c>
      <c r="G152" s="246" t="s">
        <v>381</v>
      </c>
      <c r="H152" s="236" t="s">
        <v>381</v>
      </c>
      <c r="I152" s="247" t="s">
        <v>381</v>
      </c>
      <c r="J152" s="248" t="s">
        <v>381</v>
      </c>
      <c r="K152" s="236"/>
      <c r="L152" s="247"/>
      <c r="M152" s="246" t="s">
        <v>381</v>
      </c>
      <c r="N152" s="236"/>
      <c r="O152" s="247"/>
      <c r="P152" s="246" t="s">
        <v>381</v>
      </c>
      <c r="Q152" s="236"/>
      <c r="R152" s="247"/>
      <c r="S152" s="246" t="s">
        <v>381</v>
      </c>
      <c r="T152" s="236"/>
      <c r="U152" s="247"/>
      <c r="V152" s="917" t="s">
        <v>869</v>
      </c>
      <c r="W152" s="918"/>
      <c r="X152" s="919"/>
      <c r="Y152" s="254" t="s">
        <v>881</v>
      </c>
    </row>
    <row r="153" spans="1:25" s="165" customFormat="1" ht="25.5" x14ac:dyDescent="0.2">
      <c r="A153" s="245" t="s">
        <v>303</v>
      </c>
      <c r="B153" s="244" t="s">
        <v>371</v>
      </c>
      <c r="C153" s="235" t="s">
        <v>321</v>
      </c>
      <c r="D153" s="235" t="s">
        <v>409</v>
      </c>
      <c r="E153" s="233" t="s">
        <v>489</v>
      </c>
      <c r="F153" s="238" t="s">
        <v>768</v>
      </c>
      <c r="G153" s="251" t="s">
        <v>381</v>
      </c>
      <c r="H153" s="235" t="s">
        <v>381</v>
      </c>
      <c r="I153" s="252" t="s">
        <v>381</v>
      </c>
      <c r="J153" s="253" t="s">
        <v>381</v>
      </c>
      <c r="K153" s="235"/>
      <c r="L153" s="252"/>
      <c r="M153" s="251" t="s">
        <v>381</v>
      </c>
      <c r="N153" s="235"/>
      <c r="O153" s="252"/>
      <c r="P153" s="251" t="s">
        <v>381</v>
      </c>
      <c r="Q153" s="235"/>
      <c r="R153" s="252"/>
      <c r="S153" s="251" t="s">
        <v>381</v>
      </c>
      <c r="T153" s="235"/>
      <c r="U153" s="252"/>
      <c r="V153" s="917" t="s">
        <v>869</v>
      </c>
      <c r="W153" s="918"/>
      <c r="X153" s="919"/>
      <c r="Y153" s="254" t="s">
        <v>881</v>
      </c>
    </row>
    <row r="154" spans="1:25" s="165" customFormat="1" ht="25.5" x14ac:dyDescent="0.2">
      <c r="A154" s="245" t="s">
        <v>303</v>
      </c>
      <c r="B154" s="234" t="s">
        <v>622</v>
      </c>
      <c r="C154" s="235" t="s">
        <v>321</v>
      </c>
      <c r="D154" s="235" t="s">
        <v>583</v>
      </c>
      <c r="E154" s="245" t="s">
        <v>769</v>
      </c>
      <c r="F154" s="250" t="s">
        <v>316</v>
      </c>
      <c r="G154" s="251" t="s">
        <v>381</v>
      </c>
      <c r="H154" s="235" t="s">
        <v>381</v>
      </c>
      <c r="I154" s="252" t="s">
        <v>381</v>
      </c>
      <c r="J154" s="253"/>
      <c r="K154" s="235"/>
      <c r="L154" s="252"/>
      <c r="M154" s="251" t="s">
        <v>381</v>
      </c>
      <c r="N154" s="235"/>
      <c r="O154" s="252"/>
      <c r="P154" s="251"/>
      <c r="Q154" s="235"/>
      <c r="R154" s="252"/>
      <c r="S154" s="251"/>
      <c r="T154" s="235"/>
      <c r="U154" s="252"/>
      <c r="V154" s="917" t="s">
        <v>869</v>
      </c>
      <c r="W154" s="918"/>
      <c r="X154" s="919"/>
      <c r="Y154" s="254" t="s">
        <v>870</v>
      </c>
    </row>
    <row r="155" spans="1:25" s="165" customFormat="1" ht="25.5" x14ac:dyDescent="0.2">
      <c r="A155" s="233" t="s">
        <v>303</v>
      </c>
      <c r="B155" s="244" t="s">
        <v>433</v>
      </c>
      <c r="C155" s="235" t="s">
        <v>321</v>
      </c>
      <c r="D155" s="236" t="s">
        <v>551</v>
      </c>
      <c r="E155" s="245" t="s">
        <v>423</v>
      </c>
      <c r="F155" s="238" t="s">
        <v>768</v>
      </c>
      <c r="G155" s="246" t="s">
        <v>381</v>
      </c>
      <c r="H155" s="236" t="s">
        <v>381</v>
      </c>
      <c r="I155" s="247" t="s">
        <v>381</v>
      </c>
      <c r="J155" s="248" t="s">
        <v>381</v>
      </c>
      <c r="K155" s="236" t="s">
        <v>381</v>
      </c>
      <c r="L155" s="247" t="s">
        <v>381</v>
      </c>
      <c r="M155" s="246" t="s">
        <v>381</v>
      </c>
      <c r="N155" s="236" t="s">
        <v>381</v>
      </c>
      <c r="O155" s="247" t="s">
        <v>381</v>
      </c>
      <c r="P155" s="246" t="s">
        <v>381</v>
      </c>
      <c r="Q155" s="236" t="s">
        <v>381</v>
      </c>
      <c r="R155" s="247" t="s">
        <v>381</v>
      </c>
      <c r="S155" s="246" t="s">
        <v>381</v>
      </c>
      <c r="T155" s="236" t="s">
        <v>381</v>
      </c>
      <c r="U155" s="247" t="s">
        <v>381</v>
      </c>
      <c r="V155" s="917" t="s">
        <v>869</v>
      </c>
      <c r="W155" s="918"/>
      <c r="X155" s="919"/>
      <c r="Y155" s="243" t="s">
        <v>876</v>
      </c>
    </row>
    <row r="156" spans="1:25" s="165" customFormat="1" ht="25.5" x14ac:dyDescent="0.2">
      <c r="A156" s="233" t="s">
        <v>303</v>
      </c>
      <c r="B156" s="244" t="s">
        <v>433</v>
      </c>
      <c r="C156" s="235" t="s">
        <v>321</v>
      </c>
      <c r="D156" s="236" t="s">
        <v>551</v>
      </c>
      <c r="E156" s="245" t="s">
        <v>489</v>
      </c>
      <c r="F156" s="238" t="s">
        <v>768</v>
      </c>
      <c r="G156" s="246" t="s">
        <v>381</v>
      </c>
      <c r="H156" s="236" t="s">
        <v>381</v>
      </c>
      <c r="I156" s="247" t="s">
        <v>381</v>
      </c>
      <c r="J156" s="248" t="s">
        <v>381</v>
      </c>
      <c r="K156" s="236" t="s">
        <v>381</v>
      </c>
      <c r="L156" s="247" t="s">
        <v>381</v>
      </c>
      <c r="M156" s="246" t="s">
        <v>381</v>
      </c>
      <c r="N156" s="236" t="s">
        <v>381</v>
      </c>
      <c r="O156" s="247" t="s">
        <v>381</v>
      </c>
      <c r="P156" s="246" t="s">
        <v>381</v>
      </c>
      <c r="Q156" s="236" t="s">
        <v>381</v>
      </c>
      <c r="R156" s="247" t="s">
        <v>381</v>
      </c>
      <c r="S156" s="246" t="s">
        <v>381</v>
      </c>
      <c r="T156" s="236" t="s">
        <v>381</v>
      </c>
      <c r="U156" s="247" t="s">
        <v>381</v>
      </c>
      <c r="V156" s="917" t="s">
        <v>869</v>
      </c>
      <c r="W156" s="918"/>
      <c r="X156" s="919"/>
      <c r="Y156" s="243" t="s">
        <v>876</v>
      </c>
    </row>
    <row r="157" spans="1:25" s="165" customFormat="1" ht="25.5" x14ac:dyDescent="0.2">
      <c r="A157" s="233" t="s">
        <v>303</v>
      </c>
      <c r="B157" s="244" t="s">
        <v>433</v>
      </c>
      <c r="C157" s="235" t="s">
        <v>321</v>
      </c>
      <c r="D157" s="236" t="s">
        <v>551</v>
      </c>
      <c r="E157" s="245" t="s">
        <v>338</v>
      </c>
      <c r="F157" s="238" t="s">
        <v>768</v>
      </c>
      <c r="G157" s="246" t="s">
        <v>381</v>
      </c>
      <c r="H157" s="236" t="s">
        <v>381</v>
      </c>
      <c r="I157" s="247" t="s">
        <v>381</v>
      </c>
      <c r="J157" s="248" t="s">
        <v>381</v>
      </c>
      <c r="K157" s="236" t="s">
        <v>381</v>
      </c>
      <c r="L157" s="247" t="s">
        <v>381</v>
      </c>
      <c r="M157" s="246" t="s">
        <v>381</v>
      </c>
      <c r="N157" s="236" t="s">
        <v>381</v>
      </c>
      <c r="O157" s="247" t="s">
        <v>381</v>
      </c>
      <c r="P157" s="246" t="s">
        <v>381</v>
      </c>
      <c r="Q157" s="236" t="s">
        <v>381</v>
      </c>
      <c r="R157" s="247" t="s">
        <v>381</v>
      </c>
      <c r="S157" s="246" t="s">
        <v>381</v>
      </c>
      <c r="T157" s="236" t="s">
        <v>381</v>
      </c>
      <c r="U157" s="247" t="s">
        <v>381</v>
      </c>
      <c r="V157" s="917" t="s">
        <v>869</v>
      </c>
      <c r="W157" s="918"/>
      <c r="X157" s="919"/>
      <c r="Y157" s="243" t="s">
        <v>876</v>
      </c>
    </row>
    <row r="158" spans="1:25" s="165" customFormat="1" ht="25.5" x14ac:dyDescent="0.2">
      <c r="A158" s="233" t="s">
        <v>303</v>
      </c>
      <c r="B158" s="244" t="s">
        <v>433</v>
      </c>
      <c r="C158" s="235" t="s">
        <v>321</v>
      </c>
      <c r="D158" s="236" t="s">
        <v>551</v>
      </c>
      <c r="E158" s="245" t="s">
        <v>411</v>
      </c>
      <c r="F158" s="238" t="s">
        <v>768</v>
      </c>
      <c r="G158" s="246" t="s">
        <v>381</v>
      </c>
      <c r="H158" s="236" t="s">
        <v>381</v>
      </c>
      <c r="I158" s="247" t="s">
        <v>381</v>
      </c>
      <c r="J158" s="248" t="s">
        <v>381</v>
      </c>
      <c r="K158" s="236" t="s">
        <v>381</v>
      </c>
      <c r="L158" s="247" t="s">
        <v>381</v>
      </c>
      <c r="M158" s="246" t="s">
        <v>381</v>
      </c>
      <c r="N158" s="236" t="s">
        <v>381</v>
      </c>
      <c r="O158" s="247" t="s">
        <v>381</v>
      </c>
      <c r="P158" s="246" t="s">
        <v>381</v>
      </c>
      <c r="Q158" s="236" t="s">
        <v>381</v>
      </c>
      <c r="R158" s="247" t="s">
        <v>381</v>
      </c>
      <c r="S158" s="246" t="s">
        <v>381</v>
      </c>
      <c r="T158" s="236" t="s">
        <v>381</v>
      </c>
      <c r="U158" s="247" t="s">
        <v>381</v>
      </c>
      <c r="V158" s="917" t="s">
        <v>869</v>
      </c>
      <c r="W158" s="918"/>
      <c r="X158" s="919"/>
      <c r="Y158" s="243" t="s">
        <v>876</v>
      </c>
    </row>
    <row r="159" spans="1:25" s="165" customFormat="1" ht="25.5" x14ac:dyDescent="0.2">
      <c r="A159" s="233" t="s">
        <v>303</v>
      </c>
      <c r="B159" s="244" t="s">
        <v>433</v>
      </c>
      <c r="C159" s="235" t="s">
        <v>321</v>
      </c>
      <c r="D159" s="236" t="s">
        <v>551</v>
      </c>
      <c r="E159" s="245" t="s">
        <v>412</v>
      </c>
      <c r="F159" s="238" t="s">
        <v>768</v>
      </c>
      <c r="G159" s="246" t="s">
        <v>381</v>
      </c>
      <c r="H159" s="236" t="s">
        <v>381</v>
      </c>
      <c r="I159" s="247" t="s">
        <v>381</v>
      </c>
      <c r="J159" s="248" t="s">
        <v>381</v>
      </c>
      <c r="K159" s="236" t="s">
        <v>381</v>
      </c>
      <c r="L159" s="247" t="s">
        <v>381</v>
      </c>
      <c r="M159" s="246" t="s">
        <v>381</v>
      </c>
      <c r="N159" s="236" t="s">
        <v>381</v>
      </c>
      <c r="O159" s="247" t="s">
        <v>381</v>
      </c>
      <c r="P159" s="246" t="s">
        <v>381</v>
      </c>
      <c r="Q159" s="236" t="s">
        <v>381</v>
      </c>
      <c r="R159" s="247" t="s">
        <v>381</v>
      </c>
      <c r="S159" s="246" t="s">
        <v>381</v>
      </c>
      <c r="T159" s="236" t="s">
        <v>381</v>
      </c>
      <c r="U159" s="247" t="s">
        <v>381</v>
      </c>
      <c r="V159" s="917" t="s">
        <v>869</v>
      </c>
      <c r="W159" s="918"/>
      <c r="X159" s="919"/>
      <c r="Y159" s="243" t="s">
        <v>876</v>
      </c>
    </row>
    <row r="160" spans="1:25" s="165" customFormat="1" ht="25.5" x14ac:dyDescent="0.2">
      <c r="A160" s="233" t="s">
        <v>303</v>
      </c>
      <c r="B160" s="234" t="s">
        <v>433</v>
      </c>
      <c r="C160" s="235" t="s">
        <v>321</v>
      </c>
      <c r="D160" s="236" t="s">
        <v>551</v>
      </c>
      <c r="E160" s="237" t="s">
        <v>424</v>
      </c>
      <c r="F160" s="238" t="s">
        <v>768</v>
      </c>
      <c r="G160" s="246" t="s">
        <v>381</v>
      </c>
      <c r="H160" s="236" t="s">
        <v>381</v>
      </c>
      <c r="I160" s="247" t="s">
        <v>381</v>
      </c>
      <c r="J160" s="248" t="s">
        <v>381</v>
      </c>
      <c r="K160" s="236" t="s">
        <v>381</v>
      </c>
      <c r="L160" s="247" t="s">
        <v>381</v>
      </c>
      <c r="M160" s="246" t="s">
        <v>381</v>
      </c>
      <c r="N160" s="236" t="s">
        <v>381</v>
      </c>
      <c r="O160" s="247" t="s">
        <v>381</v>
      </c>
      <c r="P160" s="246" t="s">
        <v>381</v>
      </c>
      <c r="Q160" s="236" t="s">
        <v>381</v>
      </c>
      <c r="R160" s="247" t="s">
        <v>381</v>
      </c>
      <c r="S160" s="246" t="s">
        <v>381</v>
      </c>
      <c r="T160" s="236" t="s">
        <v>381</v>
      </c>
      <c r="U160" s="247" t="s">
        <v>381</v>
      </c>
      <c r="V160" s="917" t="s">
        <v>869</v>
      </c>
      <c r="W160" s="918"/>
      <c r="X160" s="919"/>
      <c r="Y160" s="243" t="s">
        <v>876</v>
      </c>
    </row>
    <row r="161" spans="1:25" s="165" customFormat="1" ht="25.5" x14ac:dyDescent="0.2">
      <c r="A161" s="233" t="s">
        <v>303</v>
      </c>
      <c r="B161" s="244" t="s">
        <v>466</v>
      </c>
      <c r="C161" s="235" t="s">
        <v>321</v>
      </c>
      <c r="D161" s="236" t="s">
        <v>551</v>
      </c>
      <c r="E161" s="245" t="s">
        <v>423</v>
      </c>
      <c r="F161" s="238" t="s">
        <v>768</v>
      </c>
      <c r="G161" s="246" t="s">
        <v>381</v>
      </c>
      <c r="H161" s="236" t="s">
        <v>381</v>
      </c>
      <c r="I161" s="247" t="s">
        <v>381</v>
      </c>
      <c r="J161" s="248" t="s">
        <v>381</v>
      </c>
      <c r="K161" s="236"/>
      <c r="L161" s="247"/>
      <c r="M161" s="246" t="s">
        <v>381</v>
      </c>
      <c r="N161" s="236"/>
      <c r="O161" s="247"/>
      <c r="P161" s="246" t="s">
        <v>381</v>
      </c>
      <c r="Q161" s="236"/>
      <c r="R161" s="247"/>
      <c r="S161" s="246" t="s">
        <v>381</v>
      </c>
      <c r="T161" s="236"/>
      <c r="U161" s="247"/>
      <c r="V161" s="917" t="s">
        <v>869</v>
      </c>
      <c r="W161" s="918"/>
      <c r="X161" s="919"/>
      <c r="Y161" s="243" t="s">
        <v>876</v>
      </c>
    </row>
    <row r="162" spans="1:25" s="165" customFormat="1" ht="25.5" x14ac:dyDescent="0.2">
      <c r="A162" s="233" t="s">
        <v>303</v>
      </c>
      <c r="B162" s="244" t="s">
        <v>466</v>
      </c>
      <c r="C162" s="235" t="s">
        <v>321</v>
      </c>
      <c r="D162" s="236" t="s">
        <v>551</v>
      </c>
      <c r="E162" s="245" t="s">
        <v>489</v>
      </c>
      <c r="F162" s="238" t="s">
        <v>768</v>
      </c>
      <c r="G162" s="246" t="s">
        <v>381</v>
      </c>
      <c r="H162" s="236" t="s">
        <v>381</v>
      </c>
      <c r="I162" s="247" t="s">
        <v>381</v>
      </c>
      <c r="J162" s="248" t="s">
        <v>381</v>
      </c>
      <c r="K162" s="236"/>
      <c r="L162" s="247"/>
      <c r="M162" s="246" t="s">
        <v>381</v>
      </c>
      <c r="N162" s="236"/>
      <c r="O162" s="247"/>
      <c r="P162" s="246" t="s">
        <v>381</v>
      </c>
      <c r="Q162" s="236"/>
      <c r="R162" s="247"/>
      <c r="S162" s="246" t="s">
        <v>381</v>
      </c>
      <c r="T162" s="236"/>
      <c r="U162" s="247"/>
      <c r="V162" s="917" t="s">
        <v>869</v>
      </c>
      <c r="W162" s="918"/>
      <c r="X162" s="919"/>
      <c r="Y162" s="243" t="s">
        <v>876</v>
      </c>
    </row>
    <row r="163" spans="1:25" s="165" customFormat="1" ht="25.5" x14ac:dyDescent="0.2">
      <c r="A163" s="233" t="s">
        <v>303</v>
      </c>
      <c r="B163" s="244" t="s">
        <v>466</v>
      </c>
      <c r="C163" s="235" t="s">
        <v>321</v>
      </c>
      <c r="D163" s="236" t="s">
        <v>551</v>
      </c>
      <c r="E163" s="245" t="s">
        <v>412</v>
      </c>
      <c r="F163" s="238" t="s">
        <v>768</v>
      </c>
      <c r="G163" s="246" t="s">
        <v>381</v>
      </c>
      <c r="H163" s="236" t="s">
        <v>381</v>
      </c>
      <c r="I163" s="247" t="s">
        <v>381</v>
      </c>
      <c r="J163" s="248" t="s">
        <v>381</v>
      </c>
      <c r="K163" s="236"/>
      <c r="L163" s="247"/>
      <c r="M163" s="246" t="s">
        <v>381</v>
      </c>
      <c r="N163" s="236"/>
      <c r="O163" s="247"/>
      <c r="P163" s="246" t="s">
        <v>381</v>
      </c>
      <c r="Q163" s="236"/>
      <c r="R163" s="247"/>
      <c r="S163" s="246" t="s">
        <v>381</v>
      </c>
      <c r="T163" s="236"/>
      <c r="U163" s="247"/>
      <c r="V163" s="917" t="s">
        <v>869</v>
      </c>
      <c r="W163" s="918"/>
      <c r="X163" s="919"/>
      <c r="Y163" s="243" t="s">
        <v>876</v>
      </c>
    </row>
    <row r="164" spans="1:25" s="165" customFormat="1" ht="25.5" x14ac:dyDescent="0.2">
      <c r="A164" s="233" t="s">
        <v>303</v>
      </c>
      <c r="B164" s="234" t="s">
        <v>466</v>
      </c>
      <c r="C164" s="235" t="s">
        <v>321</v>
      </c>
      <c r="D164" s="236" t="s">
        <v>551</v>
      </c>
      <c r="E164" s="237" t="s">
        <v>424</v>
      </c>
      <c r="F164" s="238" t="s">
        <v>768</v>
      </c>
      <c r="G164" s="246" t="s">
        <v>381</v>
      </c>
      <c r="H164" s="236" t="s">
        <v>381</v>
      </c>
      <c r="I164" s="247" t="s">
        <v>381</v>
      </c>
      <c r="J164" s="248" t="s">
        <v>381</v>
      </c>
      <c r="K164" s="236"/>
      <c r="L164" s="247"/>
      <c r="M164" s="246" t="s">
        <v>381</v>
      </c>
      <c r="N164" s="236"/>
      <c r="O164" s="247"/>
      <c r="P164" s="246" t="s">
        <v>381</v>
      </c>
      <c r="Q164" s="236"/>
      <c r="R164" s="247"/>
      <c r="S164" s="246" t="s">
        <v>381</v>
      </c>
      <c r="T164" s="236"/>
      <c r="U164" s="247"/>
      <c r="V164" s="917" t="s">
        <v>869</v>
      </c>
      <c r="W164" s="918"/>
      <c r="X164" s="919"/>
      <c r="Y164" s="243" t="s">
        <v>876</v>
      </c>
    </row>
    <row r="165" spans="1:25" s="165" customFormat="1" ht="25.5" x14ac:dyDescent="0.2">
      <c r="A165" s="233" t="s">
        <v>303</v>
      </c>
      <c r="B165" s="244" t="s">
        <v>467</v>
      </c>
      <c r="C165" s="235" t="s">
        <v>321</v>
      </c>
      <c r="D165" s="236" t="s">
        <v>551</v>
      </c>
      <c r="E165" s="237" t="s">
        <v>424</v>
      </c>
      <c r="F165" s="238" t="s">
        <v>768</v>
      </c>
      <c r="G165" s="246" t="s">
        <v>381</v>
      </c>
      <c r="H165" s="236" t="s">
        <v>381</v>
      </c>
      <c r="I165" s="247" t="s">
        <v>381</v>
      </c>
      <c r="J165" s="248" t="s">
        <v>381</v>
      </c>
      <c r="K165" s="236"/>
      <c r="L165" s="247"/>
      <c r="M165" s="246" t="s">
        <v>381</v>
      </c>
      <c r="N165" s="236"/>
      <c r="O165" s="247"/>
      <c r="P165" s="246" t="s">
        <v>381</v>
      </c>
      <c r="Q165" s="236"/>
      <c r="R165" s="247"/>
      <c r="S165" s="246" t="s">
        <v>381</v>
      </c>
      <c r="T165" s="236"/>
      <c r="U165" s="247"/>
      <c r="V165" s="917" t="s">
        <v>869</v>
      </c>
      <c r="W165" s="918"/>
      <c r="X165" s="919"/>
      <c r="Y165" s="243" t="s">
        <v>876</v>
      </c>
    </row>
    <row r="166" spans="1:25" s="165" customFormat="1" ht="25.5" x14ac:dyDescent="0.2">
      <c r="A166" s="233" t="s">
        <v>303</v>
      </c>
      <c r="B166" s="244" t="s">
        <v>467</v>
      </c>
      <c r="C166" s="235" t="s">
        <v>321</v>
      </c>
      <c r="D166" s="236" t="s">
        <v>551</v>
      </c>
      <c r="E166" s="245" t="s">
        <v>423</v>
      </c>
      <c r="F166" s="238" t="s">
        <v>768</v>
      </c>
      <c r="G166" s="246" t="s">
        <v>381</v>
      </c>
      <c r="H166" s="236" t="s">
        <v>381</v>
      </c>
      <c r="I166" s="247" t="s">
        <v>381</v>
      </c>
      <c r="J166" s="248" t="s">
        <v>381</v>
      </c>
      <c r="K166" s="236"/>
      <c r="L166" s="247"/>
      <c r="M166" s="246" t="s">
        <v>381</v>
      </c>
      <c r="N166" s="236"/>
      <c r="O166" s="247"/>
      <c r="P166" s="246" t="s">
        <v>381</v>
      </c>
      <c r="Q166" s="236"/>
      <c r="R166" s="247"/>
      <c r="S166" s="246" t="s">
        <v>381</v>
      </c>
      <c r="T166" s="236"/>
      <c r="U166" s="247"/>
      <c r="V166" s="917" t="s">
        <v>869</v>
      </c>
      <c r="W166" s="918"/>
      <c r="X166" s="919"/>
      <c r="Y166" s="243" t="s">
        <v>876</v>
      </c>
    </row>
    <row r="167" spans="1:25" s="165" customFormat="1" ht="25.5" x14ac:dyDescent="0.2">
      <c r="A167" s="233" t="s">
        <v>303</v>
      </c>
      <c r="B167" s="244" t="s">
        <v>467</v>
      </c>
      <c r="C167" s="235" t="s">
        <v>321</v>
      </c>
      <c r="D167" s="236" t="s">
        <v>551</v>
      </c>
      <c r="E167" s="245" t="s">
        <v>489</v>
      </c>
      <c r="F167" s="238" t="s">
        <v>768</v>
      </c>
      <c r="G167" s="246" t="s">
        <v>381</v>
      </c>
      <c r="H167" s="236" t="s">
        <v>381</v>
      </c>
      <c r="I167" s="247" t="s">
        <v>381</v>
      </c>
      <c r="J167" s="248" t="s">
        <v>381</v>
      </c>
      <c r="K167" s="236"/>
      <c r="L167" s="247"/>
      <c r="M167" s="246" t="s">
        <v>381</v>
      </c>
      <c r="N167" s="236"/>
      <c r="O167" s="247"/>
      <c r="P167" s="246" t="s">
        <v>381</v>
      </c>
      <c r="Q167" s="236"/>
      <c r="R167" s="247"/>
      <c r="S167" s="246" t="s">
        <v>381</v>
      </c>
      <c r="T167" s="236"/>
      <c r="U167" s="247"/>
      <c r="V167" s="917" t="s">
        <v>869</v>
      </c>
      <c r="W167" s="918"/>
      <c r="X167" s="919"/>
      <c r="Y167" s="243" t="s">
        <v>876</v>
      </c>
    </row>
    <row r="168" spans="1:25" s="165" customFormat="1" ht="25.5" x14ac:dyDescent="0.2">
      <c r="A168" s="233" t="s">
        <v>303</v>
      </c>
      <c r="B168" s="244" t="s">
        <v>467</v>
      </c>
      <c r="C168" s="235" t="s">
        <v>321</v>
      </c>
      <c r="D168" s="236" t="s">
        <v>551</v>
      </c>
      <c r="E168" s="245" t="s">
        <v>338</v>
      </c>
      <c r="F168" s="238" t="s">
        <v>768</v>
      </c>
      <c r="G168" s="246" t="s">
        <v>381</v>
      </c>
      <c r="H168" s="236" t="s">
        <v>381</v>
      </c>
      <c r="I168" s="247" t="s">
        <v>381</v>
      </c>
      <c r="J168" s="248" t="s">
        <v>381</v>
      </c>
      <c r="K168" s="236"/>
      <c r="L168" s="247"/>
      <c r="M168" s="246" t="s">
        <v>381</v>
      </c>
      <c r="N168" s="236"/>
      <c r="O168" s="247"/>
      <c r="P168" s="246" t="s">
        <v>381</v>
      </c>
      <c r="Q168" s="236"/>
      <c r="R168" s="247"/>
      <c r="S168" s="246" t="s">
        <v>381</v>
      </c>
      <c r="T168" s="236"/>
      <c r="U168" s="247"/>
      <c r="V168" s="917" t="s">
        <v>869</v>
      </c>
      <c r="W168" s="918"/>
      <c r="X168" s="919"/>
      <c r="Y168" s="243" t="s">
        <v>876</v>
      </c>
    </row>
    <row r="169" spans="1:25" s="165" customFormat="1" ht="25.5" x14ac:dyDescent="0.2">
      <c r="A169" s="233" t="s">
        <v>303</v>
      </c>
      <c r="B169" s="234" t="s">
        <v>467</v>
      </c>
      <c r="C169" s="235" t="s">
        <v>321</v>
      </c>
      <c r="D169" s="236" t="s">
        <v>551</v>
      </c>
      <c r="E169" s="245" t="s">
        <v>411</v>
      </c>
      <c r="F169" s="238" t="s">
        <v>768</v>
      </c>
      <c r="G169" s="246" t="s">
        <v>381</v>
      </c>
      <c r="H169" s="236" t="s">
        <v>381</v>
      </c>
      <c r="I169" s="247" t="s">
        <v>381</v>
      </c>
      <c r="J169" s="248" t="s">
        <v>381</v>
      </c>
      <c r="K169" s="236"/>
      <c r="L169" s="247"/>
      <c r="M169" s="246" t="s">
        <v>381</v>
      </c>
      <c r="N169" s="236"/>
      <c r="O169" s="247"/>
      <c r="P169" s="246" t="s">
        <v>381</v>
      </c>
      <c r="Q169" s="236"/>
      <c r="R169" s="247"/>
      <c r="S169" s="246" t="s">
        <v>381</v>
      </c>
      <c r="T169" s="236"/>
      <c r="U169" s="247"/>
      <c r="V169" s="917" t="s">
        <v>869</v>
      </c>
      <c r="W169" s="918"/>
      <c r="X169" s="919"/>
      <c r="Y169" s="243" t="s">
        <v>876</v>
      </c>
    </row>
    <row r="170" spans="1:25" s="165" customFormat="1" ht="25.5" x14ac:dyDescent="0.2">
      <c r="A170" s="233" t="s">
        <v>303</v>
      </c>
      <c r="B170" s="234" t="s">
        <v>467</v>
      </c>
      <c r="C170" s="235" t="s">
        <v>321</v>
      </c>
      <c r="D170" s="236" t="s">
        <v>551</v>
      </c>
      <c r="E170" s="245" t="s">
        <v>412</v>
      </c>
      <c r="F170" s="238" t="s">
        <v>768</v>
      </c>
      <c r="G170" s="246" t="s">
        <v>381</v>
      </c>
      <c r="H170" s="236" t="s">
        <v>381</v>
      </c>
      <c r="I170" s="247" t="s">
        <v>381</v>
      </c>
      <c r="J170" s="248" t="s">
        <v>381</v>
      </c>
      <c r="K170" s="236"/>
      <c r="L170" s="247"/>
      <c r="M170" s="246" t="s">
        <v>381</v>
      </c>
      <c r="N170" s="236"/>
      <c r="O170" s="247"/>
      <c r="P170" s="246" t="s">
        <v>381</v>
      </c>
      <c r="Q170" s="236"/>
      <c r="R170" s="247"/>
      <c r="S170" s="246" t="s">
        <v>381</v>
      </c>
      <c r="T170" s="236"/>
      <c r="U170" s="247"/>
      <c r="V170" s="917" t="s">
        <v>869</v>
      </c>
      <c r="W170" s="918"/>
      <c r="X170" s="919"/>
      <c r="Y170" s="243" t="s">
        <v>876</v>
      </c>
    </row>
    <row r="171" spans="1:25" s="165" customFormat="1" ht="25.5" x14ac:dyDescent="0.2">
      <c r="A171" s="233" t="s">
        <v>303</v>
      </c>
      <c r="B171" s="244" t="s">
        <v>468</v>
      </c>
      <c r="C171" s="235" t="s">
        <v>321</v>
      </c>
      <c r="D171" s="236" t="s">
        <v>551</v>
      </c>
      <c r="E171" s="237" t="s">
        <v>424</v>
      </c>
      <c r="F171" s="238" t="s">
        <v>768</v>
      </c>
      <c r="G171" s="246" t="s">
        <v>381</v>
      </c>
      <c r="H171" s="236" t="s">
        <v>381</v>
      </c>
      <c r="I171" s="247" t="s">
        <v>381</v>
      </c>
      <c r="J171" s="248" t="s">
        <v>381</v>
      </c>
      <c r="K171" s="236"/>
      <c r="L171" s="247"/>
      <c r="M171" s="246" t="s">
        <v>381</v>
      </c>
      <c r="N171" s="236"/>
      <c r="O171" s="247"/>
      <c r="P171" s="246" t="s">
        <v>381</v>
      </c>
      <c r="Q171" s="236"/>
      <c r="R171" s="247"/>
      <c r="S171" s="246" t="s">
        <v>381</v>
      </c>
      <c r="T171" s="236"/>
      <c r="U171" s="247"/>
      <c r="V171" s="917" t="s">
        <v>869</v>
      </c>
      <c r="W171" s="918"/>
      <c r="X171" s="919"/>
      <c r="Y171" s="243" t="s">
        <v>876</v>
      </c>
    </row>
    <row r="172" spans="1:25" s="165" customFormat="1" ht="25.5" x14ac:dyDescent="0.2">
      <c r="A172" s="233" t="s">
        <v>303</v>
      </c>
      <c r="B172" s="234" t="s">
        <v>468</v>
      </c>
      <c r="C172" s="235" t="s">
        <v>321</v>
      </c>
      <c r="D172" s="236" t="s">
        <v>551</v>
      </c>
      <c r="E172" s="245" t="s">
        <v>423</v>
      </c>
      <c r="F172" s="238" t="s">
        <v>768</v>
      </c>
      <c r="G172" s="246" t="s">
        <v>381</v>
      </c>
      <c r="H172" s="236" t="s">
        <v>381</v>
      </c>
      <c r="I172" s="247" t="s">
        <v>381</v>
      </c>
      <c r="J172" s="248" t="s">
        <v>381</v>
      </c>
      <c r="K172" s="236"/>
      <c r="L172" s="247"/>
      <c r="M172" s="246" t="s">
        <v>381</v>
      </c>
      <c r="N172" s="236"/>
      <c r="O172" s="247"/>
      <c r="P172" s="246" t="s">
        <v>381</v>
      </c>
      <c r="Q172" s="236"/>
      <c r="R172" s="247"/>
      <c r="S172" s="246" t="s">
        <v>381</v>
      </c>
      <c r="T172" s="236"/>
      <c r="U172" s="247"/>
      <c r="V172" s="917" t="s">
        <v>869</v>
      </c>
      <c r="W172" s="918"/>
      <c r="X172" s="919"/>
      <c r="Y172" s="243" t="s">
        <v>876</v>
      </c>
    </row>
    <row r="173" spans="1:25" s="165" customFormat="1" ht="25.5" x14ac:dyDescent="0.2">
      <c r="A173" s="233" t="s">
        <v>303</v>
      </c>
      <c r="B173" s="244" t="s">
        <v>468</v>
      </c>
      <c r="C173" s="235" t="s">
        <v>321</v>
      </c>
      <c r="D173" s="236" t="s">
        <v>551</v>
      </c>
      <c r="E173" s="245" t="s">
        <v>489</v>
      </c>
      <c r="F173" s="238" t="s">
        <v>768</v>
      </c>
      <c r="G173" s="246" t="s">
        <v>381</v>
      </c>
      <c r="H173" s="236" t="s">
        <v>381</v>
      </c>
      <c r="I173" s="247" t="s">
        <v>381</v>
      </c>
      <c r="J173" s="248" t="s">
        <v>381</v>
      </c>
      <c r="K173" s="236"/>
      <c r="L173" s="247"/>
      <c r="M173" s="246" t="s">
        <v>381</v>
      </c>
      <c r="N173" s="236"/>
      <c r="O173" s="247"/>
      <c r="P173" s="246" t="s">
        <v>381</v>
      </c>
      <c r="Q173" s="236"/>
      <c r="R173" s="247"/>
      <c r="S173" s="246" t="s">
        <v>381</v>
      </c>
      <c r="T173" s="236"/>
      <c r="U173" s="247"/>
      <c r="V173" s="917" t="s">
        <v>869</v>
      </c>
      <c r="W173" s="918"/>
      <c r="X173" s="919"/>
      <c r="Y173" s="243" t="s">
        <v>876</v>
      </c>
    </row>
    <row r="174" spans="1:25" s="165" customFormat="1" ht="25.5" x14ac:dyDescent="0.2">
      <c r="A174" s="233" t="s">
        <v>303</v>
      </c>
      <c r="B174" s="244" t="s">
        <v>468</v>
      </c>
      <c r="C174" s="235" t="s">
        <v>321</v>
      </c>
      <c r="D174" s="236" t="s">
        <v>551</v>
      </c>
      <c r="E174" s="245" t="s">
        <v>338</v>
      </c>
      <c r="F174" s="238" t="s">
        <v>768</v>
      </c>
      <c r="G174" s="246" t="s">
        <v>381</v>
      </c>
      <c r="H174" s="236" t="s">
        <v>381</v>
      </c>
      <c r="I174" s="247" t="s">
        <v>381</v>
      </c>
      <c r="J174" s="248" t="s">
        <v>381</v>
      </c>
      <c r="K174" s="236"/>
      <c r="L174" s="247"/>
      <c r="M174" s="246" t="s">
        <v>381</v>
      </c>
      <c r="N174" s="236"/>
      <c r="O174" s="247"/>
      <c r="P174" s="246" t="s">
        <v>381</v>
      </c>
      <c r="Q174" s="236"/>
      <c r="R174" s="247"/>
      <c r="S174" s="246" t="s">
        <v>381</v>
      </c>
      <c r="T174" s="236"/>
      <c r="U174" s="247"/>
      <c r="V174" s="917" t="s">
        <v>869</v>
      </c>
      <c r="W174" s="918"/>
      <c r="X174" s="919"/>
      <c r="Y174" s="243" t="s">
        <v>876</v>
      </c>
    </row>
    <row r="175" spans="1:25" s="165" customFormat="1" ht="25.5" x14ac:dyDescent="0.2">
      <c r="A175" s="233" t="s">
        <v>303</v>
      </c>
      <c r="B175" s="244" t="s">
        <v>468</v>
      </c>
      <c r="C175" s="235" t="s">
        <v>321</v>
      </c>
      <c r="D175" s="236" t="s">
        <v>551</v>
      </c>
      <c r="E175" s="245" t="s">
        <v>411</v>
      </c>
      <c r="F175" s="238" t="s">
        <v>768</v>
      </c>
      <c r="G175" s="246" t="s">
        <v>381</v>
      </c>
      <c r="H175" s="236" t="s">
        <v>381</v>
      </c>
      <c r="I175" s="247" t="s">
        <v>381</v>
      </c>
      <c r="J175" s="248" t="s">
        <v>381</v>
      </c>
      <c r="K175" s="236"/>
      <c r="L175" s="247"/>
      <c r="M175" s="246" t="s">
        <v>381</v>
      </c>
      <c r="N175" s="236"/>
      <c r="O175" s="247"/>
      <c r="P175" s="246" t="s">
        <v>381</v>
      </c>
      <c r="Q175" s="236"/>
      <c r="R175" s="247"/>
      <c r="S175" s="246" t="s">
        <v>381</v>
      </c>
      <c r="T175" s="236"/>
      <c r="U175" s="247"/>
      <c r="V175" s="917" t="s">
        <v>869</v>
      </c>
      <c r="W175" s="918"/>
      <c r="X175" s="919"/>
      <c r="Y175" s="243" t="s">
        <v>876</v>
      </c>
    </row>
    <row r="176" spans="1:25" s="165" customFormat="1" ht="25.5" x14ac:dyDescent="0.2">
      <c r="A176" s="233" t="s">
        <v>303</v>
      </c>
      <c r="B176" s="234" t="s">
        <v>468</v>
      </c>
      <c r="C176" s="235" t="s">
        <v>321</v>
      </c>
      <c r="D176" s="236" t="s">
        <v>551</v>
      </c>
      <c r="E176" s="245" t="s">
        <v>412</v>
      </c>
      <c r="F176" s="238" t="s">
        <v>768</v>
      </c>
      <c r="G176" s="246" t="s">
        <v>381</v>
      </c>
      <c r="H176" s="236" t="s">
        <v>381</v>
      </c>
      <c r="I176" s="247" t="s">
        <v>381</v>
      </c>
      <c r="J176" s="248" t="s">
        <v>381</v>
      </c>
      <c r="K176" s="236"/>
      <c r="L176" s="247"/>
      <c r="M176" s="246" t="s">
        <v>381</v>
      </c>
      <c r="N176" s="236"/>
      <c r="O176" s="247"/>
      <c r="P176" s="246" t="s">
        <v>381</v>
      </c>
      <c r="Q176" s="236"/>
      <c r="R176" s="247"/>
      <c r="S176" s="246" t="s">
        <v>381</v>
      </c>
      <c r="T176" s="236"/>
      <c r="U176" s="247"/>
      <c r="V176" s="917" t="s">
        <v>869</v>
      </c>
      <c r="W176" s="918"/>
      <c r="X176" s="919"/>
      <c r="Y176" s="243" t="s">
        <v>876</v>
      </c>
    </row>
    <row r="177" spans="1:25" s="165" customFormat="1" ht="25.5" x14ac:dyDescent="0.2">
      <c r="A177" s="233" t="s">
        <v>303</v>
      </c>
      <c r="B177" s="244" t="s">
        <v>348</v>
      </c>
      <c r="C177" s="235" t="s">
        <v>321</v>
      </c>
      <c r="D177" s="236" t="s">
        <v>551</v>
      </c>
      <c r="E177" s="245" t="s">
        <v>423</v>
      </c>
      <c r="F177" s="238" t="s">
        <v>768</v>
      </c>
      <c r="G177" s="246" t="s">
        <v>381</v>
      </c>
      <c r="H177" s="236" t="s">
        <v>381</v>
      </c>
      <c r="I177" s="247" t="s">
        <v>381</v>
      </c>
      <c r="J177" s="248"/>
      <c r="K177" s="236"/>
      <c r="L177" s="247"/>
      <c r="M177" s="246" t="s">
        <v>381</v>
      </c>
      <c r="N177" s="236"/>
      <c r="O177" s="247"/>
      <c r="P177" s="246" t="s">
        <v>381</v>
      </c>
      <c r="Q177" s="236"/>
      <c r="R177" s="247"/>
      <c r="S177" s="246" t="s">
        <v>381</v>
      </c>
      <c r="T177" s="236"/>
      <c r="U177" s="247"/>
      <c r="V177" s="917" t="s">
        <v>869</v>
      </c>
      <c r="W177" s="918"/>
      <c r="X177" s="919"/>
      <c r="Y177" s="243" t="s">
        <v>876</v>
      </c>
    </row>
    <row r="178" spans="1:25" s="165" customFormat="1" ht="25.5" x14ac:dyDescent="0.2">
      <c r="A178" s="233" t="s">
        <v>303</v>
      </c>
      <c r="B178" s="244" t="s">
        <v>348</v>
      </c>
      <c r="C178" s="235" t="s">
        <v>321</v>
      </c>
      <c r="D178" s="236" t="s">
        <v>551</v>
      </c>
      <c r="E178" s="245" t="s">
        <v>352</v>
      </c>
      <c r="F178" s="238" t="s">
        <v>768</v>
      </c>
      <c r="G178" s="246" t="s">
        <v>381</v>
      </c>
      <c r="H178" s="236" t="s">
        <v>381</v>
      </c>
      <c r="I178" s="247" t="s">
        <v>381</v>
      </c>
      <c r="J178" s="248"/>
      <c r="K178" s="236"/>
      <c r="L178" s="247"/>
      <c r="M178" s="246" t="s">
        <v>381</v>
      </c>
      <c r="N178" s="236"/>
      <c r="O178" s="247"/>
      <c r="P178" s="246" t="s">
        <v>381</v>
      </c>
      <c r="Q178" s="236"/>
      <c r="R178" s="247"/>
      <c r="S178" s="246" t="s">
        <v>381</v>
      </c>
      <c r="T178" s="236"/>
      <c r="U178" s="247"/>
      <c r="V178" s="917" t="s">
        <v>869</v>
      </c>
      <c r="W178" s="918"/>
      <c r="X178" s="919"/>
      <c r="Y178" s="243" t="s">
        <v>876</v>
      </c>
    </row>
    <row r="179" spans="1:25" s="165" customFormat="1" ht="25.5" x14ac:dyDescent="0.2">
      <c r="A179" s="233" t="s">
        <v>303</v>
      </c>
      <c r="B179" s="244" t="s">
        <v>348</v>
      </c>
      <c r="C179" s="235" t="s">
        <v>321</v>
      </c>
      <c r="D179" s="236" t="s">
        <v>551</v>
      </c>
      <c r="E179" s="245" t="s">
        <v>489</v>
      </c>
      <c r="F179" s="238" t="s">
        <v>768</v>
      </c>
      <c r="G179" s="246" t="s">
        <v>381</v>
      </c>
      <c r="H179" s="236" t="s">
        <v>381</v>
      </c>
      <c r="I179" s="247" t="s">
        <v>381</v>
      </c>
      <c r="J179" s="248"/>
      <c r="K179" s="236"/>
      <c r="L179" s="247"/>
      <c r="M179" s="246" t="s">
        <v>381</v>
      </c>
      <c r="N179" s="236"/>
      <c r="O179" s="247"/>
      <c r="P179" s="246" t="s">
        <v>381</v>
      </c>
      <c r="Q179" s="236"/>
      <c r="R179" s="247"/>
      <c r="S179" s="246" t="s">
        <v>381</v>
      </c>
      <c r="T179" s="236"/>
      <c r="U179" s="247"/>
      <c r="V179" s="917" t="s">
        <v>869</v>
      </c>
      <c r="W179" s="918"/>
      <c r="X179" s="919"/>
      <c r="Y179" s="243" t="s">
        <v>876</v>
      </c>
    </row>
    <row r="180" spans="1:25" s="165" customFormat="1" ht="25.5" x14ac:dyDescent="0.2">
      <c r="A180" s="233" t="s">
        <v>303</v>
      </c>
      <c r="B180" s="244" t="s">
        <v>348</v>
      </c>
      <c r="C180" s="235" t="s">
        <v>321</v>
      </c>
      <c r="D180" s="236" t="s">
        <v>551</v>
      </c>
      <c r="E180" s="245" t="s">
        <v>338</v>
      </c>
      <c r="F180" s="238" t="s">
        <v>768</v>
      </c>
      <c r="G180" s="246" t="s">
        <v>381</v>
      </c>
      <c r="H180" s="236" t="s">
        <v>381</v>
      </c>
      <c r="I180" s="247" t="s">
        <v>381</v>
      </c>
      <c r="J180" s="248"/>
      <c r="K180" s="236"/>
      <c r="L180" s="247"/>
      <c r="M180" s="246" t="s">
        <v>381</v>
      </c>
      <c r="N180" s="236" t="s">
        <v>381</v>
      </c>
      <c r="O180" s="247" t="s">
        <v>381</v>
      </c>
      <c r="P180" s="246" t="s">
        <v>381</v>
      </c>
      <c r="Q180" s="236" t="s">
        <v>381</v>
      </c>
      <c r="R180" s="247" t="s">
        <v>381</v>
      </c>
      <c r="S180" s="246" t="s">
        <v>381</v>
      </c>
      <c r="T180" s="236" t="s">
        <v>381</v>
      </c>
      <c r="U180" s="247" t="s">
        <v>381</v>
      </c>
      <c r="V180" s="917" t="s">
        <v>869</v>
      </c>
      <c r="W180" s="918"/>
      <c r="X180" s="919"/>
      <c r="Y180" s="243" t="s">
        <v>876</v>
      </c>
    </row>
    <row r="181" spans="1:25" s="165" customFormat="1" ht="25.5" x14ac:dyDescent="0.2">
      <c r="A181" s="233" t="s">
        <v>303</v>
      </c>
      <c r="B181" s="244" t="s">
        <v>348</v>
      </c>
      <c r="C181" s="235" t="s">
        <v>321</v>
      </c>
      <c r="D181" s="236" t="s">
        <v>551</v>
      </c>
      <c r="E181" s="245" t="s">
        <v>411</v>
      </c>
      <c r="F181" s="238" t="s">
        <v>768</v>
      </c>
      <c r="G181" s="246" t="s">
        <v>381</v>
      </c>
      <c r="H181" s="236" t="s">
        <v>381</v>
      </c>
      <c r="I181" s="247" t="s">
        <v>381</v>
      </c>
      <c r="J181" s="248"/>
      <c r="K181" s="236"/>
      <c r="L181" s="247"/>
      <c r="M181" s="246" t="s">
        <v>381</v>
      </c>
      <c r="N181" s="236" t="s">
        <v>381</v>
      </c>
      <c r="O181" s="247" t="s">
        <v>381</v>
      </c>
      <c r="P181" s="246" t="s">
        <v>381</v>
      </c>
      <c r="Q181" s="236" t="s">
        <v>381</v>
      </c>
      <c r="R181" s="247" t="s">
        <v>381</v>
      </c>
      <c r="S181" s="246" t="s">
        <v>381</v>
      </c>
      <c r="T181" s="236" t="s">
        <v>381</v>
      </c>
      <c r="U181" s="247" t="s">
        <v>381</v>
      </c>
      <c r="V181" s="917" t="s">
        <v>869</v>
      </c>
      <c r="W181" s="918"/>
      <c r="X181" s="919"/>
      <c r="Y181" s="243" t="s">
        <v>876</v>
      </c>
    </row>
    <row r="182" spans="1:25" s="165" customFormat="1" ht="25.5" x14ac:dyDescent="0.2">
      <c r="A182" s="233" t="s">
        <v>303</v>
      </c>
      <c r="B182" s="244" t="s">
        <v>348</v>
      </c>
      <c r="C182" s="235" t="s">
        <v>321</v>
      </c>
      <c r="D182" s="236" t="s">
        <v>551</v>
      </c>
      <c r="E182" s="245" t="s">
        <v>412</v>
      </c>
      <c r="F182" s="238" t="s">
        <v>768</v>
      </c>
      <c r="G182" s="246" t="s">
        <v>381</v>
      </c>
      <c r="H182" s="236" t="s">
        <v>381</v>
      </c>
      <c r="I182" s="247" t="s">
        <v>381</v>
      </c>
      <c r="J182" s="248"/>
      <c r="K182" s="236"/>
      <c r="L182" s="247"/>
      <c r="M182" s="246" t="s">
        <v>381</v>
      </c>
      <c r="N182" s="236"/>
      <c r="O182" s="247"/>
      <c r="P182" s="246" t="s">
        <v>381</v>
      </c>
      <c r="Q182" s="236"/>
      <c r="R182" s="247"/>
      <c r="S182" s="246" t="s">
        <v>381</v>
      </c>
      <c r="T182" s="236"/>
      <c r="U182" s="247"/>
      <c r="V182" s="917" t="s">
        <v>869</v>
      </c>
      <c r="W182" s="918"/>
      <c r="X182" s="919"/>
      <c r="Y182" s="243" t="s">
        <v>876</v>
      </c>
    </row>
    <row r="183" spans="1:25" s="165" customFormat="1" ht="25.5" x14ac:dyDescent="0.2">
      <c r="A183" s="233" t="s">
        <v>303</v>
      </c>
      <c r="B183" s="234" t="s">
        <v>348</v>
      </c>
      <c r="C183" s="235" t="s">
        <v>321</v>
      </c>
      <c r="D183" s="236" t="s">
        <v>551</v>
      </c>
      <c r="E183" s="237" t="s">
        <v>424</v>
      </c>
      <c r="F183" s="238" t="s">
        <v>768</v>
      </c>
      <c r="G183" s="246" t="s">
        <v>381</v>
      </c>
      <c r="H183" s="236" t="s">
        <v>381</v>
      </c>
      <c r="I183" s="247" t="s">
        <v>381</v>
      </c>
      <c r="J183" s="248"/>
      <c r="K183" s="236"/>
      <c r="L183" s="247"/>
      <c r="M183" s="246" t="s">
        <v>381</v>
      </c>
      <c r="N183" s="236"/>
      <c r="O183" s="247"/>
      <c r="P183" s="246" t="s">
        <v>381</v>
      </c>
      <c r="Q183" s="236"/>
      <c r="R183" s="247"/>
      <c r="S183" s="246" t="s">
        <v>381</v>
      </c>
      <c r="T183" s="236"/>
      <c r="U183" s="247"/>
      <c r="V183" s="917" t="s">
        <v>869</v>
      </c>
      <c r="W183" s="918"/>
      <c r="X183" s="919"/>
      <c r="Y183" s="243" t="s">
        <v>876</v>
      </c>
    </row>
    <row r="184" spans="1:25" s="165" customFormat="1" ht="25.5" x14ac:dyDescent="0.2">
      <c r="A184" s="233" t="s">
        <v>303</v>
      </c>
      <c r="B184" s="234" t="s">
        <v>478</v>
      </c>
      <c r="C184" s="235" t="s">
        <v>321</v>
      </c>
      <c r="D184" s="236" t="s">
        <v>551</v>
      </c>
      <c r="E184" s="245" t="s">
        <v>338</v>
      </c>
      <c r="F184" s="238" t="s">
        <v>768</v>
      </c>
      <c r="G184" s="246" t="s">
        <v>381</v>
      </c>
      <c r="H184" s="236" t="s">
        <v>381</v>
      </c>
      <c r="I184" s="247" t="s">
        <v>381</v>
      </c>
      <c r="J184" s="248" t="s">
        <v>381</v>
      </c>
      <c r="K184" s="236" t="s">
        <v>381</v>
      </c>
      <c r="L184" s="247" t="s">
        <v>381</v>
      </c>
      <c r="M184" s="246" t="s">
        <v>381</v>
      </c>
      <c r="N184" s="236" t="s">
        <v>381</v>
      </c>
      <c r="O184" s="247" t="s">
        <v>381</v>
      </c>
      <c r="P184" s="246" t="s">
        <v>381</v>
      </c>
      <c r="Q184" s="236" t="s">
        <v>381</v>
      </c>
      <c r="R184" s="247" t="s">
        <v>381</v>
      </c>
      <c r="S184" s="246" t="s">
        <v>381</v>
      </c>
      <c r="T184" s="236" t="s">
        <v>381</v>
      </c>
      <c r="U184" s="247" t="s">
        <v>381</v>
      </c>
      <c r="V184" s="917" t="s">
        <v>869</v>
      </c>
      <c r="W184" s="918"/>
      <c r="X184" s="919"/>
      <c r="Y184" s="243" t="s">
        <v>876</v>
      </c>
    </row>
    <row r="185" spans="1:25" s="165" customFormat="1" ht="25.5" x14ac:dyDescent="0.2">
      <c r="A185" s="233" t="s">
        <v>303</v>
      </c>
      <c r="B185" s="244" t="s">
        <v>607</v>
      </c>
      <c r="C185" s="235" t="s">
        <v>321</v>
      </c>
      <c r="D185" s="236" t="s">
        <v>551</v>
      </c>
      <c r="E185" s="245" t="s">
        <v>489</v>
      </c>
      <c r="F185" s="238" t="s">
        <v>768</v>
      </c>
      <c r="G185" s="246" t="s">
        <v>381</v>
      </c>
      <c r="H185" s="236" t="s">
        <v>381</v>
      </c>
      <c r="I185" s="247" t="s">
        <v>381</v>
      </c>
      <c r="J185" s="248" t="s">
        <v>381</v>
      </c>
      <c r="K185" s="236"/>
      <c r="L185" s="247"/>
      <c r="M185" s="246" t="s">
        <v>381</v>
      </c>
      <c r="N185" s="236"/>
      <c r="O185" s="247"/>
      <c r="P185" s="246" t="s">
        <v>381</v>
      </c>
      <c r="Q185" s="236"/>
      <c r="R185" s="247"/>
      <c r="S185" s="246" t="s">
        <v>381</v>
      </c>
      <c r="T185" s="236"/>
      <c r="U185" s="247"/>
      <c r="V185" s="917" t="s">
        <v>869</v>
      </c>
      <c r="W185" s="918"/>
      <c r="X185" s="919"/>
      <c r="Y185" s="243" t="s">
        <v>876</v>
      </c>
    </row>
    <row r="186" spans="1:25" s="165" customFormat="1" ht="25.5" x14ac:dyDescent="0.2">
      <c r="A186" s="233" t="s">
        <v>303</v>
      </c>
      <c r="B186" s="244" t="s">
        <v>607</v>
      </c>
      <c r="C186" s="235" t="s">
        <v>321</v>
      </c>
      <c r="D186" s="236" t="s">
        <v>551</v>
      </c>
      <c r="E186" s="245" t="s">
        <v>412</v>
      </c>
      <c r="F186" s="238" t="s">
        <v>768</v>
      </c>
      <c r="G186" s="246" t="s">
        <v>381</v>
      </c>
      <c r="H186" s="236" t="s">
        <v>381</v>
      </c>
      <c r="I186" s="247" t="s">
        <v>381</v>
      </c>
      <c r="J186" s="248" t="s">
        <v>381</v>
      </c>
      <c r="K186" s="236"/>
      <c r="L186" s="247"/>
      <c r="M186" s="246" t="s">
        <v>381</v>
      </c>
      <c r="N186" s="236"/>
      <c r="O186" s="247"/>
      <c r="P186" s="246" t="s">
        <v>381</v>
      </c>
      <c r="Q186" s="236"/>
      <c r="R186" s="247"/>
      <c r="S186" s="246" t="s">
        <v>381</v>
      </c>
      <c r="T186" s="236"/>
      <c r="U186" s="247"/>
      <c r="V186" s="917" t="s">
        <v>869</v>
      </c>
      <c r="W186" s="918"/>
      <c r="X186" s="919"/>
      <c r="Y186" s="243" t="s">
        <v>876</v>
      </c>
    </row>
    <row r="187" spans="1:25" s="165" customFormat="1" ht="25.5" x14ac:dyDescent="0.2">
      <c r="A187" s="233" t="s">
        <v>303</v>
      </c>
      <c r="B187" s="244" t="s">
        <v>609</v>
      </c>
      <c r="C187" s="235" t="s">
        <v>321</v>
      </c>
      <c r="D187" s="236" t="s">
        <v>551</v>
      </c>
      <c r="E187" s="245" t="s">
        <v>338</v>
      </c>
      <c r="F187" s="238" t="s">
        <v>768</v>
      </c>
      <c r="G187" s="246" t="s">
        <v>381</v>
      </c>
      <c r="H187" s="236" t="s">
        <v>381</v>
      </c>
      <c r="I187" s="247" t="s">
        <v>381</v>
      </c>
      <c r="J187" s="248" t="s">
        <v>381</v>
      </c>
      <c r="K187" s="236"/>
      <c r="L187" s="247"/>
      <c r="M187" s="246" t="s">
        <v>381</v>
      </c>
      <c r="N187" s="236"/>
      <c r="O187" s="247"/>
      <c r="P187" s="246" t="s">
        <v>381</v>
      </c>
      <c r="Q187" s="236"/>
      <c r="R187" s="247"/>
      <c r="S187" s="246" t="s">
        <v>381</v>
      </c>
      <c r="T187" s="236"/>
      <c r="U187" s="247"/>
      <c r="V187" s="917" t="s">
        <v>869</v>
      </c>
      <c r="W187" s="918"/>
      <c r="X187" s="919"/>
      <c r="Y187" s="243" t="s">
        <v>876</v>
      </c>
    </row>
    <row r="188" spans="1:25" s="165" customFormat="1" ht="25.5" x14ac:dyDescent="0.2">
      <c r="A188" s="233" t="s">
        <v>303</v>
      </c>
      <c r="B188" s="244" t="s">
        <v>609</v>
      </c>
      <c r="C188" s="235" t="s">
        <v>321</v>
      </c>
      <c r="D188" s="236" t="s">
        <v>551</v>
      </c>
      <c r="E188" s="245" t="s">
        <v>411</v>
      </c>
      <c r="F188" s="238" t="s">
        <v>768</v>
      </c>
      <c r="G188" s="246" t="s">
        <v>381</v>
      </c>
      <c r="H188" s="236" t="s">
        <v>381</v>
      </c>
      <c r="I188" s="247" t="s">
        <v>381</v>
      </c>
      <c r="J188" s="248" t="s">
        <v>381</v>
      </c>
      <c r="K188" s="236"/>
      <c r="L188" s="247"/>
      <c r="M188" s="246" t="s">
        <v>381</v>
      </c>
      <c r="N188" s="236"/>
      <c r="O188" s="247"/>
      <c r="P188" s="246" t="s">
        <v>381</v>
      </c>
      <c r="Q188" s="236"/>
      <c r="R188" s="247"/>
      <c r="S188" s="246" t="s">
        <v>381</v>
      </c>
      <c r="T188" s="236"/>
      <c r="U188" s="247"/>
      <c r="V188" s="917" t="s">
        <v>869</v>
      </c>
      <c r="W188" s="918"/>
      <c r="X188" s="919"/>
      <c r="Y188" s="243" t="s">
        <v>876</v>
      </c>
    </row>
    <row r="189" spans="1:25" s="165" customFormat="1" ht="25.5" x14ac:dyDescent="0.2">
      <c r="A189" s="233" t="s">
        <v>303</v>
      </c>
      <c r="B189" s="244" t="s">
        <v>609</v>
      </c>
      <c r="C189" s="235" t="s">
        <v>321</v>
      </c>
      <c r="D189" s="236" t="s">
        <v>551</v>
      </c>
      <c r="E189" s="245" t="s">
        <v>412</v>
      </c>
      <c r="F189" s="238" t="s">
        <v>768</v>
      </c>
      <c r="G189" s="246" t="s">
        <v>381</v>
      </c>
      <c r="H189" s="236" t="s">
        <v>381</v>
      </c>
      <c r="I189" s="247" t="s">
        <v>381</v>
      </c>
      <c r="J189" s="248"/>
      <c r="K189" s="236"/>
      <c r="L189" s="247"/>
      <c r="M189" s="246" t="s">
        <v>381</v>
      </c>
      <c r="N189" s="236"/>
      <c r="O189" s="247"/>
      <c r="P189" s="246" t="s">
        <v>381</v>
      </c>
      <c r="Q189" s="236"/>
      <c r="R189" s="247"/>
      <c r="S189" s="246" t="s">
        <v>381</v>
      </c>
      <c r="T189" s="236"/>
      <c r="U189" s="247"/>
      <c r="V189" s="917" t="s">
        <v>869</v>
      </c>
      <c r="W189" s="918"/>
      <c r="X189" s="919"/>
      <c r="Y189" s="243" t="s">
        <v>876</v>
      </c>
    </row>
    <row r="190" spans="1:25" s="165" customFormat="1" ht="25.5" x14ac:dyDescent="0.2">
      <c r="A190" s="233" t="s">
        <v>303</v>
      </c>
      <c r="B190" s="244" t="s">
        <v>349</v>
      </c>
      <c r="C190" s="235" t="s">
        <v>321</v>
      </c>
      <c r="D190" s="236" t="s">
        <v>551</v>
      </c>
      <c r="E190" s="245" t="s">
        <v>423</v>
      </c>
      <c r="F190" s="238" t="s">
        <v>768</v>
      </c>
      <c r="G190" s="246" t="s">
        <v>381</v>
      </c>
      <c r="H190" s="236" t="s">
        <v>381</v>
      </c>
      <c r="I190" s="247" t="s">
        <v>381</v>
      </c>
      <c r="J190" s="248"/>
      <c r="K190" s="236"/>
      <c r="L190" s="247"/>
      <c r="M190" s="246" t="s">
        <v>381</v>
      </c>
      <c r="N190" s="236"/>
      <c r="O190" s="247"/>
      <c r="P190" s="246" t="s">
        <v>381</v>
      </c>
      <c r="Q190" s="236"/>
      <c r="R190" s="247"/>
      <c r="S190" s="246" t="s">
        <v>381</v>
      </c>
      <c r="T190" s="236"/>
      <c r="U190" s="247"/>
      <c r="V190" s="917" t="s">
        <v>869</v>
      </c>
      <c r="W190" s="918"/>
      <c r="X190" s="919"/>
      <c r="Y190" s="243" t="s">
        <v>876</v>
      </c>
    </row>
    <row r="191" spans="1:25" s="165" customFormat="1" ht="25.5" x14ac:dyDescent="0.2">
      <c r="A191" s="233" t="s">
        <v>303</v>
      </c>
      <c r="B191" s="244" t="s">
        <v>349</v>
      </c>
      <c r="C191" s="235" t="s">
        <v>321</v>
      </c>
      <c r="D191" s="236" t="s">
        <v>551</v>
      </c>
      <c r="E191" s="245" t="s">
        <v>352</v>
      </c>
      <c r="F191" s="238" t="s">
        <v>768</v>
      </c>
      <c r="G191" s="246" t="s">
        <v>381</v>
      </c>
      <c r="H191" s="236" t="s">
        <v>381</v>
      </c>
      <c r="I191" s="247" t="s">
        <v>381</v>
      </c>
      <c r="J191" s="248"/>
      <c r="K191" s="236"/>
      <c r="L191" s="247"/>
      <c r="M191" s="246" t="s">
        <v>381</v>
      </c>
      <c r="N191" s="236"/>
      <c r="O191" s="247"/>
      <c r="P191" s="246" t="s">
        <v>381</v>
      </c>
      <c r="Q191" s="236"/>
      <c r="R191" s="247"/>
      <c r="S191" s="246" t="s">
        <v>381</v>
      </c>
      <c r="T191" s="236"/>
      <c r="U191" s="247"/>
      <c r="V191" s="917" t="s">
        <v>869</v>
      </c>
      <c r="W191" s="918"/>
      <c r="X191" s="919"/>
      <c r="Y191" s="243" t="s">
        <v>876</v>
      </c>
    </row>
    <row r="192" spans="1:25" s="165" customFormat="1" ht="25.5" x14ac:dyDescent="0.2">
      <c r="A192" s="233" t="s">
        <v>303</v>
      </c>
      <c r="B192" s="244" t="s">
        <v>349</v>
      </c>
      <c r="C192" s="235" t="s">
        <v>321</v>
      </c>
      <c r="D192" s="236" t="s">
        <v>551</v>
      </c>
      <c r="E192" s="245" t="s">
        <v>338</v>
      </c>
      <c r="F192" s="238" t="s">
        <v>768</v>
      </c>
      <c r="G192" s="246" t="s">
        <v>381</v>
      </c>
      <c r="H192" s="236" t="s">
        <v>381</v>
      </c>
      <c r="I192" s="247" t="s">
        <v>381</v>
      </c>
      <c r="J192" s="248"/>
      <c r="K192" s="236"/>
      <c r="L192" s="247"/>
      <c r="M192" s="246" t="s">
        <v>381</v>
      </c>
      <c r="N192" s="236" t="s">
        <v>381</v>
      </c>
      <c r="O192" s="247" t="s">
        <v>381</v>
      </c>
      <c r="P192" s="246" t="s">
        <v>381</v>
      </c>
      <c r="Q192" s="236" t="s">
        <v>381</v>
      </c>
      <c r="R192" s="247" t="s">
        <v>381</v>
      </c>
      <c r="S192" s="246" t="s">
        <v>381</v>
      </c>
      <c r="T192" s="236" t="s">
        <v>381</v>
      </c>
      <c r="U192" s="247" t="s">
        <v>381</v>
      </c>
      <c r="V192" s="917" t="s">
        <v>869</v>
      </c>
      <c r="W192" s="918"/>
      <c r="X192" s="919"/>
      <c r="Y192" s="243" t="s">
        <v>876</v>
      </c>
    </row>
    <row r="193" spans="1:25" s="165" customFormat="1" ht="25.5" x14ac:dyDescent="0.2">
      <c r="A193" s="233" t="s">
        <v>303</v>
      </c>
      <c r="B193" s="244" t="s">
        <v>349</v>
      </c>
      <c r="C193" s="235" t="s">
        <v>321</v>
      </c>
      <c r="D193" s="236" t="s">
        <v>551</v>
      </c>
      <c r="E193" s="245" t="s">
        <v>411</v>
      </c>
      <c r="F193" s="238" t="s">
        <v>768</v>
      </c>
      <c r="G193" s="246" t="s">
        <v>381</v>
      </c>
      <c r="H193" s="236" t="s">
        <v>381</v>
      </c>
      <c r="I193" s="247" t="s">
        <v>381</v>
      </c>
      <c r="J193" s="248"/>
      <c r="K193" s="236"/>
      <c r="L193" s="247"/>
      <c r="M193" s="246" t="s">
        <v>381</v>
      </c>
      <c r="N193" s="236" t="s">
        <v>381</v>
      </c>
      <c r="O193" s="247" t="s">
        <v>381</v>
      </c>
      <c r="P193" s="246" t="s">
        <v>381</v>
      </c>
      <c r="Q193" s="236" t="s">
        <v>381</v>
      </c>
      <c r="R193" s="247" t="s">
        <v>381</v>
      </c>
      <c r="S193" s="246" t="s">
        <v>381</v>
      </c>
      <c r="T193" s="236" t="s">
        <v>381</v>
      </c>
      <c r="U193" s="247" t="s">
        <v>381</v>
      </c>
      <c r="V193" s="917" t="s">
        <v>869</v>
      </c>
      <c r="W193" s="918"/>
      <c r="X193" s="919"/>
      <c r="Y193" s="243" t="s">
        <v>876</v>
      </c>
    </row>
    <row r="194" spans="1:25" s="165" customFormat="1" ht="25.5" x14ac:dyDescent="0.2">
      <c r="A194" s="233" t="s">
        <v>303</v>
      </c>
      <c r="B194" s="234" t="s">
        <v>349</v>
      </c>
      <c r="C194" s="235" t="s">
        <v>321</v>
      </c>
      <c r="D194" s="236" t="s">
        <v>551</v>
      </c>
      <c r="E194" s="237" t="s">
        <v>424</v>
      </c>
      <c r="F194" s="238" t="s">
        <v>768</v>
      </c>
      <c r="G194" s="246" t="s">
        <v>381</v>
      </c>
      <c r="H194" s="236" t="s">
        <v>381</v>
      </c>
      <c r="I194" s="247" t="s">
        <v>381</v>
      </c>
      <c r="J194" s="248"/>
      <c r="K194" s="236"/>
      <c r="L194" s="247"/>
      <c r="M194" s="246" t="s">
        <v>381</v>
      </c>
      <c r="N194" s="236"/>
      <c r="O194" s="247"/>
      <c r="P194" s="246" t="s">
        <v>381</v>
      </c>
      <c r="Q194" s="236"/>
      <c r="R194" s="247"/>
      <c r="S194" s="246" t="s">
        <v>381</v>
      </c>
      <c r="T194" s="236"/>
      <c r="U194" s="247"/>
      <c r="V194" s="917" t="s">
        <v>869</v>
      </c>
      <c r="W194" s="918"/>
      <c r="X194" s="919"/>
      <c r="Y194" s="243" t="s">
        <v>876</v>
      </c>
    </row>
    <row r="195" spans="1:25" s="165" customFormat="1" ht="25.5" x14ac:dyDescent="0.2">
      <c r="A195" s="245" t="s">
        <v>303</v>
      </c>
      <c r="B195" s="234" t="s">
        <v>623</v>
      </c>
      <c r="C195" s="235" t="s">
        <v>321</v>
      </c>
      <c r="D195" s="235" t="s">
        <v>583</v>
      </c>
      <c r="E195" s="245" t="s">
        <v>769</v>
      </c>
      <c r="F195" s="250" t="s">
        <v>316</v>
      </c>
      <c r="G195" s="251" t="s">
        <v>381</v>
      </c>
      <c r="H195" s="235" t="s">
        <v>381</v>
      </c>
      <c r="I195" s="252" t="s">
        <v>381</v>
      </c>
      <c r="J195" s="253" t="s">
        <v>381</v>
      </c>
      <c r="K195" s="235"/>
      <c r="L195" s="252"/>
      <c r="M195" s="251" t="s">
        <v>381</v>
      </c>
      <c r="N195" s="235"/>
      <c r="O195" s="252"/>
      <c r="P195" s="251" t="s">
        <v>381</v>
      </c>
      <c r="Q195" s="235"/>
      <c r="R195" s="252"/>
      <c r="S195" s="251" t="s">
        <v>381</v>
      </c>
      <c r="T195" s="235"/>
      <c r="U195" s="252"/>
      <c r="V195" s="917" t="s">
        <v>869</v>
      </c>
      <c r="W195" s="918"/>
      <c r="X195" s="919"/>
      <c r="Y195" s="254" t="s">
        <v>870</v>
      </c>
    </row>
    <row r="196" spans="1:25" s="165" customFormat="1" ht="51" x14ac:dyDescent="0.2">
      <c r="A196" s="245" t="s">
        <v>303</v>
      </c>
      <c r="B196" s="244" t="s">
        <v>624</v>
      </c>
      <c r="C196" s="235" t="s">
        <v>321</v>
      </c>
      <c r="D196" s="235" t="s">
        <v>583</v>
      </c>
      <c r="E196" s="245" t="s">
        <v>769</v>
      </c>
      <c r="F196" s="250" t="s">
        <v>316</v>
      </c>
      <c r="G196" s="251" t="s">
        <v>381</v>
      </c>
      <c r="H196" s="235" t="s">
        <v>381</v>
      </c>
      <c r="I196" s="252" t="s">
        <v>381</v>
      </c>
      <c r="J196" s="253" t="s">
        <v>381</v>
      </c>
      <c r="K196" s="235"/>
      <c r="L196" s="252"/>
      <c r="M196" s="251" t="s">
        <v>381</v>
      </c>
      <c r="N196" s="235"/>
      <c r="O196" s="252"/>
      <c r="P196" s="251" t="s">
        <v>381</v>
      </c>
      <c r="Q196" s="235"/>
      <c r="R196" s="252"/>
      <c r="S196" s="251" t="s">
        <v>381</v>
      </c>
      <c r="T196" s="235"/>
      <c r="U196" s="252"/>
      <c r="V196" s="917" t="s">
        <v>869</v>
      </c>
      <c r="W196" s="918"/>
      <c r="X196" s="919"/>
      <c r="Y196" s="254" t="s">
        <v>871</v>
      </c>
    </row>
    <row r="197" spans="1:25" s="165" customFormat="1" ht="25.5" x14ac:dyDescent="0.2">
      <c r="A197" s="233" t="s">
        <v>303</v>
      </c>
      <c r="B197" s="244" t="s">
        <v>366</v>
      </c>
      <c r="C197" s="235" t="s">
        <v>321</v>
      </c>
      <c r="D197" s="236" t="s">
        <v>551</v>
      </c>
      <c r="E197" s="245" t="s">
        <v>423</v>
      </c>
      <c r="F197" s="238" t="s">
        <v>768</v>
      </c>
      <c r="G197" s="246" t="s">
        <v>381</v>
      </c>
      <c r="H197" s="236" t="s">
        <v>381</v>
      </c>
      <c r="I197" s="247" t="s">
        <v>381</v>
      </c>
      <c r="J197" s="248" t="s">
        <v>381</v>
      </c>
      <c r="K197" s="236"/>
      <c r="L197" s="247"/>
      <c r="M197" s="246" t="s">
        <v>381</v>
      </c>
      <c r="N197" s="236"/>
      <c r="O197" s="247"/>
      <c r="P197" s="246" t="s">
        <v>381</v>
      </c>
      <c r="Q197" s="236"/>
      <c r="R197" s="247"/>
      <c r="S197" s="246" t="s">
        <v>381</v>
      </c>
      <c r="T197" s="236"/>
      <c r="U197" s="247"/>
      <c r="V197" s="917" t="s">
        <v>869</v>
      </c>
      <c r="W197" s="918"/>
      <c r="X197" s="919"/>
      <c r="Y197" s="243" t="s">
        <v>876</v>
      </c>
    </row>
    <row r="198" spans="1:25" s="165" customFormat="1" ht="25.5" x14ac:dyDescent="0.2">
      <c r="A198" s="233" t="s">
        <v>303</v>
      </c>
      <c r="B198" s="244" t="s">
        <v>366</v>
      </c>
      <c r="C198" s="235" t="s">
        <v>321</v>
      </c>
      <c r="D198" s="236" t="s">
        <v>551</v>
      </c>
      <c r="E198" s="245" t="s">
        <v>352</v>
      </c>
      <c r="F198" s="238" t="s">
        <v>768</v>
      </c>
      <c r="G198" s="246" t="s">
        <v>381</v>
      </c>
      <c r="H198" s="236" t="s">
        <v>381</v>
      </c>
      <c r="I198" s="247" t="s">
        <v>381</v>
      </c>
      <c r="J198" s="248" t="s">
        <v>381</v>
      </c>
      <c r="K198" s="236"/>
      <c r="L198" s="247"/>
      <c r="M198" s="246" t="s">
        <v>381</v>
      </c>
      <c r="N198" s="236"/>
      <c r="O198" s="247"/>
      <c r="P198" s="246" t="s">
        <v>381</v>
      </c>
      <c r="Q198" s="236"/>
      <c r="R198" s="247"/>
      <c r="S198" s="246" t="s">
        <v>381</v>
      </c>
      <c r="T198" s="236"/>
      <c r="U198" s="247"/>
      <c r="V198" s="917" t="s">
        <v>869</v>
      </c>
      <c r="W198" s="918"/>
      <c r="X198" s="919"/>
      <c r="Y198" s="243" t="s">
        <v>876</v>
      </c>
    </row>
    <row r="199" spans="1:25" s="165" customFormat="1" ht="25.5" x14ac:dyDescent="0.2">
      <c r="A199" s="233" t="s">
        <v>303</v>
      </c>
      <c r="B199" s="244" t="s">
        <v>366</v>
      </c>
      <c r="C199" s="235" t="s">
        <v>321</v>
      </c>
      <c r="D199" s="236" t="s">
        <v>551</v>
      </c>
      <c r="E199" s="245" t="s">
        <v>489</v>
      </c>
      <c r="F199" s="238" t="s">
        <v>768</v>
      </c>
      <c r="G199" s="246" t="s">
        <v>381</v>
      </c>
      <c r="H199" s="236" t="s">
        <v>381</v>
      </c>
      <c r="I199" s="247" t="s">
        <v>381</v>
      </c>
      <c r="J199" s="248" t="s">
        <v>381</v>
      </c>
      <c r="K199" s="236"/>
      <c r="L199" s="247"/>
      <c r="M199" s="246" t="s">
        <v>381</v>
      </c>
      <c r="N199" s="236"/>
      <c r="O199" s="247"/>
      <c r="P199" s="246" t="s">
        <v>381</v>
      </c>
      <c r="Q199" s="236"/>
      <c r="R199" s="247"/>
      <c r="S199" s="246" t="s">
        <v>381</v>
      </c>
      <c r="T199" s="236"/>
      <c r="U199" s="247"/>
      <c r="V199" s="917" t="s">
        <v>869</v>
      </c>
      <c r="W199" s="918"/>
      <c r="X199" s="919"/>
      <c r="Y199" s="243" t="s">
        <v>876</v>
      </c>
    </row>
    <row r="200" spans="1:25" s="165" customFormat="1" ht="25.5" x14ac:dyDescent="0.2">
      <c r="A200" s="233" t="s">
        <v>303</v>
      </c>
      <c r="B200" s="244" t="s">
        <v>366</v>
      </c>
      <c r="C200" s="235" t="s">
        <v>321</v>
      </c>
      <c r="D200" s="236" t="s">
        <v>551</v>
      </c>
      <c r="E200" s="245" t="s">
        <v>338</v>
      </c>
      <c r="F200" s="238" t="s">
        <v>768</v>
      </c>
      <c r="G200" s="246" t="s">
        <v>381</v>
      </c>
      <c r="H200" s="236" t="s">
        <v>381</v>
      </c>
      <c r="I200" s="247" t="s">
        <v>381</v>
      </c>
      <c r="J200" s="248" t="s">
        <v>381</v>
      </c>
      <c r="K200" s="236"/>
      <c r="L200" s="247"/>
      <c r="M200" s="246" t="s">
        <v>381</v>
      </c>
      <c r="N200" s="236"/>
      <c r="O200" s="247"/>
      <c r="P200" s="246" t="s">
        <v>381</v>
      </c>
      <c r="Q200" s="236"/>
      <c r="R200" s="247"/>
      <c r="S200" s="246" t="s">
        <v>381</v>
      </c>
      <c r="T200" s="236"/>
      <c r="U200" s="247"/>
      <c r="V200" s="917" t="s">
        <v>869</v>
      </c>
      <c r="W200" s="918"/>
      <c r="X200" s="919"/>
      <c r="Y200" s="243" t="s">
        <v>876</v>
      </c>
    </row>
    <row r="201" spans="1:25" s="165" customFormat="1" ht="25.5" x14ac:dyDescent="0.2">
      <c r="A201" s="233" t="s">
        <v>303</v>
      </c>
      <c r="B201" s="244" t="s">
        <v>366</v>
      </c>
      <c r="C201" s="235" t="s">
        <v>321</v>
      </c>
      <c r="D201" s="236" t="s">
        <v>551</v>
      </c>
      <c r="E201" s="245" t="s">
        <v>411</v>
      </c>
      <c r="F201" s="238" t="s">
        <v>768</v>
      </c>
      <c r="G201" s="246" t="s">
        <v>381</v>
      </c>
      <c r="H201" s="236" t="s">
        <v>381</v>
      </c>
      <c r="I201" s="247" t="s">
        <v>381</v>
      </c>
      <c r="J201" s="248" t="s">
        <v>381</v>
      </c>
      <c r="K201" s="236"/>
      <c r="L201" s="247"/>
      <c r="M201" s="246" t="s">
        <v>381</v>
      </c>
      <c r="N201" s="236"/>
      <c r="O201" s="247"/>
      <c r="P201" s="246" t="s">
        <v>381</v>
      </c>
      <c r="Q201" s="236"/>
      <c r="R201" s="247"/>
      <c r="S201" s="246" t="s">
        <v>381</v>
      </c>
      <c r="T201" s="236"/>
      <c r="U201" s="247"/>
      <c r="V201" s="917" t="s">
        <v>869</v>
      </c>
      <c r="W201" s="918"/>
      <c r="X201" s="919"/>
      <c r="Y201" s="243" t="s">
        <v>876</v>
      </c>
    </row>
    <row r="202" spans="1:25" s="165" customFormat="1" ht="25.5" x14ac:dyDescent="0.2">
      <c r="A202" s="233" t="s">
        <v>303</v>
      </c>
      <c r="B202" s="244" t="s">
        <v>366</v>
      </c>
      <c r="C202" s="235" t="s">
        <v>321</v>
      </c>
      <c r="D202" s="236" t="s">
        <v>551</v>
      </c>
      <c r="E202" s="245" t="s">
        <v>412</v>
      </c>
      <c r="F202" s="238" t="s">
        <v>768</v>
      </c>
      <c r="G202" s="246" t="s">
        <v>381</v>
      </c>
      <c r="H202" s="236" t="s">
        <v>381</v>
      </c>
      <c r="I202" s="247" t="s">
        <v>381</v>
      </c>
      <c r="J202" s="248" t="s">
        <v>381</v>
      </c>
      <c r="K202" s="236"/>
      <c r="L202" s="247"/>
      <c r="M202" s="246" t="s">
        <v>381</v>
      </c>
      <c r="N202" s="236"/>
      <c r="O202" s="247"/>
      <c r="P202" s="246" t="s">
        <v>381</v>
      </c>
      <c r="Q202" s="236"/>
      <c r="R202" s="247"/>
      <c r="S202" s="246" t="s">
        <v>381</v>
      </c>
      <c r="T202" s="236"/>
      <c r="U202" s="247"/>
      <c r="V202" s="917" t="s">
        <v>869</v>
      </c>
      <c r="W202" s="918"/>
      <c r="X202" s="919"/>
      <c r="Y202" s="243" t="s">
        <v>876</v>
      </c>
    </row>
    <row r="203" spans="1:25" s="165" customFormat="1" ht="25.5" x14ac:dyDescent="0.2">
      <c r="A203" s="233" t="s">
        <v>303</v>
      </c>
      <c r="B203" s="234" t="s">
        <v>366</v>
      </c>
      <c r="C203" s="235" t="s">
        <v>321</v>
      </c>
      <c r="D203" s="236" t="s">
        <v>551</v>
      </c>
      <c r="E203" s="237" t="s">
        <v>424</v>
      </c>
      <c r="F203" s="263" t="s">
        <v>768</v>
      </c>
      <c r="G203" s="246" t="s">
        <v>381</v>
      </c>
      <c r="H203" s="236" t="s">
        <v>381</v>
      </c>
      <c r="I203" s="247" t="s">
        <v>381</v>
      </c>
      <c r="J203" s="248" t="s">
        <v>381</v>
      </c>
      <c r="K203" s="236"/>
      <c r="L203" s="247"/>
      <c r="M203" s="246" t="s">
        <v>381</v>
      </c>
      <c r="N203" s="236"/>
      <c r="O203" s="247"/>
      <c r="P203" s="246" t="s">
        <v>381</v>
      </c>
      <c r="Q203" s="236"/>
      <c r="R203" s="247"/>
      <c r="S203" s="246" t="s">
        <v>381</v>
      </c>
      <c r="T203" s="236"/>
      <c r="U203" s="247"/>
      <c r="V203" s="917" t="s">
        <v>869</v>
      </c>
      <c r="W203" s="918"/>
      <c r="X203" s="919"/>
      <c r="Y203" s="233" t="s">
        <v>876</v>
      </c>
    </row>
    <row r="204" spans="1:25" s="165" customFormat="1" ht="25.5" x14ac:dyDescent="0.2">
      <c r="A204" s="233" t="s">
        <v>303</v>
      </c>
      <c r="B204" s="244" t="s">
        <v>367</v>
      </c>
      <c r="C204" s="235" t="s">
        <v>321</v>
      </c>
      <c r="D204" s="236" t="s">
        <v>551</v>
      </c>
      <c r="E204" s="245" t="s">
        <v>423</v>
      </c>
      <c r="F204" s="263" t="s">
        <v>768</v>
      </c>
      <c r="G204" s="246" t="s">
        <v>381</v>
      </c>
      <c r="H204" s="236" t="s">
        <v>381</v>
      </c>
      <c r="I204" s="247" t="s">
        <v>381</v>
      </c>
      <c r="J204" s="248" t="s">
        <v>381</v>
      </c>
      <c r="K204" s="236"/>
      <c r="L204" s="247"/>
      <c r="M204" s="246" t="s">
        <v>381</v>
      </c>
      <c r="N204" s="236"/>
      <c r="O204" s="247"/>
      <c r="P204" s="246" t="s">
        <v>381</v>
      </c>
      <c r="Q204" s="236"/>
      <c r="R204" s="247"/>
      <c r="S204" s="246" t="s">
        <v>381</v>
      </c>
      <c r="T204" s="236"/>
      <c r="U204" s="247"/>
      <c r="V204" s="917" t="s">
        <v>869</v>
      </c>
      <c r="W204" s="918"/>
      <c r="X204" s="919"/>
      <c r="Y204" s="233" t="s">
        <v>876</v>
      </c>
    </row>
    <row r="205" spans="1:25" s="165" customFormat="1" ht="25.5" x14ac:dyDescent="0.2">
      <c r="A205" s="233" t="s">
        <v>303</v>
      </c>
      <c r="B205" s="244" t="s">
        <v>367</v>
      </c>
      <c r="C205" s="235" t="s">
        <v>321</v>
      </c>
      <c r="D205" s="236" t="s">
        <v>551</v>
      </c>
      <c r="E205" s="245" t="s">
        <v>352</v>
      </c>
      <c r="F205" s="263" t="s">
        <v>768</v>
      </c>
      <c r="G205" s="246" t="s">
        <v>381</v>
      </c>
      <c r="H205" s="236" t="s">
        <v>381</v>
      </c>
      <c r="I205" s="247" t="s">
        <v>381</v>
      </c>
      <c r="J205" s="248" t="s">
        <v>381</v>
      </c>
      <c r="K205" s="236"/>
      <c r="L205" s="247"/>
      <c r="M205" s="246" t="s">
        <v>381</v>
      </c>
      <c r="N205" s="236"/>
      <c r="O205" s="247"/>
      <c r="P205" s="246" t="s">
        <v>381</v>
      </c>
      <c r="Q205" s="236"/>
      <c r="R205" s="247"/>
      <c r="S205" s="246" t="s">
        <v>381</v>
      </c>
      <c r="T205" s="236"/>
      <c r="U205" s="247"/>
      <c r="V205" s="917" t="s">
        <v>869</v>
      </c>
      <c r="W205" s="918"/>
      <c r="X205" s="919"/>
      <c r="Y205" s="264" t="s">
        <v>876</v>
      </c>
    </row>
    <row r="206" spans="1:25" s="165" customFormat="1" ht="25.5" x14ac:dyDescent="0.2">
      <c r="A206" s="233" t="s">
        <v>303</v>
      </c>
      <c r="B206" s="244" t="s">
        <v>367</v>
      </c>
      <c r="C206" s="235" t="s">
        <v>321</v>
      </c>
      <c r="D206" s="236" t="s">
        <v>551</v>
      </c>
      <c r="E206" s="245" t="s">
        <v>489</v>
      </c>
      <c r="F206" s="263" t="s">
        <v>768</v>
      </c>
      <c r="G206" s="246" t="s">
        <v>381</v>
      </c>
      <c r="H206" s="236" t="s">
        <v>381</v>
      </c>
      <c r="I206" s="247" t="s">
        <v>381</v>
      </c>
      <c r="J206" s="248" t="s">
        <v>381</v>
      </c>
      <c r="K206" s="236"/>
      <c r="L206" s="247"/>
      <c r="M206" s="246" t="s">
        <v>381</v>
      </c>
      <c r="N206" s="236"/>
      <c r="O206" s="247"/>
      <c r="P206" s="246" t="s">
        <v>381</v>
      </c>
      <c r="Q206" s="236"/>
      <c r="R206" s="247"/>
      <c r="S206" s="246" t="s">
        <v>381</v>
      </c>
      <c r="T206" s="236"/>
      <c r="U206" s="247"/>
      <c r="V206" s="917" t="s">
        <v>869</v>
      </c>
      <c r="W206" s="918"/>
      <c r="X206" s="919"/>
      <c r="Y206" s="233" t="s">
        <v>876</v>
      </c>
    </row>
    <row r="207" spans="1:25" s="165" customFormat="1" ht="25.5" x14ac:dyDescent="0.2">
      <c r="A207" s="233" t="s">
        <v>303</v>
      </c>
      <c r="B207" s="244" t="s">
        <v>367</v>
      </c>
      <c r="C207" s="235" t="s">
        <v>321</v>
      </c>
      <c r="D207" s="236" t="s">
        <v>551</v>
      </c>
      <c r="E207" s="245" t="s">
        <v>338</v>
      </c>
      <c r="F207" s="263" t="s">
        <v>768</v>
      </c>
      <c r="G207" s="246" t="s">
        <v>381</v>
      </c>
      <c r="H207" s="236" t="s">
        <v>381</v>
      </c>
      <c r="I207" s="247" t="s">
        <v>381</v>
      </c>
      <c r="J207" s="248" t="s">
        <v>381</v>
      </c>
      <c r="K207" s="236"/>
      <c r="L207" s="247"/>
      <c r="M207" s="246" t="s">
        <v>381</v>
      </c>
      <c r="N207" s="236"/>
      <c r="O207" s="247"/>
      <c r="P207" s="246" t="s">
        <v>381</v>
      </c>
      <c r="Q207" s="236"/>
      <c r="R207" s="247"/>
      <c r="S207" s="246" t="s">
        <v>381</v>
      </c>
      <c r="T207" s="236"/>
      <c r="U207" s="247"/>
      <c r="V207" s="917" t="s">
        <v>869</v>
      </c>
      <c r="W207" s="918"/>
      <c r="X207" s="919"/>
      <c r="Y207" s="233" t="s">
        <v>876</v>
      </c>
    </row>
    <row r="208" spans="1:25" s="165" customFormat="1" ht="25.5" x14ac:dyDescent="0.2">
      <c r="A208" s="233" t="s">
        <v>303</v>
      </c>
      <c r="B208" s="244" t="s">
        <v>367</v>
      </c>
      <c r="C208" s="235" t="s">
        <v>321</v>
      </c>
      <c r="D208" s="236" t="s">
        <v>551</v>
      </c>
      <c r="E208" s="245" t="s">
        <v>411</v>
      </c>
      <c r="F208" s="263" t="s">
        <v>768</v>
      </c>
      <c r="G208" s="246" t="s">
        <v>381</v>
      </c>
      <c r="H208" s="236" t="s">
        <v>381</v>
      </c>
      <c r="I208" s="247" t="s">
        <v>381</v>
      </c>
      <c r="J208" s="248" t="s">
        <v>381</v>
      </c>
      <c r="K208" s="236"/>
      <c r="L208" s="247"/>
      <c r="M208" s="246" t="s">
        <v>381</v>
      </c>
      <c r="N208" s="236"/>
      <c r="O208" s="247"/>
      <c r="P208" s="246" t="s">
        <v>381</v>
      </c>
      <c r="Q208" s="236"/>
      <c r="R208" s="247"/>
      <c r="S208" s="246" t="s">
        <v>381</v>
      </c>
      <c r="T208" s="236"/>
      <c r="U208" s="247"/>
      <c r="V208" s="917" t="s">
        <v>869</v>
      </c>
      <c r="W208" s="918"/>
      <c r="X208" s="919"/>
      <c r="Y208" s="233" t="s">
        <v>876</v>
      </c>
    </row>
    <row r="209" spans="1:27" s="165" customFormat="1" ht="25.5" x14ac:dyDescent="0.2">
      <c r="A209" s="233" t="s">
        <v>303</v>
      </c>
      <c r="B209" s="244" t="s">
        <v>367</v>
      </c>
      <c r="C209" s="235" t="s">
        <v>321</v>
      </c>
      <c r="D209" s="236" t="s">
        <v>551</v>
      </c>
      <c r="E209" s="245" t="s">
        <v>412</v>
      </c>
      <c r="F209" s="263" t="s">
        <v>768</v>
      </c>
      <c r="G209" s="246" t="s">
        <v>381</v>
      </c>
      <c r="H209" s="236" t="s">
        <v>381</v>
      </c>
      <c r="I209" s="247" t="s">
        <v>381</v>
      </c>
      <c r="J209" s="248" t="s">
        <v>381</v>
      </c>
      <c r="K209" s="236"/>
      <c r="L209" s="247"/>
      <c r="M209" s="246" t="s">
        <v>381</v>
      </c>
      <c r="N209" s="236"/>
      <c r="O209" s="247"/>
      <c r="P209" s="246" t="s">
        <v>381</v>
      </c>
      <c r="Q209" s="236"/>
      <c r="R209" s="247"/>
      <c r="S209" s="246" t="s">
        <v>381</v>
      </c>
      <c r="T209" s="236"/>
      <c r="U209" s="247"/>
      <c r="V209" s="917" t="s">
        <v>869</v>
      </c>
      <c r="W209" s="918"/>
      <c r="X209" s="919"/>
      <c r="Y209" s="233" t="s">
        <v>876</v>
      </c>
    </row>
    <row r="210" spans="1:27" s="165" customFormat="1" ht="25.5" x14ac:dyDescent="0.2">
      <c r="A210" s="233" t="s">
        <v>303</v>
      </c>
      <c r="B210" s="234" t="s">
        <v>367</v>
      </c>
      <c r="C210" s="235" t="s">
        <v>321</v>
      </c>
      <c r="D210" s="236" t="s">
        <v>551</v>
      </c>
      <c r="E210" s="237" t="s">
        <v>424</v>
      </c>
      <c r="F210" s="263" t="s">
        <v>768</v>
      </c>
      <c r="G210" s="246" t="s">
        <v>381</v>
      </c>
      <c r="H210" s="236" t="s">
        <v>381</v>
      </c>
      <c r="I210" s="247" t="s">
        <v>381</v>
      </c>
      <c r="J210" s="248" t="s">
        <v>381</v>
      </c>
      <c r="K210" s="236"/>
      <c r="L210" s="247"/>
      <c r="M210" s="246" t="s">
        <v>381</v>
      </c>
      <c r="N210" s="236"/>
      <c r="O210" s="247"/>
      <c r="P210" s="246" t="s">
        <v>381</v>
      </c>
      <c r="Q210" s="236"/>
      <c r="R210" s="247"/>
      <c r="S210" s="246" t="s">
        <v>381</v>
      </c>
      <c r="T210" s="236"/>
      <c r="U210" s="247"/>
      <c r="V210" s="917" t="s">
        <v>869</v>
      </c>
      <c r="W210" s="918"/>
      <c r="X210" s="919"/>
      <c r="Y210" s="233" t="s">
        <v>876</v>
      </c>
    </row>
    <row r="211" spans="1:27" s="165" customFormat="1" ht="25.5" x14ac:dyDescent="0.2">
      <c r="A211" s="233" t="s">
        <v>303</v>
      </c>
      <c r="B211" s="244" t="s">
        <v>461</v>
      </c>
      <c r="C211" s="235" t="s">
        <v>321</v>
      </c>
      <c r="D211" s="236" t="s">
        <v>551</v>
      </c>
      <c r="E211" s="245" t="s">
        <v>423</v>
      </c>
      <c r="F211" s="263" t="s">
        <v>768</v>
      </c>
      <c r="G211" s="246" t="s">
        <v>381</v>
      </c>
      <c r="H211" s="236" t="s">
        <v>381</v>
      </c>
      <c r="I211" s="247" t="s">
        <v>381</v>
      </c>
      <c r="J211" s="248"/>
      <c r="K211" s="236"/>
      <c r="L211" s="247"/>
      <c r="M211" s="246"/>
      <c r="N211" s="236"/>
      <c r="O211" s="247"/>
      <c r="P211" s="246"/>
      <c r="Q211" s="236"/>
      <c r="R211" s="247"/>
      <c r="S211" s="246"/>
      <c r="T211" s="236"/>
      <c r="U211" s="247"/>
      <c r="V211" s="917" t="s">
        <v>869</v>
      </c>
      <c r="W211" s="918"/>
      <c r="X211" s="919"/>
      <c r="Y211" s="233" t="s">
        <v>876</v>
      </c>
    </row>
    <row r="212" spans="1:27" s="165" customFormat="1" ht="25.5" x14ac:dyDescent="0.2">
      <c r="A212" s="233" t="s">
        <v>303</v>
      </c>
      <c r="B212" s="244" t="s">
        <v>461</v>
      </c>
      <c r="C212" s="235" t="s">
        <v>321</v>
      </c>
      <c r="D212" s="236" t="s">
        <v>551</v>
      </c>
      <c r="E212" s="245" t="s">
        <v>352</v>
      </c>
      <c r="F212" s="263" t="s">
        <v>768</v>
      </c>
      <c r="G212" s="246" t="s">
        <v>381</v>
      </c>
      <c r="H212" s="236" t="s">
        <v>381</v>
      </c>
      <c r="I212" s="247" t="s">
        <v>381</v>
      </c>
      <c r="J212" s="248"/>
      <c r="K212" s="236"/>
      <c r="L212" s="247"/>
      <c r="M212" s="246"/>
      <c r="N212" s="236"/>
      <c r="O212" s="247"/>
      <c r="P212" s="246"/>
      <c r="Q212" s="236"/>
      <c r="R212" s="247"/>
      <c r="S212" s="246"/>
      <c r="T212" s="236"/>
      <c r="U212" s="247"/>
      <c r="V212" s="917" t="s">
        <v>869</v>
      </c>
      <c r="W212" s="918"/>
      <c r="X212" s="919"/>
      <c r="Y212" s="233" t="s">
        <v>876</v>
      </c>
    </row>
    <row r="213" spans="1:27" s="165" customFormat="1" ht="25.5" x14ac:dyDescent="0.2">
      <c r="A213" s="233" t="s">
        <v>303</v>
      </c>
      <c r="B213" s="244" t="s">
        <v>461</v>
      </c>
      <c r="C213" s="235" t="s">
        <v>321</v>
      </c>
      <c r="D213" s="236" t="s">
        <v>551</v>
      </c>
      <c r="E213" s="245" t="s">
        <v>489</v>
      </c>
      <c r="F213" s="238" t="s">
        <v>768</v>
      </c>
      <c r="G213" s="246" t="s">
        <v>381</v>
      </c>
      <c r="H213" s="236" t="s">
        <v>381</v>
      </c>
      <c r="I213" s="247" t="s">
        <v>381</v>
      </c>
      <c r="J213" s="248"/>
      <c r="K213" s="236"/>
      <c r="L213" s="247"/>
      <c r="M213" s="246"/>
      <c r="N213" s="236"/>
      <c r="O213" s="247"/>
      <c r="P213" s="246"/>
      <c r="Q213" s="236"/>
      <c r="R213" s="247"/>
      <c r="S213" s="246"/>
      <c r="T213" s="236"/>
      <c r="U213" s="247"/>
      <c r="V213" s="917" t="s">
        <v>869</v>
      </c>
      <c r="W213" s="918"/>
      <c r="X213" s="919"/>
      <c r="Y213" s="233" t="s">
        <v>876</v>
      </c>
    </row>
    <row r="214" spans="1:27" s="165" customFormat="1" ht="25.5" x14ac:dyDescent="0.2">
      <c r="A214" s="233" t="s">
        <v>303</v>
      </c>
      <c r="B214" s="244" t="s">
        <v>461</v>
      </c>
      <c r="C214" s="235" t="s">
        <v>321</v>
      </c>
      <c r="D214" s="236" t="s">
        <v>551</v>
      </c>
      <c r="E214" s="245" t="s">
        <v>411</v>
      </c>
      <c r="F214" s="238" t="s">
        <v>768</v>
      </c>
      <c r="G214" s="246" t="s">
        <v>381</v>
      </c>
      <c r="H214" s="236" t="s">
        <v>381</v>
      </c>
      <c r="I214" s="247" t="s">
        <v>381</v>
      </c>
      <c r="J214" s="248"/>
      <c r="K214" s="236"/>
      <c r="L214" s="247"/>
      <c r="M214" s="246"/>
      <c r="N214" s="236"/>
      <c r="O214" s="247"/>
      <c r="P214" s="246"/>
      <c r="Q214" s="236"/>
      <c r="R214" s="247"/>
      <c r="S214" s="246"/>
      <c r="T214" s="236"/>
      <c r="U214" s="247"/>
      <c r="V214" s="917" t="s">
        <v>869</v>
      </c>
      <c r="W214" s="918"/>
      <c r="X214" s="919"/>
      <c r="Y214" s="233" t="s">
        <v>876</v>
      </c>
    </row>
    <row r="215" spans="1:27" s="165" customFormat="1" ht="25.5" x14ac:dyDescent="0.2">
      <c r="A215" s="233" t="s">
        <v>303</v>
      </c>
      <c r="B215" s="244" t="s">
        <v>461</v>
      </c>
      <c r="C215" s="235" t="s">
        <v>321</v>
      </c>
      <c r="D215" s="236" t="s">
        <v>551</v>
      </c>
      <c r="E215" s="245" t="s">
        <v>412</v>
      </c>
      <c r="F215" s="238" t="s">
        <v>768</v>
      </c>
      <c r="G215" s="246" t="s">
        <v>381</v>
      </c>
      <c r="H215" s="236" t="s">
        <v>381</v>
      </c>
      <c r="I215" s="247" t="s">
        <v>381</v>
      </c>
      <c r="J215" s="248"/>
      <c r="K215" s="236"/>
      <c r="L215" s="247"/>
      <c r="M215" s="246"/>
      <c r="N215" s="236"/>
      <c r="O215" s="247"/>
      <c r="P215" s="246"/>
      <c r="Q215" s="236"/>
      <c r="R215" s="247"/>
      <c r="S215" s="246"/>
      <c r="T215" s="236"/>
      <c r="U215" s="247"/>
      <c r="V215" s="917" t="s">
        <v>869</v>
      </c>
      <c r="W215" s="918"/>
      <c r="X215" s="919"/>
      <c r="Y215" s="233" t="s">
        <v>876</v>
      </c>
    </row>
    <row r="216" spans="1:27" s="165" customFormat="1" ht="25.5" x14ac:dyDescent="0.2">
      <c r="A216" s="233" t="s">
        <v>303</v>
      </c>
      <c r="B216" s="244" t="s">
        <v>461</v>
      </c>
      <c r="C216" s="235" t="s">
        <v>321</v>
      </c>
      <c r="D216" s="236" t="s">
        <v>551</v>
      </c>
      <c r="E216" s="237" t="s">
        <v>424</v>
      </c>
      <c r="F216" s="238" t="s">
        <v>768</v>
      </c>
      <c r="G216" s="246" t="s">
        <v>381</v>
      </c>
      <c r="H216" s="236" t="s">
        <v>381</v>
      </c>
      <c r="I216" s="247" t="s">
        <v>381</v>
      </c>
      <c r="J216" s="248"/>
      <c r="K216" s="236"/>
      <c r="L216" s="247"/>
      <c r="M216" s="246"/>
      <c r="N216" s="236"/>
      <c r="O216" s="247"/>
      <c r="P216" s="246"/>
      <c r="Q216" s="236"/>
      <c r="R216" s="247"/>
      <c r="S216" s="246"/>
      <c r="T216" s="236"/>
      <c r="U216" s="247"/>
      <c r="V216" s="917" t="s">
        <v>869</v>
      </c>
      <c r="W216" s="918"/>
      <c r="X216" s="919"/>
      <c r="Y216" s="233" t="s">
        <v>876</v>
      </c>
    </row>
    <row r="217" spans="1:27" s="165" customFormat="1" ht="25.5" x14ac:dyDescent="0.2">
      <c r="A217" s="264" t="s">
        <v>303</v>
      </c>
      <c r="B217" s="244" t="s">
        <v>350</v>
      </c>
      <c r="C217" s="235" t="s">
        <v>321</v>
      </c>
      <c r="D217" s="236" t="s">
        <v>551</v>
      </c>
      <c r="E217" s="245" t="s">
        <v>423</v>
      </c>
      <c r="F217" s="238" t="s">
        <v>768</v>
      </c>
      <c r="G217" s="246" t="s">
        <v>381</v>
      </c>
      <c r="H217" s="236" t="s">
        <v>381</v>
      </c>
      <c r="I217" s="247" t="s">
        <v>381</v>
      </c>
      <c r="J217" s="248"/>
      <c r="K217" s="236"/>
      <c r="L217" s="247"/>
      <c r="M217" s="246"/>
      <c r="N217" s="236"/>
      <c r="O217" s="247"/>
      <c r="P217" s="246"/>
      <c r="Q217" s="236"/>
      <c r="R217" s="247"/>
      <c r="S217" s="246"/>
      <c r="T217" s="236"/>
      <c r="U217" s="247"/>
      <c r="V217" s="940" t="s">
        <v>869</v>
      </c>
      <c r="W217" s="941"/>
      <c r="X217" s="942"/>
      <c r="Y217" s="233" t="s">
        <v>876</v>
      </c>
      <c r="Z217" s="153"/>
    </row>
    <row r="218" spans="1:27" s="165" customFormat="1" ht="25.5" x14ac:dyDescent="0.2">
      <c r="A218" s="264" t="s">
        <v>303</v>
      </c>
      <c r="B218" s="244" t="s">
        <v>350</v>
      </c>
      <c r="C218" s="235" t="s">
        <v>321</v>
      </c>
      <c r="D218" s="236" t="s">
        <v>551</v>
      </c>
      <c r="E218" s="245" t="s">
        <v>352</v>
      </c>
      <c r="F218" s="238" t="s">
        <v>768</v>
      </c>
      <c r="G218" s="246" t="s">
        <v>381</v>
      </c>
      <c r="H218" s="236" t="s">
        <v>381</v>
      </c>
      <c r="I218" s="247" t="s">
        <v>381</v>
      </c>
      <c r="J218" s="248"/>
      <c r="K218" s="236"/>
      <c r="L218" s="247"/>
      <c r="M218" s="246"/>
      <c r="N218" s="236"/>
      <c r="O218" s="247"/>
      <c r="P218" s="246"/>
      <c r="Q218" s="236"/>
      <c r="R218" s="247"/>
      <c r="S218" s="246"/>
      <c r="T218" s="236"/>
      <c r="U218" s="247"/>
      <c r="V218" s="940" t="s">
        <v>869</v>
      </c>
      <c r="W218" s="941"/>
      <c r="X218" s="942"/>
      <c r="Y218" s="233" t="s">
        <v>876</v>
      </c>
      <c r="Z218" s="153"/>
    </row>
    <row r="219" spans="1:27" s="165" customFormat="1" ht="25.5" x14ac:dyDescent="0.2">
      <c r="A219" s="264" t="s">
        <v>303</v>
      </c>
      <c r="B219" s="244" t="s">
        <v>350</v>
      </c>
      <c r="C219" s="235" t="s">
        <v>321</v>
      </c>
      <c r="D219" s="236" t="s">
        <v>551</v>
      </c>
      <c r="E219" s="255" t="s">
        <v>489</v>
      </c>
      <c r="F219" s="238" t="s">
        <v>768</v>
      </c>
      <c r="G219" s="246" t="s">
        <v>381</v>
      </c>
      <c r="H219" s="236" t="s">
        <v>381</v>
      </c>
      <c r="I219" s="247" t="s">
        <v>381</v>
      </c>
      <c r="J219" s="248"/>
      <c r="K219" s="236"/>
      <c r="L219" s="247"/>
      <c r="M219" s="246"/>
      <c r="N219" s="236"/>
      <c r="O219" s="247"/>
      <c r="P219" s="246"/>
      <c r="Q219" s="236"/>
      <c r="R219" s="247"/>
      <c r="S219" s="246"/>
      <c r="T219" s="236"/>
      <c r="U219" s="247"/>
      <c r="V219" s="940" t="s">
        <v>869</v>
      </c>
      <c r="W219" s="941"/>
      <c r="X219" s="942"/>
      <c r="Y219" s="233" t="s">
        <v>876</v>
      </c>
      <c r="Z219" s="153"/>
    </row>
    <row r="220" spans="1:27" ht="25.5" x14ac:dyDescent="0.2">
      <c r="A220" s="264" t="s">
        <v>303</v>
      </c>
      <c r="B220" s="244" t="s">
        <v>350</v>
      </c>
      <c r="C220" s="235" t="s">
        <v>321</v>
      </c>
      <c r="D220" s="236" t="s">
        <v>551</v>
      </c>
      <c r="E220" s="245" t="s">
        <v>338</v>
      </c>
      <c r="F220" s="238" t="s">
        <v>768</v>
      </c>
      <c r="G220" s="246" t="s">
        <v>381</v>
      </c>
      <c r="H220" s="236" t="s">
        <v>381</v>
      </c>
      <c r="I220" s="247" t="s">
        <v>381</v>
      </c>
      <c r="J220" s="248"/>
      <c r="K220" s="236"/>
      <c r="L220" s="247"/>
      <c r="M220" s="246"/>
      <c r="N220" s="236"/>
      <c r="O220" s="247"/>
      <c r="P220" s="246"/>
      <c r="Q220" s="236"/>
      <c r="R220" s="247"/>
      <c r="S220" s="246"/>
      <c r="T220" s="236"/>
      <c r="U220" s="247"/>
      <c r="V220" s="940" t="s">
        <v>869</v>
      </c>
      <c r="W220" s="941"/>
      <c r="X220" s="942"/>
      <c r="Y220" s="233" t="s">
        <v>876</v>
      </c>
      <c r="AA220" s="165"/>
    </row>
    <row r="221" spans="1:27" ht="25.5" x14ac:dyDescent="0.2">
      <c r="A221" s="264" t="s">
        <v>303</v>
      </c>
      <c r="B221" s="244" t="s">
        <v>350</v>
      </c>
      <c r="C221" s="235" t="s">
        <v>321</v>
      </c>
      <c r="D221" s="236" t="s">
        <v>551</v>
      </c>
      <c r="E221" s="245" t="s">
        <v>411</v>
      </c>
      <c r="F221" s="238" t="s">
        <v>768</v>
      </c>
      <c r="G221" s="246" t="s">
        <v>381</v>
      </c>
      <c r="H221" s="236" t="s">
        <v>381</v>
      </c>
      <c r="I221" s="247" t="s">
        <v>381</v>
      </c>
      <c r="J221" s="248"/>
      <c r="K221" s="236"/>
      <c r="L221" s="247"/>
      <c r="M221" s="246"/>
      <c r="N221" s="236"/>
      <c r="O221" s="247"/>
      <c r="P221" s="246"/>
      <c r="Q221" s="236"/>
      <c r="R221" s="247"/>
      <c r="S221" s="246"/>
      <c r="T221" s="236"/>
      <c r="U221" s="247"/>
      <c r="V221" s="940" t="s">
        <v>869</v>
      </c>
      <c r="W221" s="941"/>
      <c r="X221" s="942"/>
      <c r="Y221" s="233" t="s">
        <v>876</v>
      </c>
      <c r="AA221" s="165"/>
    </row>
    <row r="222" spans="1:27" ht="25.5" x14ac:dyDescent="0.2">
      <c r="A222" s="264" t="s">
        <v>303</v>
      </c>
      <c r="B222" s="244" t="s">
        <v>350</v>
      </c>
      <c r="C222" s="235" t="s">
        <v>321</v>
      </c>
      <c r="D222" s="236" t="s">
        <v>551</v>
      </c>
      <c r="E222" s="237" t="s">
        <v>424</v>
      </c>
      <c r="F222" s="238" t="s">
        <v>768</v>
      </c>
      <c r="G222" s="246" t="s">
        <v>381</v>
      </c>
      <c r="H222" s="236" t="s">
        <v>381</v>
      </c>
      <c r="I222" s="247" t="s">
        <v>381</v>
      </c>
      <c r="J222" s="248"/>
      <c r="K222" s="236"/>
      <c r="L222" s="247"/>
      <c r="M222" s="246"/>
      <c r="N222" s="236"/>
      <c r="O222" s="247"/>
      <c r="P222" s="246"/>
      <c r="Q222" s="236"/>
      <c r="R222" s="247"/>
      <c r="S222" s="246"/>
      <c r="T222" s="236"/>
      <c r="U222" s="247"/>
      <c r="V222" s="940" t="s">
        <v>869</v>
      </c>
      <c r="W222" s="941"/>
      <c r="X222" s="942"/>
      <c r="Y222" s="233" t="s">
        <v>876</v>
      </c>
      <c r="AA222" s="165"/>
    </row>
    <row r="223" spans="1:27" ht="25.5" x14ac:dyDescent="0.2">
      <c r="A223" s="255" t="s">
        <v>303</v>
      </c>
      <c r="B223" s="234" t="s">
        <v>625</v>
      </c>
      <c r="C223" s="235" t="s">
        <v>321</v>
      </c>
      <c r="D223" s="235" t="s">
        <v>583</v>
      </c>
      <c r="E223" s="245" t="s">
        <v>769</v>
      </c>
      <c r="F223" s="250" t="s">
        <v>316</v>
      </c>
      <c r="G223" s="251" t="s">
        <v>381</v>
      </c>
      <c r="H223" s="235" t="s">
        <v>381</v>
      </c>
      <c r="I223" s="252" t="s">
        <v>381</v>
      </c>
      <c r="J223" s="253" t="s">
        <v>381</v>
      </c>
      <c r="K223" s="235"/>
      <c r="L223" s="252"/>
      <c r="M223" s="251" t="s">
        <v>381</v>
      </c>
      <c r="N223" s="235"/>
      <c r="O223" s="252"/>
      <c r="P223" s="251" t="s">
        <v>381</v>
      </c>
      <c r="Q223" s="235"/>
      <c r="R223" s="252"/>
      <c r="S223" s="251" t="s">
        <v>381</v>
      </c>
      <c r="T223" s="235"/>
      <c r="U223" s="252"/>
      <c r="V223" s="943" t="s">
        <v>869</v>
      </c>
      <c r="W223" s="944"/>
      <c r="X223" s="945"/>
      <c r="Y223" s="245" t="s">
        <v>870</v>
      </c>
      <c r="AA223" s="165"/>
    </row>
  </sheetData>
  <mergeCells count="234">
    <mergeCell ref="V217:X217"/>
    <mergeCell ref="V218:X218"/>
    <mergeCell ref="V219:X219"/>
    <mergeCell ref="V220:X220"/>
    <mergeCell ref="V221:X221"/>
    <mergeCell ref="V222:X222"/>
    <mergeCell ref="V223:X223"/>
    <mergeCell ref="G4:I4"/>
    <mergeCell ref="J4:L4"/>
    <mergeCell ref="M4:O4"/>
    <mergeCell ref="P4:R4"/>
    <mergeCell ref="S4:U4"/>
    <mergeCell ref="V4:X4"/>
    <mergeCell ref="V12:X12"/>
    <mergeCell ref="V13:X13"/>
    <mergeCell ref="V14:X14"/>
    <mergeCell ref="V15:X15"/>
    <mergeCell ref="V16:X16"/>
    <mergeCell ref="V17:X17"/>
    <mergeCell ref="V6:X6"/>
    <mergeCell ref="V7:X7"/>
    <mergeCell ref="V8:X8"/>
    <mergeCell ref="V9:X9"/>
    <mergeCell ref="V10:X10"/>
    <mergeCell ref="A1:C1"/>
    <mergeCell ref="A2:Q3"/>
    <mergeCell ref="R2:X2"/>
    <mergeCell ref="R3:X3"/>
    <mergeCell ref="A4:A5"/>
    <mergeCell ref="B4:B5"/>
    <mergeCell ref="C4:C5"/>
    <mergeCell ref="D4:D5"/>
    <mergeCell ref="E4:E5"/>
    <mergeCell ref="F4:F5"/>
    <mergeCell ref="V11:X11"/>
    <mergeCell ref="V24:X24"/>
    <mergeCell ref="V25:X25"/>
    <mergeCell ref="V26:X26"/>
    <mergeCell ref="V27:X27"/>
    <mergeCell ref="V28:X28"/>
    <mergeCell ref="V29:X29"/>
    <mergeCell ref="V18:X18"/>
    <mergeCell ref="V19:X19"/>
    <mergeCell ref="V20:X20"/>
    <mergeCell ref="V21:X21"/>
    <mergeCell ref="V22:X22"/>
    <mergeCell ref="V23:X23"/>
    <mergeCell ref="V36:X36"/>
    <mergeCell ref="V37:X37"/>
    <mergeCell ref="V38:X38"/>
    <mergeCell ref="V39:X39"/>
    <mergeCell ref="V40:X40"/>
    <mergeCell ref="V41:X41"/>
    <mergeCell ref="V30:X30"/>
    <mergeCell ref="V31:X31"/>
    <mergeCell ref="V32:X32"/>
    <mergeCell ref="V33:X33"/>
    <mergeCell ref="V34:X34"/>
    <mergeCell ref="V35:X35"/>
    <mergeCell ref="V48:X48"/>
    <mergeCell ref="V49:X49"/>
    <mergeCell ref="V50:X50"/>
    <mergeCell ref="V51:X51"/>
    <mergeCell ref="V52:X52"/>
    <mergeCell ref="V53:X53"/>
    <mergeCell ref="V42:X42"/>
    <mergeCell ref="V43:X43"/>
    <mergeCell ref="V44:X44"/>
    <mergeCell ref="V45:X45"/>
    <mergeCell ref="V46:X46"/>
    <mergeCell ref="V47:X47"/>
    <mergeCell ref="V59:X59"/>
    <mergeCell ref="V60:X60"/>
    <mergeCell ref="V61:X61"/>
    <mergeCell ref="V62:X62"/>
    <mergeCell ref="V63:X63"/>
    <mergeCell ref="V64:X64"/>
    <mergeCell ref="V54:X54"/>
    <mergeCell ref="V55:X55"/>
    <mergeCell ref="V56:X56"/>
    <mergeCell ref="V58:X58"/>
    <mergeCell ref="V57:X57"/>
    <mergeCell ref="V71:X71"/>
    <mergeCell ref="V72:X72"/>
    <mergeCell ref="V73:X73"/>
    <mergeCell ref="V74:X74"/>
    <mergeCell ref="V75:X75"/>
    <mergeCell ref="V65:X65"/>
    <mergeCell ref="V66:X66"/>
    <mergeCell ref="V67:X67"/>
    <mergeCell ref="V68:X68"/>
    <mergeCell ref="V69:X69"/>
    <mergeCell ref="V70:X70"/>
    <mergeCell ref="V82:X82"/>
    <mergeCell ref="V83:X83"/>
    <mergeCell ref="V84:X84"/>
    <mergeCell ref="V85:X85"/>
    <mergeCell ref="V86:X86"/>
    <mergeCell ref="V87:X87"/>
    <mergeCell ref="V76:X76"/>
    <mergeCell ref="V77:X77"/>
    <mergeCell ref="V79:X79"/>
    <mergeCell ref="V80:X80"/>
    <mergeCell ref="V81:X81"/>
    <mergeCell ref="V78:X78"/>
    <mergeCell ref="V94:X94"/>
    <mergeCell ref="V95:X95"/>
    <mergeCell ref="V96:X96"/>
    <mergeCell ref="V97:X97"/>
    <mergeCell ref="V98:X98"/>
    <mergeCell ref="V88:X88"/>
    <mergeCell ref="V89:X89"/>
    <mergeCell ref="V90:X90"/>
    <mergeCell ref="V91:X91"/>
    <mergeCell ref="V92:X92"/>
    <mergeCell ref="V93:X93"/>
    <mergeCell ref="V105:X105"/>
    <mergeCell ref="V106:X106"/>
    <mergeCell ref="V107:X107"/>
    <mergeCell ref="V108:X108"/>
    <mergeCell ref="V109:X109"/>
    <mergeCell ref="V110:X110"/>
    <mergeCell ref="V99:X99"/>
    <mergeCell ref="V100:X100"/>
    <mergeCell ref="V101:X101"/>
    <mergeCell ref="V102:X102"/>
    <mergeCell ref="V103:X103"/>
    <mergeCell ref="V104:X104"/>
    <mergeCell ref="V117:X117"/>
    <mergeCell ref="V118:X118"/>
    <mergeCell ref="V119:X119"/>
    <mergeCell ref="V120:X120"/>
    <mergeCell ref="V121:X121"/>
    <mergeCell ref="V122:X122"/>
    <mergeCell ref="V111:X111"/>
    <mergeCell ref="V112:X112"/>
    <mergeCell ref="V113:X113"/>
    <mergeCell ref="V114:X114"/>
    <mergeCell ref="V115:X115"/>
    <mergeCell ref="V116:X116"/>
    <mergeCell ref="V129:X129"/>
    <mergeCell ref="V130:X130"/>
    <mergeCell ref="V131:X131"/>
    <mergeCell ref="V132:X132"/>
    <mergeCell ref="V133:X133"/>
    <mergeCell ref="V134:X134"/>
    <mergeCell ref="V123:X123"/>
    <mergeCell ref="V124:X124"/>
    <mergeCell ref="V125:X125"/>
    <mergeCell ref="V126:X126"/>
    <mergeCell ref="V127:X127"/>
    <mergeCell ref="V128:X128"/>
    <mergeCell ref="V141:X141"/>
    <mergeCell ref="V142:X142"/>
    <mergeCell ref="V143:X143"/>
    <mergeCell ref="V144:X144"/>
    <mergeCell ref="V145:X145"/>
    <mergeCell ref="V135:X135"/>
    <mergeCell ref="V136:X136"/>
    <mergeCell ref="V137:X137"/>
    <mergeCell ref="V138:X138"/>
    <mergeCell ref="V139:X139"/>
    <mergeCell ref="V140:X140"/>
    <mergeCell ref="V151:X151"/>
    <mergeCell ref="V153:X153"/>
    <mergeCell ref="V154:X154"/>
    <mergeCell ref="V155:X155"/>
    <mergeCell ref="V156:X156"/>
    <mergeCell ref="V146:X146"/>
    <mergeCell ref="V147:X147"/>
    <mergeCell ref="V149:X149"/>
    <mergeCell ref="V150:X150"/>
    <mergeCell ref="V148:X148"/>
    <mergeCell ref="V152:X152"/>
    <mergeCell ref="V163:X163"/>
    <mergeCell ref="V164:X164"/>
    <mergeCell ref="V165:X165"/>
    <mergeCell ref="V166:X166"/>
    <mergeCell ref="V167:X167"/>
    <mergeCell ref="V168:X168"/>
    <mergeCell ref="V157:X157"/>
    <mergeCell ref="V158:X158"/>
    <mergeCell ref="V159:X159"/>
    <mergeCell ref="V160:X160"/>
    <mergeCell ref="V161:X161"/>
    <mergeCell ref="V162:X162"/>
    <mergeCell ref="V175:X175"/>
    <mergeCell ref="V176:X176"/>
    <mergeCell ref="V177:X177"/>
    <mergeCell ref="V178:X178"/>
    <mergeCell ref="V179:X179"/>
    <mergeCell ref="V180:X180"/>
    <mergeCell ref="V169:X169"/>
    <mergeCell ref="V170:X170"/>
    <mergeCell ref="V171:X171"/>
    <mergeCell ref="V172:X172"/>
    <mergeCell ref="V173:X173"/>
    <mergeCell ref="V174:X174"/>
    <mergeCell ref="V186:X186"/>
    <mergeCell ref="V187:X187"/>
    <mergeCell ref="V188:X188"/>
    <mergeCell ref="V189:X189"/>
    <mergeCell ref="V190:X190"/>
    <mergeCell ref="V191:X191"/>
    <mergeCell ref="V181:X181"/>
    <mergeCell ref="V182:X182"/>
    <mergeCell ref="V183:X183"/>
    <mergeCell ref="V184:X184"/>
    <mergeCell ref="V185:X185"/>
    <mergeCell ref="V198:X198"/>
    <mergeCell ref="V199:X199"/>
    <mergeCell ref="V200:X200"/>
    <mergeCell ref="V201:X201"/>
    <mergeCell ref="V202:X202"/>
    <mergeCell ref="V203:X203"/>
    <mergeCell ref="V192:X192"/>
    <mergeCell ref="V193:X193"/>
    <mergeCell ref="V195:X195"/>
    <mergeCell ref="V196:X196"/>
    <mergeCell ref="V197:X197"/>
    <mergeCell ref="V194:X194"/>
    <mergeCell ref="V216:X216"/>
    <mergeCell ref="V215:X215"/>
    <mergeCell ref="V209:X209"/>
    <mergeCell ref="V210:X210"/>
    <mergeCell ref="V211:X211"/>
    <mergeCell ref="V212:X212"/>
    <mergeCell ref="V213:X213"/>
    <mergeCell ref="V214:X214"/>
    <mergeCell ref="V204:X204"/>
    <mergeCell ref="V205:X205"/>
    <mergeCell ref="V206:X206"/>
    <mergeCell ref="V207:X207"/>
    <mergeCell ref="V208:X208"/>
  </mergeCells>
  <dataValidations count="4">
    <dataValidation type="list" allowBlank="1" showInputMessage="1" showErrorMessage="1" sqref="B207" xr:uid="{00000000-0002-0000-0100-000000000000}">
      <formula1>$BK$1:$BK$54</formula1>
    </dataValidation>
    <dataValidation type="textLength" showInputMessage="1" showErrorMessage="1" sqref="Y217:Y218 Y205 F203:F212" xr:uid="{00000000-0002-0000-0100-000001000000}">
      <formula1>0</formula1>
      <formula2>150</formula2>
    </dataValidation>
    <dataValidation type="list" allowBlank="1" showInputMessage="1" showErrorMessage="1" sqref="B194:B202 B185:B189 B180:B183 B11:B20 B41:B49 B32:B35 B37 B26:B27 B29:B30" xr:uid="{00000000-0002-0000-0100-000002000000}">
      <formula1>$BO$1:$BO$194</formula1>
    </dataValidation>
    <dataValidation type="list" allowBlank="1" showInputMessage="1" showErrorMessage="1" sqref="E221:E222 E28" xr:uid="{00000000-0002-0000-0100-000003000000}">
      <formula1>#REF!</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H51"/>
  <sheetViews>
    <sheetView zoomScaleNormal="100" workbookViewId="0">
      <pane xSplit="7" ySplit="3" topLeftCell="H4" activePane="bottomRight" state="frozen"/>
      <selection pane="topRight" activeCell="H1" sqref="H1"/>
      <selection pane="bottomLeft" activeCell="A4" sqref="A4"/>
      <selection pane="bottomRight" activeCell="E2" sqref="E2:F3"/>
    </sheetView>
  </sheetViews>
  <sheetFormatPr defaultRowHeight="12.75" x14ac:dyDescent="0.2"/>
  <cols>
    <col min="1" max="1" width="11" style="428" customWidth="1"/>
    <col min="2" max="2" width="24.42578125" bestFit="1" customWidth="1"/>
    <col min="3" max="3" width="48.85546875" customWidth="1"/>
    <col min="4" max="4" width="13.5703125" bestFit="1" customWidth="1"/>
    <col min="5" max="5" width="12.28515625" customWidth="1"/>
    <col min="6" max="6" width="10.5703125" bestFit="1" customWidth="1"/>
    <col min="7" max="7" width="22" style="606" bestFit="1" customWidth="1"/>
    <col min="8" max="8" width="35.28515625" bestFit="1" customWidth="1"/>
  </cols>
  <sheetData>
    <row r="1" spans="1:8" ht="13.5" thickBot="1" x14ac:dyDescent="0.25">
      <c r="A1" s="731" t="s">
        <v>145</v>
      </c>
      <c r="B1" s="585"/>
      <c r="C1" s="585"/>
      <c r="D1" s="585"/>
      <c r="E1" s="585"/>
      <c r="F1" s="585"/>
      <c r="G1" s="595"/>
      <c r="H1" s="586"/>
    </row>
    <row r="2" spans="1:8" x14ac:dyDescent="0.2">
      <c r="A2" s="1019"/>
      <c r="B2" s="1020"/>
      <c r="C2" s="1020"/>
      <c r="D2" s="1020"/>
      <c r="E2" s="587" t="s">
        <v>1389</v>
      </c>
      <c r="F2" s="696" t="s">
        <v>302</v>
      </c>
      <c r="G2" s="595" t="s">
        <v>52</v>
      </c>
      <c r="H2" s="706" t="s">
        <v>302</v>
      </c>
    </row>
    <row r="3" spans="1:8" ht="26.25" thickBot="1" x14ac:dyDescent="0.25">
      <c r="A3" s="1021"/>
      <c r="B3" s="1022"/>
      <c r="C3" s="1022"/>
      <c r="D3" s="1022"/>
      <c r="E3" s="588" t="s">
        <v>1390</v>
      </c>
      <c r="F3" s="697" t="s">
        <v>1391</v>
      </c>
      <c r="G3" s="594" t="s">
        <v>51</v>
      </c>
      <c r="H3" s="707">
        <v>2021</v>
      </c>
    </row>
    <row r="4" spans="1:8" ht="39" thickBot="1" x14ac:dyDescent="0.25">
      <c r="A4" s="589" t="s">
        <v>0</v>
      </c>
      <c r="B4" s="590" t="s">
        <v>146</v>
      </c>
      <c r="C4" s="591" t="s">
        <v>147</v>
      </c>
      <c r="D4" s="590" t="s">
        <v>5</v>
      </c>
      <c r="E4" s="590" t="s">
        <v>148</v>
      </c>
      <c r="F4" s="698" t="s">
        <v>4</v>
      </c>
      <c r="G4" s="599" t="s">
        <v>299</v>
      </c>
      <c r="H4" s="708" t="s">
        <v>165</v>
      </c>
    </row>
    <row r="5" spans="1:8" ht="32.1" customHeight="1" x14ac:dyDescent="0.2">
      <c r="A5" s="564" t="s">
        <v>303</v>
      </c>
      <c r="B5" s="583" t="s">
        <v>1451</v>
      </c>
      <c r="C5" s="565" t="s">
        <v>1129</v>
      </c>
      <c r="D5" s="583"/>
      <c r="E5" s="583" t="s">
        <v>381</v>
      </c>
      <c r="F5" s="699"/>
      <c r="G5" s="569">
        <v>30</v>
      </c>
      <c r="H5" s="710" t="s">
        <v>1392</v>
      </c>
    </row>
    <row r="6" spans="1:8" ht="32.1" customHeight="1" x14ac:dyDescent="0.2">
      <c r="A6" s="564" t="s">
        <v>303</v>
      </c>
      <c r="B6" s="583" t="s">
        <v>1130</v>
      </c>
      <c r="C6" s="567" t="s">
        <v>1131</v>
      </c>
      <c r="D6" s="603" t="s">
        <v>442</v>
      </c>
      <c r="E6" s="592" t="s">
        <v>381</v>
      </c>
      <c r="F6" s="700"/>
      <c r="G6" s="569">
        <v>3</v>
      </c>
      <c r="H6" s="710" t="s">
        <v>1393</v>
      </c>
    </row>
    <row r="7" spans="1:8" ht="32.1" customHeight="1" x14ac:dyDescent="0.2">
      <c r="A7" s="564" t="s">
        <v>303</v>
      </c>
      <c r="B7" s="583" t="s">
        <v>1132</v>
      </c>
      <c r="C7" s="565" t="s">
        <v>1133</v>
      </c>
      <c r="D7" s="603" t="s">
        <v>442</v>
      </c>
      <c r="E7" s="583" t="s">
        <v>381</v>
      </c>
      <c r="F7" s="700"/>
      <c r="G7" s="569">
        <v>1</v>
      </c>
      <c r="H7" s="710"/>
    </row>
    <row r="8" spans="1:8" ht="32.1" customHeight="1" x14ac:dyDescent="0.2">
      <c r="A8" s="564" t="s">
        <v>303</v>
      </c>
      <c r="B8" s="583" t="s">
        <v>1077</v>
      </c>
      <c r="C8" s="567" t="s">
        <v>1134</v>
      </c>
      <c r="D8" s="603" t="s">
        <v>442</v>
      </c>
      <c r="E8" s="583" t="s">
        <v>381</v>
      </c>
      <c r="F8" s="700"/>
      <c r="G8" s="569">
        <v>1</v>
      </c>
      <c r="H8" s="710"/>
    </row>
    <row r="9" spans="1:8" ht="32.1" customHeight="1" x14ac:dyDescent="0.2">
      <c r="A9" s="564" t="s">
        <v>303</v>
      </c>
      <c r="B9" s="583" t="s">
        <v>1491</v>
      </c>
      <c r="C9" s="567" t="s">
        <v>1394</v>
      </c>
      <c r="D9" s="603" t="s">
        <v>442</v>
      </c>
      <c r="E9" s="592"/>
      <c r="F9" s="700"/>
      <c r="G9" s="569">
        <v>3</v>
      </c>
      <c r="H9" s="710" t="s">
        <v>1395</v>
      </c>
    </row>
    <row r="10" spans="1:8" ht="32.1" customHeight="1" x14ac:dyDescent="0.2">
      <c r="A10" s="583" t="s">
        <v>303</v>
      </c>
      <c r="B10" s="583" t="s">
        <v>1464</v>
      </c>
      <c r="C10" s="716" t="s">
        <v>1462</v>
      </c>
      <c r="D10" s="583" t="s">
        <v>322</v>
      </c>
      <c r="E10" s="583" t="s">
        <v>381</v>
      </c>
      <c r="F10" s="700"/>
      <c r="G10" s="569">
        <v>8</v>
      </c>
      <c r="H10" s="710" t="s">
        <v>1463</v>
      </c>
    </row>
    <row r="11" spans="1:8" ht="32.1" customHeight="1" x14ac:dyDescent="0.2">
      <c r="A11" s="583" t="s">
        <v>303</v>
      </c>
      <c r="B11" s="583" t="s">
        <v>1465</v>
      </c>
      <c r="C11" s="716" t="s">
        <v>1466</v>
      </c>
      <c r="D11" s="583" t="s">
        <v>322</v>
      </c>
      <c r="E11" s="583" t="s">
        <v>381</v>
      </c>
      <c r="F11" s="700"/>
      <c r="G11" s="569">
        <v>8</v>
      </c>
      <c r="H11" s="710" t="s">
        <v>1467</v>
      </c>
    </row>
    <row r="12" spans="1:8" ht="32.1" customHeight="1" x14ac:dyDescent="0.2">
      <c r="A12" s="583" t="s">
        <v>303</v>
      </c>
      <c r="B12" s="583" t="s">
        <v>1397</v>
      </c>
      <c r="C12" s="716" t="s">
        <v>1423</v>
      </c>
      <c r="D12" s="583" t="s">
        <v>322</v>
      </c>
      <c r="E12" s="583" t="s">
        <v>381</v>
      </c>
      <c r="F12" s="700"/>
      <c r="G12" s="569">
        <v>10</v>
      </c>
      <c r="H12" s="710" t="s">
        <v>1468</v>
      </c>
    </row>
    <row r="13" spans="1:8" ht="32.1" customHeight="1" x14ac:dyDescent="0.2">
      <c r="A13" s="583" t="s">
        <v>303</v>
      </c>
      <c r="B13" s="583" t="s">
        <v>1470</v>
      </c>
      <c r="C13" s="715" t="s">
        <v>1471</v>
      </c>
      <c r="D13" s="583" t="s">
        <v>322</v>
      </c>
      <c r="E13" s="583" t="s">
        <v>381</v>
      </c>
      <c r="F13" s="700"/>
      <c r="G13" s="593">
        <v>2</v>
      </c>
      <c r="H13" s="709" t="s">
        <v>1474</v>
      </c>
    </row>
    <row r="14" spans="1:8" ht="32.1" customHeight="1" x14ac:dyDescent="0.2">
      <c r="A14" s="583" t="s">
        <v>303</v>
      </c>
      <c r="B14" s="583" t="s">
        <v>1472</v>
      </c>
      <c r="C14" s="567" t="s">
        <v>1473</v>
      </c>
      <c r="D14" s="583" t="s">
        <v>322</v>
      </c>
      <c r="E14" s="583" t="s">
        <v>381</v>
      </c>
      <c r="F14" s="700"/>
      <c r="G14" s="593">
        <v>3</v>
      </c>
      <c r="H14" s="709" t="s">
        <v>1475</v>
      </c>
    </row>
    <row r="15" spans="1:8" ht="32.1" customHeight="1" x14ac:dyDescent="0.2">
      <c r="A15" s="583" t="s">
        <v>303</v>
      </c>
      <c r="B15" s="583" t="s">
        <v>1476</v>
      </c>
      <c r="C15" s="567" t="s">
        <v>1481</v>
      </c>
      <c r="D15" s="583" t="s">
        <v>322</v>
      </c>
      <c r="E15" s="583" t="s">
        <v>381</v>
      </c>
      <c r="F15" s="700"/>
      <c r="G15" s="593">
        <v>1</v>
      </c>
      <c r="H15" s="709" t="s">
        <v>1475</v>
      </c>
    </row>
    <row r="16" spans="1:8" ht="32.1" customHeight="1" x14ac:dyDescent="0.2">
      <c r="A16" s="583" t="s">
        <v>303</v>
      </c>
      <c r="B16" s="583" t="s">
        <v>1453</v>
      </c>
      <c r="C16" s="567" t="s">
        <v>1452</v>
      </c>
      <c r="D16" s="583" t="s">
        <v>583</v>
      </c>
      <c r="E16" s="583" t="s">
        <v>381</v>
      </c>
      <c r="F16" s="700"/>
      <c r="G16" s="593">
        <v>2</v>
      </c>
      <c r="H16" s="709" t="s">
        <v>1454</v>
      </c>
    </row>
    <row r="17" spans="1:8" ht="32.1" customHeight="1" x14ac:dyDescent="0.2">
      <c r="A17" s="583" t="s">
        <v>303</v>
      </c>
      <c r="B17" s="583" t="s">
        <v>720</v>
      </c>
      <c r="C17" s="567" t="s">
        <v>1135</v>
      </c>
      <c r="D17" s="583" t="s">
        <v>391</v>
      </c>
      <c r="E17" s="592" t="s">
        <v>381</v>
      </c>
      <c r="F17" s="700"/>
      <c r="G17" s="593">
        <v>1</v>
      </c>
      <c r="H17" s="709" t="s">
        <v>1396</v>
      </c>
    </row>
    <row r="18" spans="1:8" ht="32.1" customHeight="1" x14ac:dyDescent="0.2">
      <c r="A18" s="583" t="s">
        <v>303</v>
      </c>
      <c r="B18" s="583" t="s">
        <v>1136</v>
      </c>
      <c r="C18" s="567" t="s">
        <v>1137</v>
      </c>
      <c r="D18" s="583" t="s">
        <v>391</v>
      </c>
      <c r="E18" s="583" t="s">
        <v>381</v>
      </c>
      <c r="F18" s="700"/>
      <c r="G18" s="593">
        <v>1</v>
      </c>
      <c r="H18" s="709"/>
    </row>
    <row r="19" spans="1:8" ht="32.1" customHeight="1" x14ac:dyDescent="0.2">
      <c r="A19" s="583" t="s">
        <v>303</v>
      </c>
      <c r="B19" s="583" t="s">
        <v>1138</v>
      </c>
      <c r="C19" s="567" t="s">
        <v>1139</v>
      </c>
      <c r="D19" s="583" t="s">
        <v>391</v>
      </c>
      <c r="E19" s="583" t="s">
        <v>381</v>
      </c>
      <c r="F19" s="700"/>
      <c r="G19" s="593">
        <v>1</v>
      </c>
      <c r="H19" s="709"/>
    </row>
    <row r="20" spans="1:8" ht="32.1" customHeight="1" x14ac:dyDescent="0.2">
      <c r="A20" s="583" t="s">
        <v>303</v>
      </c>
      <c r="B20" s="719" t="s">
        <v>1483</v>
      </c>
      <c r="C20" s="567" t="s">
        <v>1487</v>
      </c>
      <c r="D20" s="583" t="s">
        <v>391</v>
      </c>
      <c r="E20" s="592" t="s">
        <v>381</v>
      </c>
      <c r="F20" s="700"/>
      <c r="G20" s="593">
        <v>3</v>
      </c>
      <c r="H20" s="709" t="s">
        <v>1488</v>
      </c>
    </row>
    <row r="21" spans="1:8" ht="32.1" customHeight="1" x14ac:dyDescent="0.2">
      <c r="A21" s="583" t="s">
        <v>303</v>
      </c>
      <c r="B21" s="565" t="s">
        <v>1484</v>
      </c>
      <c r="C21" s="567" t="s">
        <v>1489</v>
      </c>
      <c r="D21" s="583" t="s">
        <v>391</v>
      </c>
      <c r="E21" s="583" t="s">
        <v>381</v>
      </c>
      <c r="F21" s="700"/>
      <c r="G21" s="593">
        <v>1</v>
      </c>
      <c r="H21" s="709" t="s">
        <v>1490</v>
      </c>
    </row>
    <row r="22" spans="1:8" ht="32.1" customHeight="1" x14ac:dyDescent="0.2">
      <c r="A22" s="595" t="s">
        <v>303</v>
      </c>
      <c r="B22" s="595" t="s">
        <v>1398</v>
      </c>
      <c r="C22" s="597" t="s">
        <v>1482</v>
      </c>
      <c r="D22" s="595" t="s">
        <v>322</v>
      </c>
      <c r="E22" s="594"/>
      <c r="F22" s="701"/>
      <c r="G22" s="600">
        <v>8</v>
      </c>
      <c r="H22" s="717" t="s">
        <v>1469</v>
      </c>
    </row>
    <row r="23" spans="1:8" ht="32.1" customHeight="1" x14ac:dyDescent="0.2">
      <c r="A23" s="595" t="s">
        <v>303</v>
      </c>
      <c r="B23" s="595" t="s">
        <v>1477</v>
      </c>
      <c r="C23" s="597" t="s">
        <v>1478</v>
      </c>
      <c r="D23" s="595" t="s">
        <v>322</v>
      </c>
      <c r="E23" s="595"/>
      <c r="F23" s="702"/>
      <c r="G23" s="598">
        <v>8</v>
      </c>
      <c r="H23" s="718" t="s">
        <v>1474</v>
      </c>
    </row>
    <row r="24" spans="1:8" ht="32.1" customHeight="1" x14ac:dyDescent="0.2">
      <c r="A24" s="595" t="s">
        <v>303</v>
      </c>
      <c r="B24" s="595" t="s">
        <v>1399</v>
      </c>
      <c r="C24" s="597" t="s">
        <v>1479</v>
      </c>
      <c r="D24" s="595" t="s">
        <v>322</v>
      </c>
      <c r="E24" s="602"/>
      <c r="F24" s="702"/>
      <c r="G24" s="600">
        <v>4</v>
      </c>
      <c r="H24" s="718" t="s">
        <v>1474</v>
      </c>
    </row>
    <row r="25" spans="1:8" ht="32.1" customHeight="1" x14ac:dyDescent="0.2">
      <c r="A25" s="603" t="s">
        <v>303</v>
      </c>
      <c r="B25" s="604" t="s">
        <v>1400</v>
      </c>
      <c r="C25" s="723" t="s">
        <v>1401</v>
      </c>
      <c r="D25" s="603" t="s">
        <v>1402</v>
      </c>
      <c r="E25" s="606"/>
      <c r="F25" s="703"/>
      <c r="G25" s="593">
        <v>2</v>
      </c>
      <c r="H25" s="711"/>
    </row>
    <row r="26" spans="1:8" ht="32.1" customHeight="1" x14ac:dyDescent="0.2">
      <c r="A26" s="607" t="s">
        <v>303</v>
      </c>
      <c r="B26" s="604" t="s">
        <v>1403</v>
      </c>
      <c r="C26" s="605" t="s">
        <v>1404</v>
      </c>
      <c r="D26" s="603" t="s">
        <v>1402</v>
      </c>
      <c r="E26" s="606"/>
      <c r="F26" s="703"/>
      <c r="G26" s="593">
        <v>1</v>
      </c>
      <c r="H26" s="711"/>
    </row>
    <row r="27" spans="1:8" ht="32.1" customHeight="1" x14ac:dyDescent="0.2">
      <c r="A27" s="607" t="s">
        <v>303</v>
      </c>
      <c r="B27" s="607" t="s">
        <v>1405</v>
      </c>
      <c r="C27" s="605" t="s">
        <v>1406</v>
      </c>
      <c r="D27" s="607" t="s">
        <v>322</v>
      </c>
      <c r="E27" s="606"/>
      <c r="F27" s="703"/>
      <c r="G27" s="593">
        <v>3</v>
      </c>
      <c r="H27" s="711" t="s">
        <v>1480</v>
      </c>
    </row>
    <row r="28" spans="1:8" ht="32.1" customHeight="1" x14ac:dyDescent="0.2">
      <c r="A28" s="607" t="s">
        <v>303</v>
      </c>
      <c r="B28" s="604" t="s">
        <v>1407</v>
      </c>
      <c r="C28" s="723" t="s">
        <v>1408</v>
      </c>
      <c r="D28" s="603" t="s">
        <v>1402</v>
      </c>
      <c r="E28" s="606"/>
      <c r="F28" s="703"/>
      <c r="G28" s="593">
        <v>3</v>
      </c>
      <c r="H28" s="711"/>
    </row>
    <row r="29" spans="1:8" ht="32.1" customHeight="1" x14ac:dyDescent="0.2">
      <c r="A29" s="607" t="s">
        <v>303</v>
      </c>
      <c r="B29" s="604" t="s">
        <v>1409</v>
      </c>
      <c r="C29" s="605" t="s">
        <v>1455</v>
      </c>
      <c r="D29" s="607" t="s">
        <v>1409</v>
      </c>
      <c r="E29" s="606"/>
      <c r="F29" s="703"/>
      <c r="G29" s="593">
        <v>1</v>
      </c>
      <c r="H29" s="711" t="s">
        <v>1457</v>
      </c>
    </row>
    <row r="30" spans="1:8" ht="32.1" customHeight="1" x14ac:dyDescent="0.2">
      <c r="A30" s="607" t="s">
        <v>303</v>
      </c>
      <c r="B30" s="604" t="s">
        <v>1410</v>
      </c>
      <c r="C30" s="723" t="s">
        <v>1411</v>
      </c>
      <c r="D30" s="603" t="s">
        <v>1402</v>
      </c>
      <c r="E30" s="606"/>
      <c r="F30" s="703"/>
      <c r="G30" s="593">
        <v>1</v>
      </c>
      <c r="H30" s="711"/>
    </row>
    <row r="31" spans="1:8" ht="32.1" customHeight="1" x14ac:dyDescent="0.2">
      <c r="A31" s="607" t="s">
        <v>303</v>
      </c>
      <c r="B31" s="604" t="s">
        <v>1412</v>
      </c>
      <c r="C31" s="605" t="s">
        <v>1413</v>
      </c>
      <c r="D31" s="603" t="s">
        <v>1402</v>
      </c>
      <c r="E31" s="606"/>
      <c r="F31" s="703"/>
      <c r="G31" s="593">
        <v>1</v>
      </c>
      <c r="H31" s="711"/>
    </row>
    <row r="32" spans="1:8" ht="32.1" customHeight="1" x14ac:dyDescent="0.2">
      <c r="A32" s="603" t="s">
        <v>303</v>
      </c>
      <c r="B32" s="607" t="s">
        <v>1414</v>
      </c>
      <c r="C32" s="720" t="s">
        <v>1492</v>
      </c>
      <c r="D32" s="603" t="s">
        <v>442</v>
      </c>
      <c r="E32" s="606"/>
      <c r="F32" s="703"/>
      <c r="G32" s="593">
        <v>2</v>
      </c>
      <c r="H32" s="711" t="s">
        <v>1493</v>
      </c>
    </row>
    <row r="33" spans="1:8" ht="32.1" customHeight="1" x14ac:dyDescent="0.2">
      <c r="A33" s="607" t="s">
        <v>303</v>
      </c>
      <c r="B33" s="604" t="s">
        <v>1415</v>
      </c>
      <c r="C33" s="723" t="s">
        <v>1416</v>
      </c>
      <c r="D33" s="607" t="s">
        <v>1402</v>
      </c>
      <c r="E33" s="606"/>
      <c r="F33" s="703"/>
      <c r="G33" s="593">
        <v>3</v>
      </c>
      <c r="H33" s="711"/>
    </row>
    <row r="34" spans="1:8" ht="32.1" customHeight="1" x14ac:dyDescent="0.2">
      <c r="A34" s="607" t="s">
        <v>303</v>
      </c>
      <c r="B34" s="604" t="s">
        <v>1417</v>
      </c>
      <c r="C34" s="605" t="s">
        <v>1418</v>
      </c>
      <c r="D34" s="607" t="s">
        <v>1402</v>
      </c>
      <c r="E34" s="606"/>
      <c r="F34" s="703"/>
      <c r="G34" s="593">
        <v>1</v>
      </c>
      <c r="H34" s="711"/>
    </row>
    <row r="35" spans="1:8" ht="32.1" customHeight="1" x14ac:dyDescent="0.2">
      <c r="A35" s="601" t="s">
        <v>303</v>
      </c>
      <c r="B35" s="608" t="s">
        <v>1419</v>
      </c>
      <c r="C35" s="596" t="s">
        <v>1420</v>
      </c>
      <c r="D35" s="601" t="s">
        <v>1402</v>
      </c>
      <c r="E35" s="608"/>
      <c r="F35" s="704"/>
      <c r="G35" s="593">
        <v>1</v>
      </c>
      <c r="H35" s="711"/>
    </row>
    <row r="36" spans="1:8" ht="32.1" customHeight="1" x14ac:dyDescent="0.2">
      <c r="A36" s="601" t="s">
        <v>303</v>
      </c>
      <c r="B36" s="601" t="s">
        <v>1421</v>
      </c>
      <c r="C36" s="596" t="s">
        <v>1486</v>
      </c>
      <c r="D36" s="601" t="s">
        <v>391</v>
      </c>
      <c r="E36" s="608"/>
      <c r="F36" s="704"/>
      <c r="G36" s="593">
        <v>5</v>
      </c>
      <c r="H36" s="711" t="s">
        <v>1485</v>
      </c>
    </row>
    <row r="37" spans="1:8" ht="32.1" customHeight="1" x14ac:dyDescent="0.2">
      <c r="A37" s="601" t="s">
        <v>303</v>
      </c>
      <c r="B37" s="608" t="s">
        <v>1409</v>
      </c>
      <c r="C37" s="596" t="s">
        <v>1456</v>
      </c>
      <c r="D37" s="601" t="s">
        <v>1409</v>
      </c>
      <c r="E37" s="609"/>
      <c r="F37" s="704"/>
      <c r="G37" s="593">
        <v>2</v>
      </c>
      <c r="H37" s="711" t="s">
        <v>1458</v>
      </c>
    </row>
    <row r="38" spans="1:8" s="423" customFormat="1" ht="32.1" customHeight="1" x14ac:dyDescent="0.2">
      <c r="A38" s="610" t="s">
        <v>303</v>
      </c>
      <c r="B38" s="611" t="s">
        <v>326</v>
      </c>
      <c r="C38" s="564" t="s">
        <v>414</v>
      </c>
      <c r="D38" s="611" t="s">
        <v>442</v>
      </c>
      <c r="E38" s="397" t="s">
        <v>381</v>
      </c>
      <c r="F38" s="614"/>
      <c r="G38" s="584">
        <v>7</v>
      </c>
      <c r="H38" s="710" t="s">
        <v>1459</v>
      </c>
    </row>
    <row r="39" spans="1:8" ht="32.1" customHeight="1" x14ac:dyDescent="0.2">
      <c r="A39" s="612" t="s">
        <v>303</v>
      </c>
      <c r="B39" s="603" t="s">
        <v>1424</v>
      </c>
      <c r="C39" s="613" t="s">
        <v>1425</v>
      </c>
      <c r="D39" s="603" t="s">
        <v>442</v>
      </c>
      <c r="E39" s="603" t="s">
        <v>381</v>
      </c>
      <c r="F39" s="614"/>
      <c r="G39" s="593">
        <v>4</v>
      </c>
      <c r="H39" s="713" t="s">
        <v>1426</v>
      </c>
    </row>
    <row r="40" spans="1:8" ht="32.1" customHeight="1" x14ac:dyDescent="0.2">
      <c r="A40" s="612" t="s">
        <v>303</v>
      </c>
      <c r="B40" s="566" t="s">
        <v>1427</v>
      </c>
      <c r="C40" s="613" t="s">
        <v>1428</v>
      </c>
      <c r="D40" s="603" t="s">
        <v>442</v>
      </c>
      <c r="E40" s="603"/>
      <c r="F40" s="614"/>
      <c r="G40" s="593">
        <v>2</v>
      </c>
      <c r="H40" s="713" t="s">
        <v>1429</v>
      </c>
    </row>
    <row r="41" spans="1:8" ht="32.1" customHeight="1" x14ac:dyDescent="0.2">
      <c r="A41" s="612" t="s">
        <v>303</v>
      </c>
      <c r="B41" s="566" t="s">
        <v>1427</v>
      </c>
      <c r="C41" s="613" t="s">
        <v>1430</v>
      </c>
      <c r="D41" s="603" t="s">
        <v>442</v>
      </c>
      <c r="E41" s="603"/>
      <c r="F41" s="614"/>
      <c r="G41" s="593">
        <v>2</v>
      </c>
      <c r="H41" s="713" t="s">
        <v>1431</v>
      </c>
    </row>
    <row r="42" spans="1:8" ht="32.1" customHeight="1" x14ac:dyDescent="0.2">
      <c r="A42" s="612" t="s">
        <v>303</v>
      </c>
      <c r="B42" s="566" t="s">
        <v>1427</v>
      </c>
      <c r="C42" s="613" t="s">
        <v>1432</v>
      </c>
      <c r="D42" s="603" t="s">
        <v>442</v>
      </c>
      <c r="E42" s="603"/>
      <c r="F42" s="614"/>
      <c r="G42" s="593">
        <v>3</v>
      </c>
      <c r="H42" s="713" t="s">
        <v>1433</v>
      </c>
    </row>
    <row r="43" spans="1:8" ht="32.1" customHeight="1" x14ac:dyDescent="0.2">
      <c r="A43" s="612" t="s">
        <v>303</v>
      </c>
      <c r="B43" s="720" t="s">
        <v>1494</v>
      </c>
      <c r="C43" s="721" t="s">
        <v>1434</v>
      </c>
      <c r="D43" s="603" t="s">
        <v>442</v>
      </c>
      <c r="E43" s="603" t="s">
        <v>381</v>
      </c>
      <c r="F43" s="614"/>
      <c r="G43" s="593">
        <v>1</v>
      </c>
      <c r="H43" s="713" t="s">
        <v>1426</v>
      </c>
    </row>
    <row r="44" spans="1:8" ht="32.1" customHeight="1" x14ac:dyDescent="0.2">
      <c r="A44" s="612" t="s">
        <v>303</v>
      </c>
      <c r="B44" s="720" t="s">
        <v>1495</v>
      </c>
      <c r="C44" s="721" t="s">
        <v>1435</v>
      </c>
      <c r="D44" s="603" t="s">
        <v>442</v>
      </c>
      <c r="E44" s="603" t="s">
        <v>381</v>
      </c>
      <c r="F44" s="614"/>
      <c r="G44" s="593">
        <v>1</v>
      </c>
      <c r="H44" s="713" t="s">
        <v>1426</v>
      </c>
    </row>
    <row r="45" spans="1:8" s="160" customFormat="1" ht="32.1" customHeight="1" x14ac:dyDescent="0.2">
      <c r="A45" s="615" t="s">
        <v>303</v>
      </c>
      <c r="B45" s="583" t="s">
        <v>1450</v>
      </c>
      <c r="C45" s="583" t="s">
        <v>1436</v>
      </c>
      <c r="D45" s="583" t="s">
        <v>322</v>
      </c>
      <c r="E45" s="583" t="s">
        <v>381</v>
      </c>
      <c r="F45" s="705"/>
      <c r="G45" s="584">
        <v>2</v>
      </c>
      <c r="H45" s="712" t="s">
        <v>1439</v>
      </c>
    </row>
    <row r="46" spans="1:8" s="160" customFormat="1" ht="32.1" customHeight="1" x14ac:dyDescent="0.2">
      <c r="A46" s="724" t="s">
        <v>303</v>
      </c>
      <c r="B46" s="725" t="s">
        <v>1437</v>
      </c>
      <c r="C46" s="725" t="s">
        <v>1438</v>
      </c>
      <c r="D46" s="726" t="s">
        <v>391</v>
      </c>
      <c r="E46" s="725" t="s">
        <v>381</v>
      </c>
      <c r="F46" s="727"/>
      <c r="G46" s="728">
        <v>2</v>
      </c>
      <c r="H46" s="729" t="s">
        <v>1439</v>
      </c>
    </row>
    <row r="47" spans="1:8" s="583" customFormat="1" ht="32.1" customHeight="1" x14ac:dyDescent="0.2">
      <c r="A47" s="583" t="s">
        <v>303</v>
      </c>
      <c r="B47" s="583" t="s">
        <v>1460</v>
      </c>
      <c r="C47" s="714" t="s">
        <v>1440</v>
      </c>
      <c r="D47" s="583" t="s">
        <v>442</v>
      </c>
      <c r="E47" s="583" t="s">
        <v>381</v>
      </c>
      <c r="F47" s="565" t="s">
        <v>1422</v>
      </c>
      <c r="G47" s="584">
        <v>6</v>
      </c>
      <c r="H47" s="569" t="s">
        <v>1461</v>
      </c>
    </row>
    <row r="48" spans="1:8" x14ac:dyDescent="0.2">
      <c r="G48" s="730"/>
    </row>
    <row r="51" spans="3:8" x14ac:dyDescent="0.2">
      <c r="C51" s="445"/>
      <c r="H51" s="722"/>
    </row>
  </sheetData>
  <autoFilter ref="A4:H47" xr:uid="{00000000-0009-0000-0000-000013000000}"/>
  <mergeCells count="1">
    <mergeCell ref="A2:D3"/>
  </mergeCells>
  <dataValidations disablePrompts="1" count="2">
    <dataValidation type="textLength" showInputMessage="1" showErrorMessage="1" sqref="F5 G5:G21" xr:uid="{00000000-0002-0000-1300-000000000000}">
      <formula1>0</formula1>
      <formula2>150</formula2>
    </dataValidation>
    <dataValidation type="list" allowBlank="1" showInputMessage="1" showErrorMessage="1" sqref="D5 D17:D21 A10:A21" xr:uid="{00000000-0002-0000-1300-000001000000}">
      <formula1>#REF!</formula1>
    </dataValidation>
  </dataValidations>
  <pageMargins left="0.7" right="0.7" top="0.75" bottom="0.75" header="0.3" footer="0.3"/>
  <pageSetup paperSize="9" scale="7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K14"/>
  <sheetViews>
    <sheetView topLeftCell="G1" zoomScaleNormal="100" workbookViewId="0">
      <pane ySplit="1" topLeftCell="A2" activePane="bottomLeft" state="frozen"/>
      <selection pane="bottomLeft" activeCell="G15" sqref="A15:XFD18"/>
    </sheetView>
  </sheetViews>
  <sheetFormatPr defaultColWidth="8.140625" defaultRowHeight="12.75" x14ac:dyDescent="0.2"/>
  <cols>
    <col min="1" max="1" width="11.85546875" style="208" customWidth="1"/>
    <col min="2" max="2" width="7.140625" style="208" bestFit="1" customWidth="1"/>
    <col min="3" max="3" width="15.85546875" style="209" customWidth="1"/>
    <col min="4" max="4" width="18.140625" style="208" customWidth="1"/>
    <col min="5" max="5" width="10.7109375" style="208" customWidth="1"/>
    <col min="6" max="6" width="25.5703125" style="142" customWidth="1"/>
    <col min="7" max="7" width="17.42578125" style="208" customWidth="1"/>
    <col min="8" max="8" width="56.85546875" style="142" customWidth="1"/>
    <col min="9" max="11" width="42.85546875" style="142" customWidth="1"/>
    <col min="12" max="16384" width="8.140625" style="208"/>
  </cols>
  <sheetData>
    <row r="1" spans="1:11" ht="13.5" thickBot="1" x14ac:dyDescent="0.25">
      <c r="A1" s="8" t="s">
        <v>149</v>
      </c>
    </row>
    <row r="2" spans="1:11" x14ac:dyDescent="0.2">
      <c r="A2" s="63"/>
      <c r="B2" s="33"/>
      <c r="C2" s="33"/>
      <c r="D2" s="33"/>
      <c r="E2" s="33"/>
      <c r="F2" s="202"/>
      <c r="G2" s="33"/>
      <c r="H2" s="202"/>
      <c r="I2" s="202"/>
      <c r="J2" s="210" t="s">
        <v>52</v>
      </c>
      <c r="K2" s="211" t="s">
        <v>302</v>
      </c>
    </row>
    <row r="3" spans="1:11" ht="13.5" thickBot="1" x14ac:dyDescent="0.25">
      <c r="A3" s="87"/>
      <c r="B3" s="86"/>
      <c r="C3" s="86"/>
      <c r="D3" s="86"/>
      <c r="E3" s="86"/>
      <c r="F3" s="212"/>
      <c r="G3" s="86"/>
      <c r="H3" s="212"/>
      <c r="I3" s="212"/>
      <c r="J3" s="55" t="s">
        <v>51</v>
      </c>
      <c r="K3" s="213">
        <v>2021</v>
      </c>
    </row>
    <row r="4" spans="1:11" x14ac:dyDescent="0.2">
      <c r="A4" s="214" t="s">
        <v>0</v>
      </c>
      <c r="B4" s="214" t="s">
        <v>1</v>
      </c>
      <c r="C4" s="214" t="s">
        <v>5</v>
      </c>
      <c r="D4" s="214" t="s">
        <v>150</v>
      </c>
      <c r="E4" s="214" t="s">
        <v>151</v>
      </c>
      <c r="F4" s="215" t="s">
        <v>152</v>
      </c>
      <c r="G4" s="214" t="s">
        <v>153</v>
      </c>
      <c r="H4" s="215" t="s">
        <v>154</v>
      </c>
      <c r="I4" s="215" t="s">
        <v>155</v>
      </c>
      <c r="J4" s="215" t="s">
        <v>4</v>
      </c>
      <c r="K4" s="216" t="s">
        <v>300</v>
      </c>
    </row>
    <row r="5" spans="1:11" ht="76.5" x14ac:dyDescent="0.2">
      <c r="A5" s="231" t="s">
        <v>303</v>
      </c>
      <c r="B5" s="313" t="s">
        <v>321</v>
      </c>
      <c r="C5" s="313" t="s">
        <v>324</v>
      </c>
      <c r="D5" s="232" t="s">
        <v>1140</v>
      </c>
      <c r="E5" s="231"/>
      <c r="F5" s="313" t="s">
        <v>1141</v>
      </c>
      <c r="G5" s="232">
        <v>3</v>
      </c>
      <c r="H5" s="232" t="s">
        <v>1142</v>
      </c>
      <c r="I5" s="232" t="s">
        <v>1143</v>
      </c>
      <c r="J5" s="232"/>
      <c r="K5" s="217"/>
    </row>
    <row r="6" spans="1:11" ht="76.5" x14ac:dyDescent="0.2">
      <c r="A6" s="231" t="s">
        <v>303</v>
      </c>
      <c r="B6" s="313" t="s">
        <v>321</v>
      </c>
      <c r="C6" s="313" t="s">
        <v>324</v>
      </c>
      <c r="D6" s="232" t="s">
        <v>1061</v>
      </c>
      <c r="E6" s="231"/>
      <c r="F6" s="232" t="s">
        <v>1062</v>
      </c>
      <c r="G6" s="232">
        <v>3</v>
      </c>
      <c r="H6" s="232" t="s">
        <v>1063</v>
      </c>
      <c r="I6" s="232" t="s">
        <v>1064</v>
      </c>
      <c r="J6" s="232"/>
      <c r="K6" s="217"/>
    </row>
    <row r="7" spans="1:11" ht="76.5" x14ac:dyDescent="0.2">
      <c r="A7" s="231" t="s">
        <v>303</v>
      </c>
      <c r="B7" s="313" t="s">
        <v>321</v>
      </c>
      <c r="C7" s="313" t="s">
        <v>324</v>
      </c>
      <c r="D7" s="232" t="s">
        <v>1061</v>
      </c>
      <c r="E7" s="231" t="s">
        <v>1065</v>
      </c>
      <c r="F7" s="232" t="s">
        <v>1066</v>
      </c>
      <c r="G7" s="232">
        <v>5</v>
      </c>
      <c r="H7" s="232" t="s">
        <v>1067</v>
      </c>
      <c r="I7" s="232" t="s">
        <v>1064</v>
      </c>
      <c r="J7" s="232"/>
      <c r="K7" s="217"/>
    </row>
    <row r="8" spans="1:11" ht="76.5" x14ac:dyDescent="0.2">
      <c r="A8" s="231" t="s">
        <v>303</v>
      </c>
      <c r="B8" s="313" t="s">
        <v>321</v>
      </c>
      <c r="C8" s="313" t="s">
        <v>324</v>
      </c>
      <c r="D8" s="232" t="s">
        <v>1061</v>
      </c>
      <c r="E8" s="231"/>
      <c r="F8" s="232" t="s">
        <v>1068</v>
      </c>
      <c r="G8" s="232">
        <v>6</v>
      </c>
      <c r="H8" s="232" t="s">
        <v>1069</v>
      </c>
      <c r="I8" s="232" t="s">
        <v>1064</v>
      </c>
      <c r="J8" s="232"/>
      <c r="K8" s="217"/>
    </row>
    <row r="9" spans="1:11" ht="76.5" x14ac:dyDescent="0.2">
      <c r="A9" s="231" t="s">
        <v>303</v>
      </c>
      <c r="B9" s="313" t="s">
        <v>321</v>
      </c>
      <c r="C9" s="313" t="s">
        <v>324</v>
      </c>
      <c r="D9" s="232" t="s">
        <v>1061</v>
      </c>
      <c r="E9" s="231"/>
      <c r="F9" s="232" t="s">
        <v>1070</v>
      </c>
      <c r="G9" s="232">
        <v>7</v>
      </c>
      <c r="H9" s="232" t="s">
        <v>1071</v>
      </c>
      <c r="I9" s="232" t="s">
        <v>1064</v>
      </c>
      <c r="J9" s="232"/>
      <c r="K9" s="218"/>
    </row>
    <row r="10" spans="1:11" ht="76.5" x14ac:dyDescent="0.2">
      <c r="A10" s="231" t="s">
        <v>303</v>
      </c>
      <c r="B10" s="313" t="s">
        <v>321</v>
      </c>
      <c r="C10" s="313" t="s">
        <v>324</v>
      </c>
      <c r="D10" s="232" t="s">
        <v>1061</v>
      </c>
      <c r="E10" s="231"/>
      <c r="F10" s="232" t="s">
        <v>1072</v>
      </c>
      <c r="G10" s="232">
        <v>2</v>
      </c>
      <c r="H10" s="232" t="s">
        <v>1073</v>
      </c>
      <c r="I10" s="232" t="s">
        <v>1064</v>
      </c>
      <c r="J10" s="232"/>
      <c r="K10" s="218"/>
    </row>
    <row r="11" spans="1:11" ht="76.5" x14ac:dyDescent="0.2">
      <c r="A11" s="231" t="s">
        <v>303</v>
      </c>
      <c r="B11" s="313" t="s">
        <v>321</v>
      </c>
      <c r="C11" s="313" t="s">
        <v>324</v>
      </c>
      <c r="D11" s="232" t="s">
        <v>1061</v>
      </c>
      <c r="E11" s="231"/>
      <c r="F11" s="232" t="s">
        <v>1062</v>
      </c>
      <c r="G11" s="232">
        <v>1</v>
      </c>
      <c r="H11" s="232" t="s">
        <v>1074</v>
      </c>
      <c r="I11" s="232" t="s">
        <v>1075</v>
      </c>
      <c r="J11" s="232"/>
      <c r="K11" s="219"/>
    </row>
    <row r="12" spans="1:11" ht="76.5" x14ac:dyDescent="0.2">
      <c r="A12" s="231" t="s">
        <v>303</v>
      </c>
      <c r="B12" s="313" t="s">
        <v>321</v>
      </c>
      <c r="C12" s="313" t="s">
        <v>324</v>
      </c>
      <c r="D12" s="232" t="s">
        <v>1061</v>
      </c>
      <c r="E12" s="231"/>
      <c r="F12" s="232" t="s">
        <v>1062</v>
      </c>
      <c r="G12" s="232">
        <v>4</v>
      </c>
      <c r="H12" s="232" t="s">
        <v>1076</v>
      </c>
      <c r="I12" s="232" t="s">
        <v>1064</v>
      </c>
      <c r="J12" s="232"/>
      <c r="K12" s="219"/>
    </row>
    <row r="13" spans="1:11" ht="76.5" x14ac:dyDescent="0.2">
      <c r="A13" s="231" t="s">
        <v>303</v>
      </c>
      <c r="B13" s="313" t="s">
        <v>321</v>
      </c>
      <c r="C13" s="313" t="s">
        <v>324</v>
      </c>
      <c r="D13" s="232" t="s">
        <v>1077</v>
      </c>
      <c r="E13" s="231" t="s">
        <v>854</v>
      </c>
      <c r="F13" s="232" t="s">
        <v>1078</v>
      </c>
      <c r="G13" s="232" t="s">
        <v>1079</v>
      </c>
      <c r="H13" s="232" t="s">
        <v>1080</v>
      </c>
      <c r="I13" s="232" t="s">
        <v>1064</v>
      </c>
      <c r="J13" s="232"/>
      <c r="K13" s="220"/>
    </row>
    <row r="14" spans="1:11" ht="216.75" x14ac:dyDescent="0.2">
      <c r="A14" s="231" t="s">
        <v>303</v>
      </c>
      <c r="B14" s="313" t="s">
        <v>321</v>
      </c>
      <c r="C14" s="232" t="s">
        <v>324</v>
      </c>
      <c r="D14" s="313" t="s">
        <v>1144</v>
      </c>
      <c r="E14" s="232" t="s">
        <v>1145</v>
      </c>
      <c r="F14" s="232" t="s">
        <v>1146</v>
      </c>
      <c r="G14" s="313" t="s">
        <v>1147</v>
      </c>
      <c r="H14" s="232" t="s">
        <v>1148</v>
      </c>
      <c r="I14" s="232" t="s">
        <v>1149</v>
      </c>
      <c r="J14" s="232"/>
      <c r="K14" s="220"/>
    </row>
  </sheetData>
  <pageMargins left="0.7" right="0.7" top="0.75" bottom="0.75" header="0.3" footer="0.3"/>
  <pageSetup paperSize="9" scale="64"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J7"/>
  <sheetViews>
    <sheetView zoomScaleNormal="100" workbookViewId="0">
      <pane ySplit="5" topLeftCell="A6" activePane="bottomLeft" state="frozen"/>
      <selection pane="bottomLeft" activeCell="J9" sqref="J9"/>
    </sheetView>
  </sheetViews>
  <sheetFormatPr defaultColWidth="8.7109375" defaultRowHeight="12.75" x14ac:dyDescent="0.2"/>
  <cols>
    <col min="1" max="1" width="23.42578125" style="1" customWidth="1"/>
    <col min="2" max="2" width="23.28515625" style="1" customWidth="1"/>
    <col min="3" max="3" width="15.5703125" style="1" customWidth="1"/>
    <col min="4" max="4" width="19" style="1" bestFit="1" customWidth="1"/>
    <col min="5" max="5" width="21.7109375" style="1" customWidth="1"/>
    <col min="6" max="6" width="18.7109375" style="1" bestFit="1" customWidth="1"/>
    <col min="7" max="7" width="24.28515625" style="1" bestFit="1" customWidth="1"/>
    <col min="8" max="8" width="18.5703125" style="1" customWidth="1"/>
    <col min="9" max="9" width="17" style="1" customWidth="1"/>
    <col min="10" max="10" width="18.28515625" style="1" customWidth="1"/>
    <col min="11" max="16384" width="8.7109375" style="1"/>
  </cols>
  <sheetData>
    <row r="1" spans="1:10" x14ac:dyDescent="0.2">
      <c r="A1" s="21" t="s">
        <v>156</v>
      </c>
    </row>
    <row r="2" spans="1:10" ht="13.5" thickBot="1" x14ac:dyDescent="0.25">
      <c r="A2" s="21"/>
    </row>
    <row r="3" spans="1:10" x14ac:dyDescent="0.2">
      <c r="A3" s="21"/>
      <c r="I3" s="72" t="s">
        <v>52</v>
      </c>
      <c r="J3" s="65" t="s">
        <v>302</v>
      </c>
    </row>
    <row r="4" spans="1:10" ht="13.5" thickBot="1" x14ac:dyDescent="0.25">
      <c r="A4" s="63"/>
      <c r="B4" s="33"/>
      <c r="C4" s="33"/>
      <c r="D4" s="33"/>
      <c r="E4" s="33"/>
      <c r="F4" s="33"/>
      <c r="G4" s="33"/>
      <c r="H4" s="33"/>
      <c r="I4" s="55" t="s">
        <v>51</v>
      </c>
      <c r="J4" s="104">
        <v>2021</v>
      </c>
    </row>
    <row r="5" spans="1:10" ht="51.75" thickBot="1" x14ac:dyDescent="0.25">
      <c r="A5" s="79" t="s">
        <v>157</v>
      </c>
      <c r="B5" s="79" t="s">
        <v>158</v>
      </c>
      <c r="C5" s="79" t="s">
        <v>159</v>
      </c>
      <c r="D5" s="79" t="s">
        <v>160</v>
      </c>
      <c r="E5" s="79" t="s">
        <v>161</v>
      </c>
      <c r="F5" s="79" t="s">
        <v>162</v>
      </c>
      <c r="G5" s="79" t="s">
        <v>163</v>
      </c>
      <c r="H5" s="79" t="s">
        <v>164</v>
      </c>
      <c r="I5" s="60" t="s">
        <v>4</v>
      </c>
      <c r="J5" s="123" t="s">
        <v>165</v>
      </c>
    </row>
    <row r="6" spans="1:10" x14ac:dyDescent="0.2">
      <c r="A6" s="22"/>
      <c r="B6" s="23"/>
      <c r="C6" s="23"/>
      <c r="D6" s="23"/>
      <c r="E6" s="23"/>
      <c r="F6" s="23"/>
      <c r="G6" s="23"/>
      <c r="H6" s="23"/>
      <c r="I6" s="24"/>
      <c r="J6" s="134"/>
    </row>
    <row r="7" spans="1:10" x14ac:dyDescent="0.2">
      <c r="A7" s="25"/>
      <c r="B7" s="26"/>
      <c r="C7" s="26"/>
      <c r="D7" s="26"/>
      <c r="E7" s="26"/>
      <c r="F7" s="26"/>
      <c r="G7" s="26"/>
      <c r="H7" s="26"/>
      <c r="I7" s="27"/>
      <c r="J7" s="135"/>
    </row>
  </sheetData>
  <autoFilter ref="A5:J5" xr:uid="{00000000-0009-0000-0000-000015000000}"/>
  <pageMargins left="0.7" right="0.7" top="0.75" bottom="0.75" header="0.3" footer="0.3"/>
  <pageSetup paperSize="9"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filterMode="1">
    <pageSetUpPr fitToPage="1"/>
  </sheetPr>
  <dimension ref="A1:R1329"/>
  <sheetViews>
    <sheetView topLeftCell="D663" zoomScale="70" zoomScaleNormal="70" workbookViewId="0">
      <selection activeCell="Q663" sqref="Q663"/>
    </sheetView>
  </sheetViews>
  <sheetFormatPr defaultColWidth="8.7109375" defaultRowHeight="12.75" x14ac:dyDescent="0.2"/>
  <cols>
    <col min="1" max="1" width="5.7109375" style="1" customWidth="1"/>
    <col min="2" max="3" width="8.7109375" style="1"/>
    <col min="4" max="4" width="24.7109375" style="1" customWidth="1"/>
    <col min="5" max="5" width="26.5703125" style="1" customWidth="1"/>
    <col min="6" max="6" width="13.5703125" style="1" customWidth="1"/>
    <col min="7" max="7" width="8.7109375" style="1"/>
    <col min="8" max="8" width="8.7109375" style="464"/>
    <col min="9" max="9" width="18.140625" style="1" bestFit="1" customWidth="1"/>
    <col min="10" max="10" width="15.7109375" style="20" customWidth="1"/>
    <col min="11" max="11" width="14.28515625" style="1" customWidth="1"/>
    <col min="12" max="12" width="93.85546875" style="20" customWidth="1"/>
    <col min="13" max="13" width="12.42578125" style="464" customWidth="1"/>
    <col min="14" max="14" width="21.28515625" style="464" customWidth="1"/>
    <col min="15" max="15" width="12.5703125" style="20" customWidth="1"/>
    <col min="16" max="16" width="23" customWidth="1"/>
    <col min="17" max="17" width="70.5703125" style="464" customWidth="1"/>
    <col min="18" max="16384" width="8.7109375" style="5"/>
  </cols>
  <sheetData>
    <row r="1" spans="1:17" ht="13.5" thickBot="1" x14ac:dyDescent="0.25">
      <c r="A1" s="9" t="s">
        <v>45</v>
      </c>
      <c r="B1" s="2"/>
      <c r="C1" s="2"/>
      <c r="D1" s="2"/>
      <c r="E1" s="2"/>
      <c r="F1" s="2"/>
      <c r="G1" s="2"/>
      <c r="H1" s="461"/>
      <c r="I1" s="2"/>
      <c r="J1" s="10"/>
      <c r="K1" s="2"/>
      <c r="L1" s="10"/>
      <c r="M1" s="461"/>
      <c r="N1" s="461"/>
      <c r="O1" s="10"/>
    </row>
    <row r="2" spans="1:17" x14ac:dyDescent="0.2">
      <c r="A2" s="33"/>
      <c r="B2" s="58"/>
      <c r="C2" s="58"/>
      <c r="D2" s="58"/>
      <c r="E2" s="58"/>
      <c r="F2" s="58"/>
      <c r="G2" s="58"/>
      <c r="H2" s="515"/>
      <c r="I2" s="58"/>
      <c r="J2" s="203"/>
      <c r="K2" s="59"/>
      <c r="L2" s="203"/>
      <c r="M2" s="203"/>
      <c r="N2" s="203"/>
      <c r="O2" s="203"/>
      <c r="P2" s="64" t="s">
        <v>52</v>
      </c>
      <c r="Q2" s="633" t="s">
        <v>302</v>
      </c>
    </row>
    <row r="3" spans="1:17" ht="13.5" thickBot="1" x14ac:dyDescent="0.25">
      <c r="A3" s="58"/>
      <c r="B3" s="58"/>
      <c r="C3" s="58"/>
      <c r="D3" s="58"/>
      <c r="E3" s="58"/>
      <c r="F3" s="58"/>
      <c r="G3" s="58"/>
      <c r="H3" s="515"/>
      <c r="I3" s="58"/>
      <c r="J3" s="203"/>
      <c r="K3" s="59"/>
      <c r="L3" s="203"/>
      <c r="M3" s="203"/>
      <c r="N3" s="203"/>
      <c r="O3" s="203"/>
      <c r="P3" s="204" t="s">
        <v>51</v>
      </c>
      <c r="Q3" s="634">
        <v>2021</v>
      </c>
    </row>
    <row r="4" spans="1:17" ht="93" customHeight="1" x14ac:dyDescent="0.2">
      <c r="A4" s="314" t="s">
        <v>0</v>
      </c>
      <c r="B4" s="315" t="s">
        <v>21</v>
      </c>
      <c r="C4" s="315" t="s">
        <v>9</v>
      </c>
      <c r="D4" s="315" t="s">
        <v>6</v>
      </c>
      <c r="E4" s="315" t="s">
        <v>1</v>
      </c>
      <c r="F4" s="315" t="s">
        <v>5</v>
      </c>
      <c r="G4" s="315" t="s">
        <v>16</v>
      </c>
      <c r="H4" s="315" t="s">
        <v>2</v>
      </c>
      <c r="I4" s="315" t="s">
        <v>3</v>
      </c>
      <c r="J4" s="315" t="s">
        <v>41</v>
      </c>
      <c r="K4" s="315" t="s">
        <v>42</v>
      </c>
      <c r="L4" s="315" t="s">
        <v>4</v>
      </c>
      <c r="M4" s="316" t="s">
        <v>47</v>
      </c>
      <c r="N4" s="317" t="s">
        <v>57</v>
      </c>
      <c r="O4" s="316" t="s">
        <v>48</v>
      </c>
      <c r="P4" s="316" t="s">
        <v>49</v>
      </c>
      <c r="Q4" s="318" t="s">
        <v>56</v>
      </c>
    </row>
    <row r="5" spans="1:17" s="160" customFormat="1" ht="32.25" hidden="1" customHeight="1" x14ac:dyDescent="0.2">
      <c r="A5" s="363" t="s">
        <v>303</v>
      </c>
      <c r="B5" s="364" t="s">
        <v>770</v>
      </c>
      <c r="C5" s="364">
        <v>2021</v>
      </c>
      <c r="D5" s="365" t="s">
        <v>618</v>
      </c>
      <c r="E5" s="366" t="s">
        <v>321</v>
      </c>
      <c r="F5" s="367" t="s">
        <v>583</v>
      </c>
      <c r="G5" s="368" t="s">
        <v>769</v>
      </c>
      <c r="H5" s="364" t="s">
        <v>339</v>
      </c>
      <c r="I5" s="359" t="s">
        <v>1082</v>
      </c>
      <c r="J5" s="364">
        <v>100</v>
      </c>
      <c r="K5" s="363" t="s">
        <v>324</v>
      </c>
      <c r="L5" s="369"/>
      <c r="M5" s="370">
        <v>12</v>
      </c>
      <c r="N5" s="371">
        <f>M5/J5*100</f>
        <v>12</v>
      </c>
      <c r="O5" s="422">
        <v>1</v>
      </c>
      <c r="P5" s="335" t="s">
        <v>1154</v>
      </c>
      <c r="Q5" s="635" t="s">
        <v>1209</v>
      </c>
    </row>
    <row r="6" spans="1:17" s="160" customFormat="1" ht="32.25" hidden="1" customHeight="1" x14ac:dyDescent="0.2">
      <c r="A6" s="363" t="s">
        <v>303</v>
      </c>
      <c r="B6" s="364" t="s">
        <v>770</v>
      </c>
      <c r="C6" s="364">
        <v>2021</v>
      </c>
      <c r="D6" s="365" t="s">
        <v>620</v>
      </c>
      <c r="E6" s="366" t="s">
        <v>321</v>
      </c>
      <c r="F6" s="367" t="s">
        <v>583</v>
      </c>
      <c r="G6" s="368" t="s">
        <v>769</v>
      </c>
      <c r="H6" s="364" t="s">
        <v>339</v>
      </c>
      <c r="I6" s="359" t="s">
        <v>1082</v>
      </c>
      <c r="J6" s="364">
        <v>100</v>
      </c>
      <c r="K6" s="363" t="s">
        <v>324</v>
      </c>
      <c r="L6" s="369"/>
      <c r="M6" s="370">
        <v>0</v>
      </c>
      <c r="N6" s="371">
        <f>M6/J6*100</f>
        <v>0</v>
      </c>
      <c r="O6" s="422">
        <v>0</v>
      </c>
      <c r="P6" s="335" t="s">
        <v>1154</v>
      </c>
      <c r="Q6" s="635" t="s">
        <v>1209</v>
      </c>
    </row>
    <row r="7" spans="1:17" s="160" customFormat="1" ht="32.25" hidden="1" customHeight="1" x14ac:dyDescent="0.2">
      <c r="A7" s="363" t="s">
        <v>303</v>
      </c>
      <c r="B7" s="364" t="s">
        <v>771</v>
      </c>
      <c r="C7" s="364">
        <v>2021</v>
      </c>
      <c r="D7" s="365" t="s">
        <v>568</v>
      </c>
      <c r="E7" s="366" t="s">
        <v>321</v>
      </c>
      <c r="F7" s="367" t="s">
        <v>409</v>
      </c>
      <c r="G7" s="368" t="s">
        <v>769</v>
      </c>
      <c r="H7" s="364" t="s">
        <v>339</v>
      </c>
      <c r="I7" s="359" t="s">
        <v>1082</v>
      </c>
      <c r="J7" s="364">
        <v>969</v>
      </c>
      <c r="K7" s="363" t="s">
        <v>324</v>
      </c>
      <c r="L7" s="380" t="s">
        <v>772</v>
      </c>
      <c r="M7" s="370">
        <v>716</v>
      </c>
      <c r="N7" s="371">
        <f>M7/J7*100</f>
        <v>73.89060887512899</v>
      </c>
      <c r="O7" s="422">
        <v>18</v>
      </c>
      <c r="P7" s="335" t="s">
        <v>1154</v>
      </c>
      <c r="Q7" s="635" t="s">
        <v>1442</v>
      </c>
    </row>
    <row r="8" spans="1:17" s="160" customFormat="1" ht="32.25" hidden="1" customHeight="1" x14ac:dyDescent="0.2">
      <c r="A8" s="363" t="s">
        <v>303</v>
      </c>
      <c r="B8" s="364" t="s">
        <v>770</v>
      </c>
      <c r="C8" s="364">
        <v>2021</v>
      </c>
      <c r="D8" s="365" t="s">
        <v>773</v>
      </c>
      <c r="E8" s="366" t="s">
        <v>321</v>
      </c>
      <c r="F8" s="367" t="s">
        <v>583</v>
      </c>
      <c r="G8" s="368" t="s">
        <v>769</v>
      </c>
      <c r="H8" s="364" t="s">
        <v>339</v>
      </c>
      <c r="I8" s="359" t="s">
        <v>1082</v>
      </c>
      <c r="J8" s="364">
        <v>100</v>
      </c>
      <c r="K8" s="363" t="s">
        <v>324</v>
      </c>
      <c r="L8" s="380"/>
      <c r="M8" s="370">
        <v>43</v>
      </c>
      <c r="N8" s="371">
        <f>M8/J8*100</f>
        <v>43</v>
      </c>
      <c r="O8" s="422">
        <v>9</v>
      </c>
      <c r="P8" s="335" t="s">
        <v>1154</v>
      </c>
      <c r="Q8" s="635" t="s">
        <v>1209</v>
      </c>
    </row>
    <row r="9" spans="1:17" s="160" customFormat="1" ht="32.25" hidden="1" customHeight="1" x14ac:dyDescent="0.2">
      <c r="A9" s="363" t="s">
        <v>303</v>
      </c>
      <c r="B9" s="364" t="s">
        <v>303</v>
      </c>
      <c r="C9" s="364">
        <v>2021</v>
      </c>
      <c r="D9" s="365" t="s">
        <v>582</v>
      </c>
      <c r="E9" s="366" t="s">
        <v>321</v>
      </c>
      <c r="F9" s="367" t="s">
        <v>583</v>
      </c>
      <c r="G9" s="368" t="s">
        <v>769</v>
      </c>
      <c r="H9" s="364" t="s">
        <v>339</v>
      </c>
      <c r="I9" s="359" t="s">
        <v>1082</v>
      </c>
      <c r="J9" s="364">
        <v>50</v>
      </c>
      <c r="K9" s="363" t="s">
        <v>324</v>
      </c>
      <c r="L9" s="380"/>
      <c r="M9" s="370">
        <v>2</v>
      </c>
      <c r="N9" s="371">
        <f>M9/J9*100</f>
        <v>4</v>
      </c>
      <c r="O9" s="422">
        <v>1</v>
      </c>
      <c r="P9" s="335" t="s">
        <v>1154</v>
      </c>
      <c r="Q9" s="635" t="s">
        <v>1443</v>
      </c>
    </row>
    <row r="10" spans="1:17" s="160" customFormat="1" ht="32.25" hidden="1" customHeight="1" x14ac:dyDescent="0.2">
      <c r="A10" s="363" t="s">
        <v>303</v>
      </c>
      <c r="B10" s="364" t="s">
        <v>303</v>
      </c>
      <c r="C10" s="364">
        <v>2021</v>
      </c>
      <c r="D10" s="365" t="s">
        <v>643</v>
      </c>
      <c r="E10" s="366" t="s">
        <v>321</v>
      </c>
      <c r="F10" s="367" t="s">
        <v>409</v>
      </c>
      <c r="G10" s="368" t="s">
        <v>769</v>
      </c>
      <c r="H10" s="364" t="s">
        <v>339</v>
      </c>
      <c r="I10" s="359" t="s">
        <v>1082</v>
      </c>
      <c r="J10" s="364" t="s">
        <v>324</v>
      </c>
      <c r="K10" s="364" t="s">
        <v>324</v>
      </c>
      <c r="L10" s="380" t="s">
        <v>1200</v>
      </c>
      <c r="M10" s="370">
        <v>4</v>
      </c>
      <c r="N10" s="371"/>
      <c r="O10" s="370">
        <v>4</v>
      </c>
      <c r="P10" s="335" t="s">
        <v>1154</v>
      </c>
      <c r="Q10" s="385" t="s">
        <v>1541</v>
      </c>
    </row>
    <row r="11" spans="1:17" s="160" customFormat="1" ht="32.25" hidden="1" customHeight="1" x14ac:dyDescent="0.2">
      <c r="A11" s="363" t="s">
        <v>303</v>
      </c>
      <c r="B11" s="364" t="s">
        <v>770</v>
      </c>
      <c r="C11" s="364">
        <v>2021</v>
      </c>
      <c r="D11" s="365" t="s">
        <v>622</v>
      </c>
      <c r="E11" s="366" t="s">
        <v>321</v>
      </c>
      <c r="F11" s="367" t="s">
        <v>583</v>
      </c>
      <c r="G11" s="368" t="s">
        <v>769</v>
      </c>
      <c r="H11" s="364" t="s">
        <v>339</v>
      </c>
      <c r="I11" s="359" t="s">
        <v>1082</v>
      </c>
      <c r="J11" s="364">
        <v>148</v>
      </c>
      <c r="K11" s="363" t="s">
        <v>324</v>
      </c>
      <c r="L11" s="380"/>
      <c r="M11" s="370">
        <v>143</v>
      </c>
      <c r="N11" s="371">
        <f>M11/J11*100</f>
        <v>96.621621621621628</v>
      </c>
      <c r="O11" s="422">
        <v>7</v>
      </c>
      <c r="P11" s="335" t="s">
        <v>1154</v>
      </c>
      <c r="Q11" s="635"/>
    </row>
    <row r="12" spans="1:17" s="160" customFormat="1" ht="32.25" hidden="1" customHeight="1" x14ac:dyDescent="0.2">
      <c r="A12" s="363" t="s">
        <v>303</v>
      </c>
      <c r="B12" s="364" t="s">
        <v>770</v>
      </c>
      <c r="C12" s="364">
        <v>2021</v>
      </c>
      <c r="D12" s="365" t="s">
        <v>623</v>
      </c>
      <c r="E12" s="366" t="s">
        <v>321</v>
      </c>
      <c r="F12" s="367" t="s">
        <v>583</v>
      </c>
      <c r="G12" s="368" t="s">
        <v>769</v>
      </c>
      <c r="H12" s="364" t="s">
        <v>339</v>
      </c>
      <c r="I12" s="359" t="s">
        <v>1082</v>
      </c>
      <c r="J12" s="364">
        <v>265</v>
      </c>
      <c r="K12" s="363" t="s">
        <v>324</v>
      </c>
      <c r="L12" s="380"/>
      <c r="M12" s="370">
        <v>53</v>
      </c>
      <c r="N12" s="371">
        <f>M12/J12*100</f>
        <v>20</v>
      </c>
      <c r="O12" s="422">
        <v>9</v>
      </c>
      <c r="P12" s="335" t="s">
        <v>1154</v>
      </c>
      <c r="Q12" s="635" t="s">
        <v>1444</v>
      </c>
    </row>
    <row r="13" spans="1:17" s="160" customFormat="1" ht="32.25" hidden="1" customHeight="1" x14ac:dyDescent="0.2">
      <c r="A13" s="363" t="s">
        <v>303</v>
      </c>
      <c r="B13" s="364" t="s">
        <v>770</v>
      </c>
      <c r="C13" s="364">
        <v>2021</v>
      </c>
      <c r="D13" s="365" t="s">
        <v>624</v>
      </c>
      <c r="E13" s="366" t="s">
        <v>321</v>
      </c>
      <c r="F13" s="367" t="s">
        <v>583</v>
      </c>
      <c r="G13" s="368" t="s">
        <v>769</v>
      </c>
      <c r="H13" s="364" t="s">
        <v>339</v>
      </c>
      <c r="I13" s="359" t="s">
        <v>1082</v>
      </c>
      <c r="J13" s="364">
        <v>1196</v>
      </c>
      <c r="K13" s="364" t="s">
        <v>324</v>
      </c>
      <c r="L13" s="380"/>
      <c r="M13" s="370">
        <v>1233</v>
      </c>
      <c r="N13" s="371">
        <f>M13/J13*100</f>
        <v>103.09364548494983</v>
      </c>
      <c r="O13" s="422">
        <v>38</v>
      </c>
      <c r="P13" s="335" t="s">
        <v>1154</v>
      </c>
      <c r="Q13" s="635"/>
    </row>
    <row r="14" spans="1:17" s="160" customFormat="1" ht="32.25" hidden="1" customHeight="1" x14ac:dyDescent="0.2">
      <c r="A14" s="363" t="s">
        <v>303</v>
      </c>
      <c r="B14" s="364" t="s">
        <v>770</v>
      </c>
      <c r="C14" s="364">
        <v>2021</v>
      </c>
      <c r="D14" s="401" t="s">
        <v>624</v>
      </c>
      <c r="E14" s="402" t="s">
        <v>321</v>
      </c>
      <c r="F14" s="403" t="s">
        <v>583</v>
      </c>
      <c r="G14" s="404" t="s">
        <v>769</v>
      </c>
      <c r="H14" s="405" t="s">
        <v>358</v>
      </c>
      <c r="I14" s="359" t="s">
        <v>1082</v>
      </c>
      <c r="J14" s="405">
        <v>72</v>
      </c>
      <c r="K14" s="405" t="s">
        <v>324</v>
      </c>
      <c r="L14" s="380" t="s">
        <v>1215</v>
      </c>
      <c r="M14" s="370">
        <v>60</v>
      </c>
      <c r="N14" s="371">
        <f>M14/J14*100</f>
        <v>83.333333333333343</v>
      </c>
      <c r="O14" s="422"/>
      <c r="P14" s="335" t="s">
        <v>1154</v>
      </c>
      <c r="Q14" s="385" t="s">
        <v>1507</v>
      </c>
    </row>
    <row r="15" spans="1:17" s="160" customFormat="1" ht="32.25" hidden="1" customHeight="1" x14ac:dyDescent="0.2">
      <c r="A15" s="363" t="s">
        <v>303</v>
      </c>
      <c r="B15" s="364" t="s">
        <v>770</v>
      </c>
      <c r="C15" s="364">
        <v>2021</v>
      </c>
      <c r="D15" s="401" t="s">
        <v>625</v>
      </c>
      <c r="E15" s="402" t="s">
        <v>321</v>
      </c>
      <c r="F15" s="403" t="s">
        <v>583</v>
      </c>
      <c r="G15" s="404" t="s">
        <v>769</v>
      </c>
      <c r="H15" s="405" t="s">
        <v>339</v>
      </c>
      <c r="I15" s="359" t="s">
        <v>1082</v>
      </c>
      <c r="J15" s="405">
        <v>695</v>
      </c>
      <c r="K15" s="406" t="s">
        <v>324</v>
      </c>
      <c r="L15" s="380"/>
      <c r="M15" s="370">
        <v>893</v>
      </c>
      <c r="N15" s="371">
        <f>M15/J15*100</f>
        <v>128.48920863309351</v>
      </c>
      <c r="O15" s="422">
        <v>203</v>
      </c>
      <c r="P15" s="335" t="s">
        <v>1154</v>
      </c>
      <c r="Q15" s="635"/>
    </row>
    <row r="16" spans="1:17" s="160" customFormat="1" ht="32.25" hidden="1" customHeight="1" x14ac:dyDescent="0.2">
      <c r="A16" s="319" t="s">
        <v>303</v>
      </c>
      <c r="B16" s="320" t="s">
        <v>303</v>
      </c>
      <c r="C16" s="320">
        <v>2021</v>
      </c>
      <c r="D16" s="321" t="s">
        <v>421</v>
      </c>
      <c r="E16" s="332" t="s">
        <v>321</v>
      </c>
      <c r="F16" s="320" t="s">
        <v>322</v>
      </c>
      <c r="G16" s="319" t="s">
        <v>769</v>
      </c>
      <c r="H16" s="320" t="s">
        <v>1283</v>
      </c>
      <c r="I16" s="320" t="s">
        <v>1082</v>
      </c>
      <c r="J16" s="325">
        <v>180</v>
      </c>
      <c r="K16" s="332" t="s">
        <v>324</v>
      </c>
      <c r="L16" s="332"/>
      <c r="M16" s="349">
        <v>180</v>
      </c>
      <c r="N16" s="327">
        <f>100*M16/J16</f>
        <v>100</v>
      </c>
      <c r="O16" s="349">
        <v>3</v>
      </c>
      <c r="P16" s="336" t="s">
        <v>1284</v>
      </c>
      <c r="Q16" s="333"/>
    </row>
    <row r="17" spans="1:17" s="160" customFormat="1" ht="32.25" hidden="1" customHeight="1" x14ac:dyDescent="0.2">
      <c r="A17" s="319" t="s">
        <v>303</v>
      </c>
      <c r="B17" s="320" t="s">
        <v>303</v>
      </c>
      <c r="C17" s="320">
        <v>2021</v>
      </c>
      <c r="D17" s="427" t="s">
        <v>421</v>
      </c>
      <c r="E17" s="332" t="s">
        <v>321</v>
      </c>
      <c r="F17" s="320" t="s">
        <v>322</v>
      </c>
      <c r="G17" s="319" t="s">
        <v>769</v>
      </c>
      <c r="H17" s="320" t="s">
        <v>359</v>
      </c>
      <c r="I17" s="320" t="s">
        <v>1082</v>
      </c>
      <c r="J17" s="469">
        <v>180</v>
      </c>
      <c r="K17" s="332" t="s">
        <v>324</v>
      </c>
      <c r="L17" s="319"/>
      <c r="M17" s="326">
        <v>180</v>
      </c>
      <c r="N17" s="327">
        <f>100*M17/J17</f>
        <v>100</v>
      </c>
      <c r="O17" s="326">
        <v>3</v>
      </c>
      <c r="P17" s="336" t="s">
        <v>1284</v>
      </c>
      <c r="Q17" s="333"/>
    </row>
    <row r="18" spans="1:17" s="160" customFormat="1" ht="32.25" hidden="1" customHeight="1" x14ac:dyDescent="0.2">
      <c r="A18" s="324" t="s">
        <v>303</v>
      </c>
      <c r="B18" s="324" t="s">
        <v>303</v>
      </c>
      <c r="C18" s="324">
        <v>2021</v>
      </c>
      <c r="D18" s="340" t="s">
        <v>351</v>
      </c>
      <c r="E18" s="341" t="s">
        <v>321</v>
      </c>
      <c r="F18" s="324" t="s">
        <v>322</v>
      </c>
      <c r="G18" s="341" t="s">
        <v>423</v>
      </c>
      <c r="H18" s="324" t="s">
        <v>1156</v>
      </c>
      <c r="I18" s="324" t="s">
        <v>1081</v>
      </c>
      <c r="J18" s="324">
        <v>400</v>
      </c>
      <c r="K18" s="324" t="s">
        <v>324</v>
      </c>
      <c r="L18" s="341" t="s">
        <v>1155</v>
      </c>
      <c r="M18" s="342">
        <v>379</v>
      </c>
      <c r="N18" s="343">
        <v>95</v>
      </c>
      <c r="O18" s="408">
        <v>3</v>
      </c>
      <c r="P18" s="335" t="s">
        <v>1154</v>
      </c>
      <c r="Q18" s="342"/>
    </row>
    <row r="19" spans="1:17" s="160" customFormat="1" ht="32.25" hidden="1" customHeight="1" x14ac:dyDescent="0.2">
      <c r="A19" s="324" t="s">
        <v>303</v>
      </c>
      <c r="B19" s="324" t="s">
        <v>303</v>
      </c>
      <c r="C19" s="324">
        <v>2021</v>
      </c>
      <c r="D19" s="340" t="s">
        <v>351</v>
      </c>
      <c r="E19" s="341" t="s">
        <v>321</v>
      </c>
      <c r="F19" s="324" t="s">
        <v>322</v>
      </c>
      <c r="G19" s="341" t="s">
        <v>423</v>
      </c>
      <c r="H19" s="324" t="s">
        <v>359</v>
      </c>
      <c r="I19" s="324" t="s">
        <v>1081</v>
      </c>
      <c r="J19" s="324">
        <v>400</v>
      </c>
      <c r="K19" s="324" t="s">
        <v>324</v>
      </c>
      <c r="L19" s="341" t="s">
        <v>1155</v>
      </c>
      <c r="M19" s="342">
        <v>379</v>
      </c>
      <c r="N19" s="343">
        <v>95</v>
      </c>
      <c r="O19" s="410">
        <v>3</v>
      </c>
      <c r="P19" s="335" t="s">
        <v>1154</v>
      </c>
      <c r="Q19" s="342"/>
    </row>
    <row r="20" spans="1:17" s="160" customFormat="1" ht="32.25" hidden="1" customHeight="1" x14ac:dyDescent="0.2">
      <c r="A20" s="324" t="s">
        <v>303</v>
      </c>
      <c r="B20" s="324" t="s">
        <v>303</v>
      </c>
      <c r="C20" s="324">
        <v>2021</v>
      </c>
      <c r="D20" s="340" t="s">
        <v>351</v>
      </c>
      <c r="E20" s="341" t="s">
        <v>321</v>
      </c>
      <c r="F20" s="324" t="s">
        <v>322</v>
      </c>
      <c r="G20" s="341" t="s">
        <v>423</v>
      </c>
      <c r="H20" s="324" t="s">
        <v>343</v>
      </c>
      <c r="I20" s="324" t="s">
        <v>1081</v>
      </c>
      <c r="J20" s="324">
        <v>1000</v>
      </c>
      <c r="K20" s="324" t="s">
        <v>324</v>
      </c>
      <c r="L20" s="341" t="s">
        <v>1155</v>
      </c>
      <c r="M20" s="342">
        <v>379</v>
      </c>
      <c r="N20" s="343">
        <v>38</v>
      </c>
      <c r="O20" s="410">
        <v>3</v>
      </c>
      <c r="P20" s="335" t="s">
        <v>1154</v>
      </c>
      <c r="Q20" s="385" t="s">
        <v>1497</v>
      </c>
    </row>
    <row r="21" spans="1:17" s="160" customFormat="1" ht="32.25" hidden="1" customHeight="1" x14ac:dyDescent="0.2">
      <c r="A21" s="324" t="s">
        <v>303</v>
      </c>
      <c r="B21" s="324" t="s">
        <v>303</v>
      </c>
      <c r="C21" s="324">
        <v>2021</v>
      </c>
      <c r="D21" s="340" t="s">
        <v>351</v>
      </c>
      <c r="E21" s="341" t="s">
        <v>321</v>
      </c>
      <c r="F21" s="324" t="s">
        <v>322</v>
      </c>
      <c r="G21" s="341" t="s">
        <v>423</v>
      </c>
      <c r="H21" s="324" t="s">
        <v>339</v>
      </c>
      <c r="I21" s="324" t="s">
        <v>1081</v>
      </c>
      <c r="J21" s="324">
        <v>2000</v>
      </c>
      <c r="K21" s="324" t="s">
        <v>324</v>
      </c>
      <c r="L21" s="341" t="s">
        <v>1155</v>
      </c>
      <c r="M21" s="342">
        <v>379</v>
      </c>
      <c r="N21" s="343">
        <v>19</v>
      </c>
      <c r="O21" s="410">
        <v>3</v>
      </c>
      <c r="P21" s="335" t="s">
        <v>1154</v>
      </c>
      <c r="Q21" s="385" t="s">
        <v>1497</v>
      </c>
    </row>
    <row r="22" spans="1:17" s="160" customFormat="1" ht="32.25" hidden="1" customHeight="1" x14ac:dyDescent="0.2">
      <c r="A22" s="324" t="s">
        <v>303</v>
      </c>
      <c r="B22" s="324" t="s">
        <v>303</v>
      </c>
      <c r="C22" s="324">
        <v>2021</v>
      </c>
      <c r="D22" s="340" t="s">
        <v>351</v>
      </c>
      <c r="E22" s="341" t="s">
        <v>321</v>
      </c>
      <c r="F22" s="324" t="s">
        <v>322</v>
      </c>
      <c r="G22" s="341" t="s">
        <v>423</v>
      </c>
      <c r="H22" s="324" t="s">
        <v>1156</v>
      </c>
      <c r="I22" s="332" t="s">
        <v>1221</v>
      </c>
      <c r="J22" s="324" t="s">
        <v>688</v>
      </c>
      <c r="K22" s="324" t="s">
        <v>324</v>
      </c>
      <c r="L22" s="341" t="s">
        <v>1223</v>
      </c>
      <c r="M22" s="636">
        <v>1469</v>
      </c>
      <c r="N22" s="343"/>
      <c r="O22" s="362">
        <v>23</v>
      </c>
      <c r="P22" s="333" t="s">
        <v>1222</v>
      </c>
      <c r="Q22" s="342"/>
    </row>
    <row r="23" spans="1:17" s="160" customFormat="1" ht="32.25" hidden="1" customHeight="1" x14ac:dyDescent="0.2">
      <c r="A23" s="324" t="s">
        <v>303</v>
      </c>
      <c r="B23" s="324" t="s">
        <v>303</v>
      </c>
      <c r="C23" s="324">
        <v>2021</v>
      </c>
      <c r="D23" s="340" t="s">
        <v>351</v>
      </c>
      <c r="E23" s="341" t="s">
        <v>321</v>
      </c>
      <c r="F23" s="324" t="s">
        <v>322</v>
      </c>
      <c r="G23" s="341" t="s">
        <v>423</v>
      </c>
      <c r="H23" s="324" t="s">
        <v>343</v>
      </c>
      <c r="I23" s="332" t="s">
        <v>1221</v>
      </c>
      <c r="J23" s="324" t="s">
        <v>688</v>
      </c>
      <c r="K23" s="324" t="s">
        <v>324</v>
      </c>
      <c r="L23" s="341" t="s">
        <v>1155</v>
      </c>
      <c r="M23" s="636">
        <v>1469</v>
      </c>
      <c r="N23" s="343"/>
      <c r="O23" s="362">
        <v>23</v>
      </c>
      <c r="P23" s="333" t="s">
        <v>1222</v>
      </c>
      <c r="Q23" s="342"/>
    </row>
    <row r="24" spans="1:17" s="160" customFormat="1" ht="32.25" hidden="1" customHeight="1" x14ac:dyDescent="0.2">
      <c r="A24" s="324" t="s">
        <v>303</v>
      </c>
      <c r="B24" s="324" t="s">
        <v>303</v>
      </c>
      <c r="C24" s="324">
        <v>2021</v>
      </c>
      <c r="D24" s="340" t="s">
        <v>351</v>
      </c>
      <c r="E24" s="341" t="s">
        <v>321</v>
      </c>
      <c r="F24" s="324" t="s">
        <v>322</v>
      </c>
      <c r="G24" s="341" t="s">
        <v>423</v>
      </c>
      <c r="H24" s="324" t="s">
        <v>359</v>
      </c>
      <c r="I24" s="332" t="s">
        <v>1221</v>
      </c>
      <c r="J24" s="324" t="s">
        <v>688</v>
      </c>
      <c r="K24" s="324" t="s">
        <v>324</v>
      </c>
      <c r="L24" s="341" t="s">
        <v>1155</v>
      </c>
      <c r="M24" s="636">
        <v>1469</v>
      </c>
      <c r="N24" s="343"/>
      <c r="O24" s="362">
        <v>23</v>
      </c>
      <c r="P24" s="333" t="s">
        <v>1222</v>
      </c>
      <c r="Q24" s="342"/>
    </row>
    <row r="25" spans="1:17" s="160" customFormat="1" ht="32.25" hidden="1" customHeight="1" x14ac:dyDescent="0.2">
      <c r="A25" s="324" t="s">
        <v>303</v>
      </c>
      <c r="B25" s="324" t="s">
        <v>303</v>
      </c>
      <c r="C25" s="324">
        <v>2021</v>
      </c>
      <c r="D25" s="340" t="s">
        <v>351</v>
      </c>
      <c r="E25" s="341" t="s">
        <v>321</v>
      </c>
      <c r="F25" s="324" t="s">
        <v>322</v>
      </c>
      <c r="G25" s="341" t="s">
        <v>423</v>
      </c>
      <c r="H25" s="324" t="s">
        <v>339</v>
      </c>
      <c r="I25" s="332" t="s">
        <v>1221</v>
      </c>
      <c r="J25" s="324" t="s">
        <v>688</v>
      </c>
      <c r="K25" s="324" t="s">
        <v>324</v>
      </c>
      <c r="L25" s="341" t="s">
        <v>1155</v>
      </c>
      <c r="M25" s="636">
        <v>1469</v>
      </c>
      <c r="N25" s="343"/>
      <c r="O25" s="362">
        <v>23</v>
      </c>
      <c r="P25" s="333" t="s">
        <v>1222</v>
      </c>
      <c r="Q25" s="342"/>
    </row>
    <row r="26" spans="1:17" s="160" customFormat="1" ht="32.25" hidden="1" customHeight="1" x14ac:dyDescent="0.2">
      <c r="A26" s="324" t="s">
        <v>303</v>
      </c>
      <c r="B26" s="324" t="s">
        <v>303</v>
      </c>
      <c r="C26" s="324">
        <v>2021</v>
      </c>
      <c r="D26" s="340" t="s">
        <v>353</v>
      </c>
      <c r="E26" s="341" t="s">
        <v>321</v>
      </c>
      <c r="F26" s="324" t="s">
        <v>322</v>
      </c>
      <c r="G26" s="341" t="s">
        <v>423</v>
      </c>
      <c r="H26" s="324" t="s">
        <v>1156</v>
      </c>
      <c r="I26" s="324" t="s">
        <v>1081</v>
      </c>
      <c r="J26" s="324">
        <v>300</v>
      </c>
      <c r="K26" s="324" t="s">
        <v>324</v>
      </c>
      <c r="L26" s="341" t="s">
        <v>1155</v>
      </c>
      <c r="M26" s="409">
        <v>0</v>
      </c>
      <c r="N26" s="343">
        <v>0</v>
      </c>
      <c r="O26" s="410">
        <v>0</v>
      </c>
      <c r="P26" s="335" t="s">
        <v>1154</v>
      </c>
      <c r="Q26" s="636" t="s">
        <v>1161</v>
      </c>
    </row>
    <row r="27" spans="1:17" s="160" customFormat="1" ht="32.25" hidden="1" customHeight="1" x14ac:dyDescent="0.2">
      <c r="A27" s="324" t="s">
        <v>303</v>
      </c>
      <c r="B27" s="324" t="s">
        <v>303</v>
      </c>
      <c r="C27" s="324">
        <v>2021</v>
      </c>
      <c r="D27" s="340" t="s">
        <v>353</v>
      </c>
      <c r="E27" s="341" t="s">
        <v>321</v>
      </c>
      <c r="F27" s="324" t="s">
        <v>322</v>
      </c>
      <c r="G27" s="341" t="s">
        <v>423</v>
      </c>
      <c r="H27" s="324" t="s">
        <v>359</v>
      </c>
      <c r="I27" s="324" t="s">
        <v>1081</v>
      </c>
      <c r="J27" s="324">
        <v>200</v>
      </c>
      <c r="K27" s="324" t="s">
        <v>324</v>
      </c>
      <c r="L27" s="341" t="s">
        <v>1155</v>
      </c>
      <c r="M27" s="409">
        <v>0</v>
      </c>
      <c r="N27" s="343">
        <v>0</v>
      </c>
      <c r="O27" s="410">
        <v>0</v>
      </c>
      <c r="P27" s="335" t="s">
        <v>1154</v>
      </c>
      <c r="Q27" s="636" t="s">
        <v>1161</v>
      </c>
    </row>
    <row r="28" spans="1:17" s="160" customFormat="1" ht="32.25" hidden="1" customHeight="1" x14ac:dyDescent="0.2">
      <c r="A28" s="324" t="s">
        <v>303</v>
      </c>
      <c r="B28" s="324" t="s">
        <v>303</v>
      </c>
      <c r="C28" s="324">
        <v>2021</v>
      </c>
      <c r="D28" s="340" t="s">
        <v>353</v>
      </c>
      <c r="E28" s="341" t="s">
        <v>321</v>
      </c>
      <c r="F28" s="324" t="s">
        <v>322</v>
      </c>
      <c r="G28" s="341" t="s">
        <v>423</v>
      </c>
      <c r="H28" s="324" t="s">
        <v>343</v>
      </c>
      <c r="I28" s="324" t="s">
        <v>1081</v>
      </c>
      <c r="J28" s="324">
        <v>300</v>
      </c>
      <c r="K28" s="324" t="s">
        <v>324</v>
      </c>
      <c r="L28" s="341" t="s">
        <v>1155</v>
      </c>
      <c r="M28" s="409">
        <v>0</v>
      </c>
      <c r="N28" s="343">
        <v>0</v>
      </c>
      <c r="O28" s="410">
        <v>0</v>
      </c>
      <c r="P28" s="335" t="s">
        <v>1154</v>
      </c>
      <c r="Q28" s="636" t="s">
        <v>1161</v>
      </c>
    </row>
    <row r="29" spans="1:17" s="160" customFormat="1" ht="32.25" hidden="1" customHeight="1" x14ac:dyDescent="0.2">
      <c r="A29" s="324" t="s">
        <v>303</v>
      </c>
      <c r="B29" s="324" t="s">
        <v>303</v>
      </c>
      <c r="C29" s="324">
        <v>2021</v>
      </c>
      <c r="D29" s="340" t="s">
        <v>353</v>
      </c>
      <c r="E29" s="341" t="s">
        <v>321</v>
      </c>
      <c r="F29" s="324" t="s">
        <v>322</v>
      </c>
      <c r="G29" s="341" t="s">
        <v>423</v>
      </c>
      <c r="H29" s="324" t="s">
        <v>339</v>
      </c>
      <c r="I29" s="324" t="s">
        <v>1081</v>
      </c>
      <c r="J29" s="324">
        <v>300</v>
      </c>
      <c r="K29" s="324" t="s">
        <v>324</v>
      </c>
      <c r="L29" s="341" t="s">
        <v>1155</v>
      </c>
      <c r="M29" s="409">
        <v>0</v>
      </c>
      <c r="N29" s="343">
        <v>0</v>
      </c>
      <c r="O29" s="410">
        <v>0</v>
      </c>
      <c r="P29" s="335" t="s">
        <v>1154</v>
      </c>
      <c r="Q29" s="636" t="s">
        <v>1161</v>
      </c>
    </row>
    <row r="30" spans="1:17" s="160" customFormat="1" ht="32.25" hidden="1" customHeight="1" x14ac:dyDescent="0.2">
      <c r="A30" s="324" t="s">
        <v>303</v>
      </c>
      <c r="B30" s="324" t="s">
        <v>303</v>
      </c>
      <c r="C30" s="324">
        <v>2021</v>
      </c>
      <c r="D30" s="340" t="s">
        <v>353</v>
      </c>
      <c r="E30" s="341" t="s">
        <v>321</v>
      </c>
      <c r="F30" s="324" t="s">
        <v>322</v>
      </c>
      <c r="G30" s="341" t="s">
        <v>423</v>
      </c>
      <c r="H30" s="324" t="s">
        <v>359</v>
      </c>
      <c r="I30" s="332" t="s">
        <v>1221</v>
      </c>
      <c r="J30" s="324" t="s">
        <v>688</v>
      </c>
      <c r="K30" s="324" t="s">
        <v>324</v>
      </c>
      <c r="L30" s="341" t="s">
        <v>1226</v>
      </c>
      <c r="M30" s="411">
        <v>423</v>
      </c>
      <c r="N30" s="343"/>
      <c r="O30" s="362">
        <v>17</v>
      </c>
      <c r="P30" s="333" t="s">
        <v>1222</v>
      </c>
      <c r="Q30" s="342"/>
    </row>
    <row r="31" spans="1:17" s="160" customFormat="1" ht="32.25" hidden="1" customHeight="1" x14ac:dyDescent="0.2">
      <c r="A31" s="324" t="s">
        <v>303</v>
      </c>
      <c r="B31" s="324" t="s">
        <v>303</v>
      </c>
      <c r="C31" s="324">
        <v>2021</v>
      </c>
      <c r="D31" s="340" t="s">
        <v>353</v>
      </c>
      <c r="E31" s="341" t="s">
        <v>321</v>
      </c>
      <c r="F31" s="324" t="s">
        <v>322</v>
      </c>
      <c r="G31" s="341" t="s">
        <v>423</v>
      </c>
      <c r="H31" s="324" t="s">
        <v>1156</v>
      </c>
      <c r="I31" s="332" t="s">
        <v>1221</v>
      </c>
      <c r="J31" s="324" t="s">
        <v>688</v>
      </c>
      <c r="K31" s="324" t="s">
        <v>324</v>
      </c>
      <c r="L31" s="341" t="s">
        <v>1226</v>
      </c>
      <c r="M31" s="411">
        <v>423</v>
      </c>
      <c r="N31" s="343"/>
      <c r="O31" s="362">
        <v>17</v>
      </c>
      <c r="P31" s="333" t="s">
        <v>1222</v>
      </c>
      <c r="Q31" s="342"/>
    </row>
    <row r="32" spans="1:17" s="160" customFormat="1" ht="32.25" hidden="1" customHeight="1" x14ac:dyDescent="0.2">
      <c r="A32" s="324" t="s">
        <v>303</v>
      </c>
      <c r="B32" s="324" t="s">
        <v>303</v>
      </c>
      <c r="C32" s="324">
        <v>2021</v>
      </c>
      <c r="D32" s="340" t="s">
        <v>353</v>
      </c>
      <c r="E32" s="341" t="s">
        <v>321</v>
      </c>
      <c r="F32" s="324" t="s">
        <v>322</v>
      </c>
      <c r="G32" s="341" t="s">
        <v>423</v>
      </c>
      <c r="H32" s="324" t="s">
        <v>343</v>
      </c>
      <c r="I32" s="332" t="s">
        <v>1221</v>
      </c>
      <c r="J32" s="324" t="s">
        <v>688</v>
      </c>
      <c r="K32" s="324" t="s">
        <v>324</v>
      </c>
      <c r="L32" s="341" t="s">
        <v>1226</v>
      </c>
      <c r="M32" s="411">
        <v>423</v>
      </c>
      <c r="N32" s="343"/>
      <c r="O32" s="362">
        <v>17</v>
      </c>
      <c r="P32" s="333" t="s">
        <v>1222</v>
      </c>
      <c r="Q32" s="342"/>
    </row>
    <row r="33" spans="1:17" s="160" customFormat="1" ht="32.25" hidden="1" customHeight="1" x14ac:dyDescent="0.2">
      <c r="A33" s="324" t="s">
        <v>303</v>
      </c>
      <c r="B33" s="324" t="s">
        <v>303</v>
      </c>
      <c r="C33" s="324">
        <v>2021</v>
      </c>
      <c r="D33" s="340" t="s">
        <v>353</v>
      </c>
      <c r="E33" s="341" t="s">
        <v>321</v>
      </c>
      <c r="F33" s="324" t="s">
        <v>322</v>
      </c>
      <c r="G33" s="341" t="s">
        <v>423</v>
      </c>
      <c r="H33" s="324" t="s">
        <v>339</v>
      </c>
      <c r="I33" s="332" t="s">
        <v>1221</v>
      </c>
      <c r="J33" s="324" t="s">
        <v>688</v>
      </c>
      <c r="K33" s="324" t="s">
        <v>324</v>
      </c>
      <c r="L33" s="341" t="s">
        <v>1226</v>
      </c>
      <c r="M33" s="411">
        <v>423</v>
      </c>
      <c r="N33" s="343"/>
      <c r="O33" s="362">
        <v>17</v>
      </c>
      <c r="P33" s="333" t="s">
        <v>1222</v>
      </c>
      <c r="Q33" s="342"/>
    </row>
    <row r="34" spans="1:17" s="160" customFormat="1" ht="32.25" hidden="1" customHeight="1" x14ac:dyDescent="0.2">
      <c r="A34" s="324" t="s">
        <v>303</v>
      </c>
      <c r="B34" s="324" t="s">
        <v>303</v>
      </c>
      <c r="C34" s="324">
        <v>2021</v>
      </c>
      <c r="D34" s="340" t="s">
        <v>354</v>
      </c>
      <c r="E34" s="341" t="s">
        <v>321</v>
      </c>
      <c r="F34" s="324" t="s">
        <v>322</v>
      </c>
      <c r="G34" s="341" t="s">
        <v>423</v>
      </c>
      <c r="H34" s="324" t="s">
        <v>358</v>
      </c>
      <c r="I34" s="324" t="s">
        <v>1081</v>
      </c>
      <c r="J34" s="324">
        <v>300</v>
      </c>
      <c r="K34" s="324" t="s">
        <v>324</v>
      </c>
      <c r="L34" s="341" t="s">
        <v>1164</v>
      </c>
      <c r="M34" s="409">
        <v>100</v>
      </c>
      <c r="N34" s="343">
        <v>33</v>
      </c>
      <c r="O34" s="410">
        <v>8</v>
      </c>
      <c r="P34" s="335" t="s">
        <v>1154</v>
      </c>
      <c r="Q34" s="385" t="s">
        <v>1497</v>
      </c>
    </row>
    <row r="35" spans="1:17" s="160" customFormat="1" ht="32.25" hidden="1" customHeight="1" x14ac:dyDescent="0.2">
      <c r="A35" s="324" t="s">
        <v>303</v>
      </c>
      <c r="B35" s="324" t="s">
        <v>303</v>
      </c>
      <c r="C35" s="324">
        <v>2021</v>
      </c>
      <c r="D35" s="340" t="s">
        <v>354</v>
      </c>
      <c r="E35" s="341" t="s">
        <v>321</v>
      </c>
      <c r="F35" s="324" t="s">
        <v>322</v>
      </c>
      <c r="G35" s="341" t="s">
        <v>423</v>
      </c>
      <c r="H35" s="324" t="s">
        <v>1156</v>
      </c>
      <c r="I35" s="324" t="s">
        <v>1081</v>
      </c>
      <c r="J35" s="324">
        <v>200</v>
      </c>
      <c r="K35" s="324" t="s">
        <v>324</v>
      </c>
      <c r="L35" s="341" t="s">
        <v>1164</v>
      </c>
      <c r="M35" s="409">
        <v>1097</v>
      </c>
      <c r="N35" s="343">
        <v>549</v>
      </c>
      <c r="O35" s="410">
        <v>13</v>
      </c>
      <c r="P35" s="335" t="s">
        <v>1154</v>
      </c>
      <c r="Q35" s="342" t="s">
        <v>1165</v>
      </c>
    </row>
    <row r="36" spans="1:17" s="160" customFormat="1" ht="32.25" hidden="1" customHeight="1" x14ac:dyDescent="0.2">
      <c r="A36" s="324" t="s">
        <v>303</v>
      </c>
      <c r="B36" s="324" t="s">
        <v>303</v>
      </c>
      <c r="C36" s="324">
        <v>2021</v>
      </c>
      <c r="D36" s="340" t="s">
        <v>354</v>
      </c>
      <c r="E36" s="341" t="s">
        <v>321</v>
      </c>
      <c r="F36" s="324" t="s">
        <v>322</v>
      </c>
      <c r="G36" s="341" t="s">
        <v>423</v>
      </c>
      <c r="H36" s="324" t="s">
        <v>343</v>
      </c>
      <c r="I36" s="324" t="s">
        <v>1081</v>
      </c>
      <c r="J36" s="324">
        <v>200</v>
      </c>
      <c r="K36" s="324" t="s">
        <v>324</v>
      </c>
      <c r="L36" s="341" t="s">
        <v>1164</v>
      </c>
      <c r="M36" s="409">
        <v>1097</v>
      </c>
      <c r="N36" s="343">
        <v>549</v>
      </c>
      <c r="O36" s="410">
        <v>13</v>
      </c>
      <c r="P36" s="335" t="s">
        <v>1154</v>
      </c>
      <c r="Q36" s="342" t="s">
        <v>1165</v>
      </c>
    </row>
    <row r="37" spans="1:17" s="160" customFormat="1" ht="32.25" hidden="1" customHeight="1" x14ac:dyDescent="0.2">
      <c r="A37" s="324" t="s">
        <v>303</v>
      </c>
      <c r="B37" s="324" t="s">
        <v>303</v>
      </c>
      <c r="C37" s="324">
        <v>2021</v>
      </c>
      <c r="D37" s="340" t="s">
        <v>354</v>
      </c>
      <c r="E37" s="341" t="s">
        <v>321</v>
      </c>
      <c r="F37" s="324" t="s">
        <v>322</v>
      </c>
      <c r="G37" s="341" t="s">
        <v>423</v>
      </c>
      <c r="H37" s="324" t="s">
        <v>359</v>
      </c>
      <c r="I37" s="324" t="s">
        <v>1081</v>
      </c>
      <c r="J37" s="324">
        <v>200</v>
      </c>
      <c r="K37" s="324" t="s">
        <v>324</v>
      </c>
      <c r="L37" s="341" t="s">
        <v>1164</v>
      </c>
      <c r="M37" s="409">
        <v>1097</v>
      </c>
      <c r="N37" s="343">
        <v>549</v>
      </c>
      <c r="O37" s="410">
        <v>13</v>
      </c>
      <c r="P37" s="335" t="s">
        <v>1154</v>
      </c>
      <c r="Q37" s="342" t="s">
        <v>1165</v>
      </c>
    </row>
    <row r="38" spans="1:17" s="160" customFormat="1" ht="32.25" hidden="1" customHeight="1" x14ac:dyDescent="0.2">
      <c r="A38" s="324" t="s">
        <v>303</v>
      </c>
      <c r="B38" s="324" t="s">
        <v>303</v>
      </c>
      <c r="C38" s="324">
        <v>2021</v>
      </c>
      <c r="D38" s="340" t="s">
        <v>354</v>
      </c>
      <c r="E38" s="341" t="s">
        <v>321</v>
      </c>
      <c r="F38" s="324" t="s">
        <v>322</v>
      </c>
      <c r="G38" s="341" t="s">
        <v>423</v>
      </c>
      <c r="H38" s="324" t="s">
        <v>339</v>
      </c>
      <c r="I38" s="324" t="s">
        <v>1081</v>
      </c>
      <c r="J38" s="324">
        <v>200</v>
      </c>
      <c r="K38" s="324" t="s">
        <v>324</v>
      </c>
      <c r="L38" s="341" t="s">
        <v>1164</v>
      </c>
      <c r="M38" s="409">
        <v>1097</v>
      </c>
      <c r="N38" s="343">
        <v>549</v>
      </c>
      <c r="O38" s="410">
        <v>13</v>
      </c>
      <c r="P38" s="335" t="s">
        <v>1154</v>
      </c>
      <c r="Q38" s="342" t="s">
        <v>1165</v>
      </c>
    </row>
    <row r="39" spans="1:17" s="160" customFormat="1" ht="32.25" hidden="1" customHeight="1" x14ac:dyDescent="0.2">
      <c r="A39" s="324" t="s">
        <v>303</v>
      </c>
      <c r="B39" s="324" t="s">
        <v>303</v>
      </c>
      <c r="C39" s="324">
        <v>2021</v>
      </c>
      <c r="D39" s="340" t="s">
        <v>354</v>
      </c>
      <c r="E39" s="341" t="s">
        <v>321</v>
      </c>
      <c r="F39" s="324" t="s">
        <v>322</v>
      </c>
      <c r="G39" s="341" t="s">
        <v>423</v>
      </c>
      <c r="H39" s="324" t="s">
        <v>1156</v>
      </c>
      <c r="I39" s="332" t="s">
        <v>1221</v>
      </c>
      <c r="J39" s="324" t="s">
        <v>688</v>
      </c>
      <c r="K39" s="324" t="s">
        <v>324</v>
      </c>
      <c r="L39" s="341" t="s">
        <v>1226</v>
      </c>
      <c r="M39" s="411">
        <v>200</v>
      </c>
      <c r="N39" s="343"/>
      <c r="O39" s="362">
        <v>19</v>
      </c>
      <c r="P39" s="333" t="s">
        <v>1222</v>
      </c>
      <c r="Q39" s="342" t="s">
        <v>1228</v>
      </c>
    </row>
    <row r="40" spans="1:17" s="160" customFormat="1" ht="32.25" hidden="1" customHeight="1" x14ac:dyDescent="0.2">
      <c r="A40" s="324" t="s">
        <v>303</v>
      </c>
      <c r="B40" s="324" t="s">
        <v>303</v>
      </c>
      <c r="C40" s="324">
        <v>2021</v>
      </c>
      <c r="D40" s="340" t="s">
        <v>354</v>
      </c>
      <c r="E40" s="341" t="s">
        <v>321</v>
      </c>
      <c r="F40" s="324" t="s">
        <v>322</v>
      </c>
      <c r="G40" s="341" t="s">
        <v>423</v>
      </c>
      <c r="H40" s="324" t="s">
        <v>343</v>
      </c>
      <c r="I40" s="332" t="s">
        <v>1221</v>
      </c>
      <c r="J40" s="324" t="s">
        <v>688</v>
      </c>
      <c r="K40" s="324" t="s">
        <v>324</v>
      </c>
      <c r="L40" s="341" t="s">
        <v>1226</v>
      </c>
      <c r="M40" s="411">
        <v>200</v>
      </c>
      <c r="N40" s="343"/>
      <c r="O40" s="362">
        <v>19</v>
      </c>
      <c r="P40" s="333" t="s">
        <v>1222</v>
      </c>
      <c r="Q40" s="342" t="s">
        <v>1228</v>
      </c>
    </row>
    <row r="41" spans="1:17" s="160" customFormat="1" ht="32.25" hidden="1" customHeight="1" x14ac:dyDescent="0.2">
      <c r="A41" s="324" t="s">
        <v>303</v>
      </c>
      <c r="B41" s="324" t="s">
        <v>303</v>
      </c>
      <c r="C41" s="324">
        <v>2021</v>
      </c>
      <c r="D41" s="340" t="s">
        <v>354</v>
      </c>
      <c r="E41" s="341" t="s">
        <v>321</v>
      </c>
      <c r="F41" s="324" t="s">
        <v>322</v>
      </c>
      <c r="G41" s="341" t="s">
        <v>423</v>
      </c>
      <c r="H41" s="324" t="s">
        <v>359</v>
      </c>
      <c r="I41" s="332" t="s">
        <v>1221</v>
      </c>
      <c r="J41" s="324" t="s">
        <v>688</v>
      </c>
      <c r="K41" s="324" t="s">
        <v>324</v>
      </c>
      <c r="L41" s="341" t="s">
        <v>1226</v>
      </c>
      <c r="M41" s="411">
        <v>200</v>
      </c>
      <c r="N41" s="343"/>
      <c r="O41" s="362">
        <v>19</v>
      </c>
      <c r="P41" s="333" t="s">
        <v>1222</v>
      </c>
      <c r="Q41" s="342" t="s">
        <v>1228</v>
      </c>
    </row>
    <row r="42" spans="1:17" s="160" customFormat="1" ht="32.25" hidden="1" customHeight="1" x14ac:dyDescent="0.2">
      <c r="A42" s="324" t="s">
        <v>303</v>
      </c>
      <c r="B42" s="324" t="s">
        <v>303</v>
      </c>
      <c r="C42" s="324">
        <v>2021</v>
      </c>
      <c r="D42" s="340" t="s">
        <v>354</v>
      </c>
      <c r="E42" s="341" t="s">
        <v>321</v>
      </c>
      <c r="F42" s="324" t="s">
        <v>322</v>
      </c>
      <c r="G42" s="341" t="s">
        <v>423</v>
      </c>
      <c r="H42" s="324" t="s">
        <v>339</v>
      </c>
      <c r="I42" s="332" t="s">
        <v>1221</v>
      </c>
      <c r="J42" s="324" t="s">
        <v>688</v>
      </c>
      <c r="K42" s="324" t="s">
        <v>324</v>
      </c>
      <c r="L42" s="341" t="s">
        <v>1226</v>
      </c>
      <c r="M42" s="411">
        <v>200</v>
      </c>
      <c r="N42" s="343"/>
      <c r="O42" s="362">
        <v>19</v>
      </c>
      <c r="P42" s="333" t="s">
        <v>1222</v>
      </c>
      <c r="Q42" s="342" t="s">
        <v>1228</v>
      </c>
    </row>
    <row r="43" spans="1:17" s="160" customFormat="1" ht="32.25" hidden="1" customHeight="1" x14ac:dyDescent="0.2">
      <c r="A43" s="324" t="s">
        <v>303</v>
      </c>
      <c r="B43" s="324" t="s">
        <v>303</v>
      </c>
      <c r="C43" s="324">
        <v>2021</v>
      </c>
      <c r="D43" s="340" t="s">
        <v>337</v>
      </c>
      <c r="E43" s="341" t="s">
        <v>321</v>
      </c>
      <c r="F43" s="324" t="s">
        <v>322</v>
      </c>
      <c r="G43" s="341" t="s">
        <v>423</v>
      </c>
      <c r="H43" s="324" t="s">
        <v>1156</v>
      </c>
      <c r="I43" s="324" t="s">
        <v>1081</v>
      </c>
      <c r="J43" s="324">
        <v>200</v>
      </c>
      <c r="K43" s="324" t="s">
        <v>324</v>
      </c>
      <c r="L43" s="341" t="s">
        <v>1164</v>
      </c>
      <c r="M43" s="409">
        <v>0</v>
      </c>
      <c r="N43" s="343">
        <v>0</v>
      </c>
      <c r="O43" s="410">
        <v>0</v>
      </c>
      <c r="P43" s="335" t="s">
        <v>1154</v>
      </c>
      <c r="Q43" s="636" t="s">
        <v>1161</v>
      </c>
    </row>
    <row r="44" spans="1:17" s="160" customFormat="1" ht="32.25" hidden="1" customHeight="1" x14ac:dyDescent="0.2">
      <c r="A44" s="324" t="s">
        <v>303</v>
      </c>
      <c r="B44" s="324" t="s">
        <v>303</v>
      </c>
      <c r="C44" s="324">
        <v>2021</v>
      </c>
      <c r="D44" s="340" t="s">
        <v>337</v>
      </c>
      <c r="E44" s="341" t="s">
        <v>321</v>
      </c>
      <c r="F44" s="324" t="s">
        <v>322</v>
      </c>
      <c r="G44" s="341" t="s">
        <v>423</v>
      </c>
      <c r="H44" s="324" t="s">
        <v>343</v>
      </c>
      <c r="I44" s="324" t="s">
        <v>1081</v>
      </c>
      <c r="J44" s="324">
        <v>200</v>
      </c>
      <c r="K44" s="324" t="s">
        <v>324</v>
      </c>
      <c r="L44" s="341" t="s">
        <v>1164</v>
      </c>
      <c r="M44" s="409">
        <v>0</v>
      </c>
      <c r="N44" s="343">
        <v>0</v>
      </c>
      <c r="O44" s="410">
        <v>0</v>
      </c>
      <c r="P44" s="335" t="s">
        <v>1154</v>
      </c>
      <c r="Q44" s="636" t="s">
        <v>1161</v>
      </c>
    </row>
    <row r="45" spans="1:17" s="160" customFormat="1" ht="32.25" hidden="1" customHeight="1" x14ac:dyDescent="0.2">
      <c r="A45" s="324" t="s">
        <v>303</v>
      </c>
      <c r="B45" s="324" t="s">
        <v>303</v>
      </c>
      <c r="C45" s="324">
        <v>2021</v>
      </c>
      <c r="D45" s="340" t="s">
        <v>337</v>
      </c>
      <c r="E45" s="341" t="s">
        <v>321</v>
      </c>
      <c r="F45" s="324" t="s">
        <v>322</v>
      </c>
      <c r="G45" s="341" t="s">
        <v>423</v>
      </c>
      <c r="H45" s="324" t="s">
        <v>359</v>
      </c>
      <c r="I45" s="324" t="s">
        <v>1081</v>
      </c>
      <c r="J45" s="324">
        <v>150</v>
      </c>
      <c r="K45" s="324" t="s">
        <v>324</v>
      </c>
      <c r="L45" s="341" t="s">
        <v>1164</v>
      </c>
      <c r="M45" s="409">
        <v>0</v>
      </c>
      <c r="N45" s="343">
        <v>0</v>
      </c>
      <c r="O45" s="410">
        <v>0</v>
      </c>
      <c r="P45" s="335" t="s">
        <v>1154</v>
      </c>
      <c r="Q45" s="636" t="s">
        <v>1161</v>
      </c>
    </row>
    <row r="46" spans="1:17" s="160" customFormat="1" ht="32.25" hidden="1" customHeight="1" x14ac:dyDescent="0.2">
      <c r="A46" s="324" t="s">
        <v>303</v>
      </c>
      <c r="B46" s="324" t="s">
        <v>303</v>
      </c>
      <c r="C46" s="324">
        <v>2021</v>
      </c>
      <c r="D46" s="340" t="s">
        <v>337</v>
      </c>
      <c r="E46" s="341" t="s">
        <v>321</v>
      </c>
      <c r="F46" s="324" t="s">
        <v>322</v>
      </c>
      <c r="G46" s="341" t="s">
        <v>423</v>
      </c>
      <c r="H46" s="324" t="s">
        <v>339</v>
      </c>
      <c r="I46" s="324" t="s">
        <v>1081</v>
      </c>
      <c r="J46" s="324">
        <v>350</v>
      </c>
      <c r="K46" s="324" t="s">
        <v>324</v>
      </c>
      <c r="L46" s="341" t="s">
        <v>1164</v>
      </c>
      <c r="M46" s="409">
        <v>0</v>
      </c>
      <c r="N46" s="343">
        <v>0</v>
      </c>
      <c r="O46" s="410">
        <v>0</v>
      </c>
      <c r="P46" s="335" t="s">
        <v>1154</v>
      </c>
      <c r="Q46" s="636" t="s">
        <v>1161</v>
      </c>
    </row>
    <row r="47" spans="1:17" s="160" customFormat="1" ht="32.25" hidden="1" customHeight="1" x14ac:dyDescent="0.2">
      <c r="A47" s="324" t="s">
        <v>303</v>
      </c>
      <c r="B47" s="324" t="s">
        <v>303</v>
      </c>
      <c r="C47" s="324">
        <v>2021</v>
      </c>
      <c r="D47" s="340" t="s">
        <v>337</v>
      </c>
      <c r="E47" s="341" t="s">
        <v>321</v>
      </c>
      <c r="F47" s="324" t="s">
        <v>322</v>
      </c>
      <c r="G47" s="341" t="s">
        <v>423</v>
      </c>
      <c r="H47" s="324" t="s">
        <v>1156</v>
      </c>
      <c r="I47" s="332" t="s">
        <v>1221</v>
      </c>
      <c r="J47" s="324" t="s">
        <v>688</v>
      </c>
      <c r="K47" s="324" t="s">
        <v>324</v>
      </c>
      <c r="L47" s="341" t="s">
        <v>1226</v>
      </c>
      <c r="M47" s="411">
        <v>31</v>
      </c>
      <c r="N47" s="343"/>
      <c r="O47" s="362">
        <v>3</v>
      </c>
      <c r="P47" s="333" t="s">
        <v>1222</v>
      </c>
      <c r="Q47" s="342" t="s">
        <v>1237</v>
      </c>
    </row>
    <row r="48" spans="1:17" s="160" customFormat="1" ht="32.25" hidden="1" customHeight="1" x14ac:dyDescent="0.2">
      <c r="A48" s="324" t="s">
        <v>303</v>
      </c>
      <c r="B48" s="324" t="s">
        <v>303</v>
      </c>
      <c r="C48" s="324">
        <v>2021</v>
      </c>
      <c r="D48" s="340" t="s">
        <v>337</v>
      </c>
      <c r="E48" s="341" t="s">
        <v>321</v>
      </c>
      <c r="F48" s="324" t="s">
        <v>322</v>
      </c>
      <c r="G48" s="341" t="s">
        <v>423</v>
      </c>
      <c r="H48" s="324" t="s">
        <v>343</v>
      </c>
      <c r="I48" s="332" t="s">
        <v>1221</v>
      </c>
      <c r="J48" s="324" t="s">
        <v>688</v>
      </c>
      <c r="K48" s="324" t="s">
        <v>324</v>
      </c>
      <c r="L48" s="341" t="s">
        <v>1226</v>
      </c>
      <c r="M48" s="411">
        <v>31</v>
      </c>
      <c r="N48" s="343"/>
      <c r="O48" s="362">
        <v>3</v>
      </c>
      <c r="P48" s="333" t="s">
        <v>1222</v>
      </c>
      <c r="Q48" s="342" t="s">
        <v>1237</v>
      </c>
    </row>
    <row r="49" spans="1:17" s="160" customFormat="1" ht="32.25" hidden="1" customHeight="1" x14ac:dyDescent="0.2">
      <c r="A49" s="324" t="s">
        <v>303</v>
      </c>
      <c r="B49" s="324" t="s">
        <v>303</v>
      </c>
      <c r="C49" s="324">
        <v>2021</v>
      </c>
      <c r="D49" s="340" t="s">
        <v>337</v>
      </c>
      <c r="E49" s="341" t="s">
        <v>321</v>
      </c>
      <c r="F49" s="324" t="s">
        <v>322</v>
      </c>
      <c r="G49" s="341" t="s">
        <v>423</v>
      </c>
      <c r="H49" s="324" t="s">
        <v>359</v>
      </c>
      <c r="I49" s="332" t="s">
        <v>1221</v>
      </c>
      <c r="J49" s="324" t="s">
        <v>688</v>
      </c>
      <c r="K49" s="324" t="s">
        <v>324</v>
      </c>
      <c r="L49" s="341" t="s">
        <v>1226</v>
      </c>
      <c r="M49" s="411">
        <v>31</v>
      </c>
      <c r="N49" s="343"/>
      <c r="O49" s="362">
        <v>3</v>
      </c>
      <c r="P49" s="333" t="s">
        <v>1222</v>
      </c>
      <c r="Q49" s="342" t="s">
        <v>1237</v>
      </c>
    </row>
    <row r="50" spans="1:17" s="160" customFormat="1" ht="32.25" hidden="1" customHeight="1" x14ac:dyDescent="0.2">
      <c r="A50" s="324" t="s">
        <v>303</v>
      </c>
      <c r="B50" s="324" t="s">
        <v>303</v>
      </c>
      <c r="C50" s="324">
        <v>2021</v>
      </c>
      <c r="D50" s="340" t="s">
        <v>337</v>
      </c>
      <c r="E50" s="341" t="s">
        <v>321</v>
      </c>
      <c r="F50" s="324" t="s">
        <v>322</v>
      </c>
      <c r="G50" s="341" t="s">
        <v>423</v>
      </c>
      <c r="H50" s="324" t="s">
        <v>339</v>
      </c>
      <c r="I50" s="332" t="s">
        <v>1221</v>
      </c>
      <c r="J50" s="324" t="s">
        <v>688</v>
      </c>
      <c r="K50" s="324" t="s">
        <v>324</v>
      </c>
      <c r="L50" s="341" t="s">
        <v>1226</v>
      </c>
      <c r="M50" s="411">
        <v>31</v>
      </c>
      <c r="N50" s="343"/>
      <c r="O50" s="362">
        <v>3</v>
      </c>
      <c r="P50" s="333" t="s">
        <v>1222</v>
      </c>
      <c r="Q50" s="342" t="s">
        <v>1237</v>
      </c>
    </row>
    <row r="51" spans="1:17" s="160" customFormat="1" ht="32.25" hidden="1" customHeight="1" x14ac:dyDescent="0.2">
      <c r="A51" s="324" t="s">
        <v>303</v>
      </c>
      <c r="B51" s="324" t="s">
        <v>303</v>
      </c>
      <c r="C51" s="324">
        <v>2021</v>
      </c>
      <c r="D51" s="340" t="s">
        <v>340</v>
      </c>
      <c r="E51" s="341" t="s">
        <v>321</v>
      </c>
      <c r="F51" s="324" t="s">
        <v>322</v>
      </c>
      <c r="G51" s="341" t="s">
        <v>423</v>
      </c>
      <c r="H51" s="324" t="s">
        <v>1156</v>
      </c>
      <c r="I51" s="324" t="s">
        <v>1081</v>
      </c>
      <c r="J51" s="324">
        <v>50</v>
      </c>
      <c r="K51" s="324" t="s">
        <v>324</v>
      </c>
      <c r="L51" s="341" t="s">
        <v>1164</v>
      </c>
      <c r="M51" s="409">
        <v>8</v>
      </c>
      <c r="N51" s="343">
        <v>16</v>
      </c>
      <c r="O51" s="410">
        <v>1</v>
      </c>
      <c r="P51" s="335" t="s">
        <v>1154</v>
      </c>
      <c r="Q51" s="636" t="s">
        <v>1170</v>
      </c>
    </row>
    <row r="52" spans="1:17" s="160" customFormat="1" ht="32.25" hidden="1" customHeight="1" x14ac:dyDescent="0.2">
      <c r="A52" s="324" t="s">
        <v>303</v>
      </c>
      <c r="B52" s="324" t="s">
        <v>303</v>
      </c>
      <c r="C52" s="324">
        <v>2021</v>
      </c>
      <c r="D52" s="340" t="s">
        <v>340</v>
      </c>
      <c r="E52" s="341" t="s">
        <v>321</v>
      </c>
      <c r="F52" s="324" t="s">
        <v>322</v>
      </c>
      <c r="G52" s="341" t="s">
        <v>423</v>
      </c>
      <c r="H52" s="324" t="s">
        <v>343</v>
      </c>
      <c r="I52" s="324" t="s">
        <v>1081</v>
      </c>
      <c r="J52" s="324">
        <v>50</v>
      </c>
      <c r="K52" s="324" t="s">
        <v>324</v>
      </c>
      <c r="L52" s="341" t="s">
        <v>1164</v>
      </c>
      <c r="M52" s="409">
        <v>8</v>
      </c>
      <c r="N52" s="343">
        <v>16</v>
      </c>
      <c r="O52" s="410">
        <v>1</v>
      </c>
      <c r="P52" s="335" t="s">
        <v>1154</v>
      </c>
      <c r="Q52" s="636" t="s">
        <v>1170</v>
      </c>
    </row>
    <row r="53" spans="1:17" s="160" customFormat="1" ht="32.25" hidden="1" customHeight="1" x14ac:dyDescent="0.2">
      <c r="A53" s="324" t="s">
        <v>303</v>
      </c>
      <c r="B53" s="324" t="s">
        <v>303</v>
      </c>
      <c r="C53" s="324">
        <v>2021</v>
      </c>
      <c r="D53" s="340" t="s">
        <v>340</v>
      </c>
      <c r="E53" s="341" t="s">
        <v>321</v>
      </c>
      <c r="F53" s="324" t="s">
        <v>322</v>
      </c>
      <c r="G53" s="341" t="s">
        <v>423</v>
      </c>
      <c r="H53" s="324" t="s">
        <v>359</v>
      </c>
      <c r="I53" s="324" t="s">
        <v>1081</v>
      </c>
      <c r="J53" s="324">
        <v>50</v>
      </c>
      <c r="K53" s="324" t="s">
        <v>324</v>
      </c>
      <c r="L53" s="341" t="s">
        <v>1164</v>
      </c>
      <c r="M53" s="409">
        <v>8</v>
      </c>
      <c r="N53" s="343">
        <v>16</v>
      </c>
      <c r="O53" s="410">
        <v>1</v>
      </c>
      <c r="P53" s="335" t="s">
        <v>1154</v>
      </c>
      <c r="Q53" s="636" t="s">
        <v>1170</v>
      </c>
    </row>
    <row r="54" spans="1:17" s="160" customFormat="1" ht="32.25" hidden="1" customHeight="1" x14ac:dyDescent="0.2">
      <c r="A54" s="324" t="s">
        <v>303</v>
      </c>
      <c r="B54" s="324" t="s">
        <v>303</v>
      </c>
      <c r="C54" s="324">
        <v>2021</v>
      </c>
      <c r="D54" s="340" t="s">
        <v>340</v>
      </c>
      <c r="E54" s="341" t="s">
        <v>321</v>
      </c>
      <c r="F54" s="324" t="s">
        <v>322</v>
      </c>
      <c r="G54" s="341" t="s">
        <v>423</v>
      </c>
      <c r="H54" s="324" t="s">
        <v>339</v>
      </c>
      <c r="I54" s="324" t="s">
        <v>1081</v>
      </c>
      <c r="J54" s="324">
        <v>50</v>
      </c>
      <c r="K54" s="324" t="s">
        <v>324</v>
      </c>
      <c r="L54" s="341" t="s">
        <v>1164</v>
      </c>
      <c r="M54" s="409">
        <v>8</v>
      </c>
      <c r="N54" s="343">
        <v>16</v>
      </c>
      <c r="O54" s="410">
        <v>1</v>
      </c>
      <c r="P54" s="335" t="s">
        <v>1154</v>
      </c>
      <c r="Q54" s="636" t="s">
        <v>1170</v>
      </c>
    </row>
    <row r="55" spans="1:17" s="160" customFormat="1" ht="32.25" hidden="1" customHeight="1" x14ac:dyDescent="0.2">
      <c r="A55" s="324" t="s">
        <v>303</v>
      </c>
      <c r="B55" s="324" t="s">
        <v>303</v>
      </c>
      <c r="C55" s="324">
        <v>2021</v>
      </c>
      <c r="D55" s="340" t="s">
        <v>340</v>
      </c>
      <c r="E55" s="341" t="s">
        <v>321</v>
      </c>
      <c r="F55" s="324" t="s">
        <v>322</v>
      </c>
      <c r="G55" s="341" t="s">
        <v>423</v>
      </c>
      <c r="H55" s="324" t="s">
        <v>1156</v>
      </c>
      <c r="I55" s="332" t="s">
        <v>1221</v>
      </c>
      <c r="J55" s="324" t="s">
        <v>688</v>
      </c>
      <c r="K55" s="324" t="s">
        <v>324</v>
      </c>
      <c r="L55" s="341" t="s">
        <v>1164</v>
      </c>
      <c r="M55" s="411">
        <v>4</v>
      </c>
      <c r="N55" s="343"/>
      <c r="O55" s="362">
        <v>4</v>
      </c>
      <c r="P55" s="333" t="s">
        <v>1222</v>
      </c>
      <c r="Q55" s="342" t="s">
        <v>1239</v>
      </c>
    </row>
    <row r="56" spans="1:17" s="160" customFormat="1" ht="32.25" hidden="1" customHeight="1" x14ac:dyDescent="0.2">
      <c r="A56" s="324" t="s">
        <v>303</v>
      </c>
      <c r="B56" s="324" t="s">
        <v>303</v>
      </c>
      <c r="C56" s="324">
        <v>2021</v>
      </c>
      <c r="D56" s="340" t="s">
        <v>340</v>
      </c>
      <c r="E56" s="341" t="s">
        <v>321</v>
      </c>
      <c r="F56" s="324" t="s">
        <v>322</v>
      </c>
      <c r="G56" s="341" t="s">
        <v>423</v>
      </c>
      <c r="H56" s="324" t="s">
        <v>343</v>
      </c>
      <c r="I56" s="332" t="s">
        <v>1221</v>
      </c>
      <c r="J56" s="324" t="s">
        <v>688</v>
      </c>
      <c r="K56" s="324" t="s">
        <v>324</v>
      </c>
      <c r="L56" s="341" t="s">
        <v>1164</v>
      </c>
      <c r="M56" s="411">
        <v>4</v>
      </c>
      <c r="N56" s="343"/>
      <c r="O56" s="362">
        <v>4</v>
      </c>
      <c r="P56" s="333" t="s">
        <v>1222</v>
      </c>
      <c r="Q56" s="342" t="s">
        <v>1239</v>
      </c>
    </row>
    <row r="57" spans="1:17" s="160" customFormat="1" ht="32.25" hidden="1" customHeight="1" x14ac:dyDescent="0.2">
      <c r="A57" s="324" t="s">
        <v>303</v>
      </c>
      <c r="B57" s="324" t="s">
        <v>303</v>
      </c>
      <c r="C57" s="324">
        <v>2021</v>
      </c>
      <c r="D57" s="340" t="s">
        <v>340</v>
      </c>
      <c r="E57" s="341" t="s">
        <v>321</v>
      </c>
      <c r="F57" s="324" t="s">
        <v>322</v>
      </c>
      <c r="G57" s="341" t="s">
        <v>423</v>
      </c>
      <c r="H57" s="324" t="s">
        <v>339</v>
      </c>
      <c r="I57" s="332" t="s">
        <v>1221</v>
      </c>
      <c r="J57" s="324" t="s">
        <v>688</v>
      </c>
      <c r="K57" s="324" t="s">
        <v>324</v>
      </c>
      <c r="L57" s="341" t="s">
        <v>1240</v>
      </c>
      <c r="M57" s="411">
        <v>4</v>
      </c>
      <c r="N57" s="343"/>
      <c r="O57" s="362">
        <v>4</v>
      </c>
      <c r="P57" s="333" t="s">
        <v>1222</v>
      </c>
      <c r="Q57" s="342" t="s">
        <v>1239</v>
      </c>
    </row>
    <row r="58" spans="1:17" s="160" customFormat="1" ht="32.25" hidden="1" customHeight="1" x14ac:dyDescent="0.2">
      <c r="A58" s="324" t="s">
        <v>303</v>
      </c>
      <c r="B58" s="324" t="s">
        <v>303</v>
      </c>
      <c r="C58" s="324">
        <v>2021</v>
      </c>
      <c r="D58" s="340" t="s">
        <v>340</v>
      </c>
      <c r="E58" s="341" t="s">
        <v>321</v>
      </c>
      <c r="F58" s="324" t="s">
        <v>322</v>
      </c>
      <c r="G58" s="341" t="s">
        <v>423</v>
      </c>
      <c r="H58" s="324" t="s">
        <v>359</v>
      </c>
      <c r="I58" s="332" t="s">
        <v>1221</v>
      </c>
      <c r="J58" s="324" t="s">
        <v>688</v>
      </c>
      <c r="K58" s="324" t="s">
        <v>324</v>
      </c>
      <c r="L58" s="341" t="s">
        <v>1164</v>
      </c>
      <c r="M58" s="411">
        <v>4</v>
      </c>
      <c r="N58" s="343"/>
      <c r="O58" s="362">
        <v>4</v>
      </c>
      <c r="P58" s="333" t="s">
        <v>1222</v>
      </c>
      <c r="Q58" s="342" t="s">
        <v>1239</v>
      </c>
    </row>
    <row r="59" spans="1:17" s="160" customFormat="1" ht="32.25" hidden="1" customHeight="1" x14ac:dyDescent="0.2">
      <c r="A59" s="324" t="s">
        <v>303</v>
      </c>
      <c r="B59" s="324" t="s">
        <v>303</v>
      </c>
      <c r="C59" s="324">
        <v>2021</v>
      </c>
      <c r="D59" s="340" t="s">
        <v>413</v>
      </c>
      <c r="E59" s="341" t="s">
        <v>321</v>
      </c>
      <c r="F59" s="324" t="s">
        <v>322</v>
      </c>
      <c r="G59" s="341" t="s">
        <v>423</v>
      </c>
      <c r="H59" s="324" t="s">
        <v>339</v>
      </c>
      <c r="I59" s="324" t="s">
        <v>1081</v>
      </c>
      <c r="J59" s="324">
        <v>2000</v>
      </c>
      <c r="K59" s="324" t="s">
        <v>324</v>
      </c>
      <c r="L59" s="341" t="s">
        <v>1175</v>
      </c>
      <c r="M59" s="409">
        <v>0</v>
      </c>
      <c r="N59" s="343">
        <v>0</v>
      </c>
      <c r="O59" s="344">
        <v>0</v>
      </c>
      <c r="P59" s="335" t="s">
        <v>1154</v>
      </c>
      <c r="Q59" s="636" t="s">
        <v>1161</v>
      </c>
    </row>
    <row r="60" spans="1:17" s="160" customFormat="1" ht="32.25" hidden="1" customHeight="1" x14ac:dyDescent="0.2">
      <c r="A60" s="324" t="s">
        <v>303</v>
      </c>
      <c r="B60" s="324" t="s">
        <v>303</v>
      </c>
      <c r="C60" s="324">
        <v>2021</v>
      </c>
      <c r="D60" s="340" t="s">
        <v>413</v>
      </c>
      <c r="E60" s="341" t="s">
        <v>321</v>
      </c>
      <c r="F60" s="324" t="s">
        <v>322</v>
      </c>
      <c r="G60" s="341" t="s">
        <v>423</v>
      </c>
      <c r="H60" s="324" t="s">
        <v>358</v>
      </c>
      <c r="I60" s="324" t="s">
        <v>1081</v>
      </c>
      <c r="J60" s="324">
        <v>300</v>
      </c>
      <c r="K60" s="324" t="s">
        <v>324</v>
      </c>
      <c r="L60" s="341" t="s">
        <v>1175</v>
      </c>
      <c r="M60" s="409">
        <v>0</v>
      </c>
      <c r="N60" s="343">
        <v>0</v>
      </c>
      <c r="O60" s="344">
        <v>0</v>
      </c>
      <c r="P60" s="335" t="s">
        <v>1154</v>
      </c>
      <c r="Q60" s="636" t="s">
        <v>1161</v>
      </c>
    </row>
    <row r="61" spans="1:17" s="160" customFormat="1" ht="32.25" hidden="1" customHeight="1" x14ac:dyDescent="0.2">
      <c r="A61" s="324" t="s">
        <v>303</v>
      </c>
      <c r="B61" s="324" t="s">
        <v>303</v>
      </c>
      <c r="C61" s="324">
        <v>2021</v>
      </c>
      <c r="D61" s="340" t="s">
        <v>413</v>
      </c>
      <c r="E61" s="341" t="s">
        <v>321</v>
      </c>
      <c r="F61" s="324" t="s">
        <v>322</v>
      </c>
      <c r="G61" s="341" t="s">
        <v>423</v>
      </c>
      <c r="H61" s="324" t="s">
        <v>359</v>
      </c>
      <c r="I61" s="324" t="s">
        <v>1081</v>
      </c>
      <c r="J61" s="324">
        <v>500</v>
      </c>
      <c r="K61" s="324" t="s">
        <v>324</v>
      </c>
      <c r="L61" s="341" t="s">
        <v>1175</v>
      </c>
      <c r="M61" s="409">
        <v>0</v>
      </c>
      <c r="N61" s="343">
        <v>0</v>
      </c>
      <c r="O61" s="344">
        <v>0</v>
      </c>
      <c r="P61" s="335" t="s">
        <v>1154</v>
      </c>
      <c r="Q61" s="636" t="s">
        <v>1161</v>
      </c>
    </row>
    <row r="62" spans="1:17" s="160" customFormat="1" ht="32.25" hidden="1" customHeight="1" x14ac:dyDescent="0.2">
      <c r="A62" s="324" t="s">
        <v>303</v>
      </c>
      <c r="B62" s="324" t="s">
        <v>303</v>
      </c>
      <c r="C62" s="324">
        <v>2021</v>
      </c>
      <c r="D62" s="340" t="s">
        <v>413</v>
      </c>
      <c r="E62" s="341" t="s">
        <v>321</v>
      </c>
      <c r="F62" s="324" t="s">
        <v>322</v>
      </c>
      <c r="G62" s="341" t="s">
        <v>423</v>
      </c>
      <c r="H62" s="324" t="s">
        <v>343</v>
      </c>
      <c r="I62" s="324" t="s">
        <v>1081</v>
      </c>
      <c r="J62" s="324">
        <v>1000</v>
      </c>
      <c r="K62" s="324" t="s">
        <v>324</v>
      </c>
      <c r="L62" s="341" t="s">
        <v>1175</v>
      </c>
      <c r="M62" s="409">
        <v>0</v>
      </c>
      <c r="N62" s="343">
        <v>0</v>
      </c>
      <c r="O62" s="344">
        <v>0</v>
      </c>
      <c r="P62" s="335" t="s">
        <v>1154</v>
      </c>
      <c r="Q62" s="636" t="s">
        <v>1161</v>
      </c>
    </row>
    <row r="63" spans="1:17" s="160" customFormat="1" ht="32.25" hidden="1" customHeight="1" x14ac:dyDescent="0.2">
      <c r="A63" s="324" t="s">
        <v>303</v>
      </c>
      <c r="B63" s="324" t="s">
        <v>303</v>
      </c>
      <c r="C63" s="324">
        <v>2021</v>
      </c>
      <c r="D63" s="340" t="s">
        <v>413</v>
      </c>
      <c r="E63" s="341" t="s">
        <v>321</v>
      </c>
      <c r="F63" s="324" t="s">
        <v>322</v>
      </c>
      <c r="G63" s="341" t="s">
        <v>423</v>
      </c>
      <c r="H63" s="324" t="s">
        <v>1156</v>
      </c>
      <c r="I63" s="324" t="s">
        <v>1081</v>
      </c>
      <c r="J63" s="324">
        <v>500</v>
      </c>
      <c r="K63" s="324" t="s">
        <v>324</v>
      </c>
      <c r="L63" s="341" t="s">
        <v>1175</v>
      </c>
      <c r="M63" s="409">
        <v>0</v>
      </c>
      <c r="N63" s="343">
        <v>0</v>
      </c>
      <c r="O63" s="344">
        <v>0</v>
      </c>
      <c r="P63" s="335" t="s">
        <v>1154</v>
      </c>
      <c r="Q63" s="636" t="s">
        <v>1161</v>
      </c>
    </row>
    <row r="64" spans="1:17" s="160" customFormat="1" ht="32.25" hidden="1" customHeight="1" x14ac:dyDescent="0.2">
      <c r="A64" s="324" t="s">
        <v>303</v>
      </c>
      <c r="B64" s="324" t="s">
        <v>303</v>
      </c>
      <c r="C64" s="324">
        <v>2021</v>
      </c>
      <c r="D64" s="340" t="s">
        <v>413</v>
      </c>
      <c r="E64" s="341" t="s">
        <v>321</v>
      </c>
      <c r="F64" s="324" t="s">
        <v>322</v>
      </c>
      <c r="G64" s="341" t="s">
        <v>423</v>
      </c>
      <c r="H64" s="324" t="s">
        <v>339</v>
      </c>
      <c r="I64" s="332" t="s">
        <v>1221</v>
      </c>
      <c r="J64" s="324" t="s">
        <v>688</v>
      </c>
      <c r="K64" s="324" t="s">
        <v>324</v>
      </c>
      <c r="L64" s="341" t="s">
        <v>1242</v>
      </c>
      <c r="M64" s="411">
        <v>1961</v>
      </c>
      <c r="N64" s="343"/>
      <c r="O64" s="362">
        <v>7</v>
      </c>
      <c r="P64" s="333" t="s">
        <v>1222</v>
      </c>
      <c r="Q64" s="342" t="s">
        <v>1243</v>
      </c>
    </row>
    <row r="65" spans="1:17" s="160" customFormat="1" ht="32.25" hidden="1" customHeight="1" x14ac:dyDescent="0.2">
      <c r="A65" s="324" t="s">
        <v>303</v>
      </c>
      <c r="B65" s="324" t="s">
        <v>303</v>
      </c>
      <c r="C65" s="324">
        <v>2021</v>
      </c>
      <c r="D65" s="340" t="s">
        <v>413</v>
      </c>
      <c r="E65" s="341" t="s">
        <v>321</v>
      </c>
      <c r="F65" s="324" t="s">
        <v>322</v>
      </c>
      <c r="G65" s="341" t="s">
        <v>423</v>
      </c>
      <c r="H65" s="324" t="s">
        <v>358</v>
      </c>
      <c r="I65" s="332" t="s">
        <v>1221</v>
      </c>
      <c r="J65" s="324" t="s">
        <v>688</v>
      </c>
      <c r="K65" s="324" t="s">
        <v>324</v>
      </c>
      <c r="L65" s="341" t="s">
        <v>1242</v>
      </c>
      <c r="M65" s="411">
        <v>0</v>
      </c>
      <c r="N65" s="343"/>
      <c r="O65" s="362">
        <v>0</v>
      </c>
      <c r="P65" s="333" t="s">
        <v>1222</v>
      </c>
      <c r="Q65" s="342"/>
    </row>
    <row r="66" spans="1:17" s="160" customFormat="1" ht="32.25" hidden="1" customHeight="1" x14ac:dyDescent="0.2">
      <c r="A66" s="324" t="s">
        <v>303</v>
      </c>
      <c r="B66" s="324" t="s">
        <v>303</v>
      </c>
      <c r="C66" s="324">
        <v>2021</v>
      </c>
      <c r="D66" s="340" t="s">
        <v>413</v>
      </c>
      <c r="E66" s="341" t="s">
        <v>321</v>
      </c>
      <c r="F66" s="324" t="s">
        <v>322</v>
      </c>
      <c r="G66" s="341" t="s">
        <v>423</v>
      </c>
      <c r="H66" s="324" t="s">
        <v>359</v>
      </c>
      <c r="I66" s="332" t="s">
        <v>1221</v>
      </c>
      <c r="J66" s="324" t="s">
        <v>688</v>
      </c>
      <c r="K66" s="324" t="s">
        <v>324</v>
      </c>
      <c r="L66" s="341" t="s">
        <v>1242</v>
      </c>
      <c r="M66" s="411">
        <v>1961</v>
      </c>
      <c r="N66" s="343"/>
      <c r="O66" s="362">
        <v>7</v>
      </c>
      <c r="P66" s="333" t="s">
        <v>1222</v>
      </c>
      <c r="Q66" s="342" t="s">
        <v>1243</v>
      </c>
    </row>
    <row r="67" spans="1:17" s="160" customFormat="1" ht="32.25" hidden="1" customHeight="1" x14ac:dyDescent="0.2">
      <c r="A67" s="324" t="s">
        <v>303</v>
      </c>
      <c r="B67" s="324" t="s">
        <v>303</v>
      </c>
      <c r="C67" s="324">
        <v>2021</v>
      </c>
      <c r="D67" s="340" t="s">
        <v>413</v>
      </c>
      <c r="E67" s="341" t="s">
        <v>321</v>
      </c>
      <c r="F67" s="324" t="s">
        <v>322</v>
      </c>
      <c r="G67" s="341" t="s">
        <v>423</v>
      </c>
      <c r="H67" s="324" t="s">
        <v>1156</v>
      </c>
      <c r="I67" s="332" t="s">
        <v>1221</v>
      </c>
      <c r="J67" s="324" t="s">
        <v>688</v>
      </c>
      <c r="K67" s="324" t="s">
        <v>324</v>
      </c>
      <c r="L67" s="341" t="s">
        <v>1242</v>
      </c>
      <c r="M67" s="411">
        <v>1961</v>
      </c>
      <c r="N67" s="343"/>
      <c r="O67" s="362">
        <v>7</v>
      </c>
      <c r="P67" s="333" t="s">
        <v>1222</v>
      </c>
      <c r="Q67" s="342" t="s">
        <v>1243</v>
      </c>
    </row>
    <row r="68" spans="1:17" s="160" customFormat="1" ht="32.25" hidden="1" customHeight="1" x14ac:dyDescent="0.2">
      <c r="A68" s="324" t="s">
        <v>303</v>
      </c>
      <c r="B68" s="324" t="s">
        <v>303</v>
      </c>
      <c r="C68" s="324">
        <v>2021</v>
      </c>
      <c r="D68" s="340" t="s">
        <v>413</v>
      </c>
      <c r="E68" s="341" t="s">
        <v>321</v>
      </c>
      <c r="F68" s="324" t="s">
        <v>322</v>
      </c>
      <c r="G68" s="341" t="s">
        <v>423</v>
      </c>
      <c r="H68" s="324" t="s">
        <v>343</v>
      </c>
      <c r="I68" s="332" t="s">
        <v>1221</v>
      </c>
      <c r="J68" s="324" t="s">
        <v>688</v>
      </c>
      <c r="K68" s="324" t="s">
        <v>324</v>
      </c>
      <c r="L68" s="341" t="s">
        <v>1242</v>
      </c>
      <c r="M68" s="411">
        <v>1961</v>
      </c>
      <c r="N68" s="343"/>
      <c r="O68" s="362">
        <v>7</v>
      </c>
      <c r="P68" s="333" t="s">
        <v>1222</v>
      </c>
      <c r="Q68" s="342" t="s">
        <v>1243</v>
      </c>
    </row>
    <row r="69" spans="1:17" s="160" customFormat="1" ht="32.25" hidden="1" customHeight="1" x14ac:dyDescent="0.2">
      <c r="A69" s="345" t="s">
        <v>303</v>
      </c>
      <c r="B69" s="345" t="s">
        <v>303</v>
      </c>
      <c r="C69" s="395">
        <v>2021</v>
      </c>
      <c r="D69" s="321" t="s">
        <v>413</v>
      </c>
      <c r="E69" s="434" t="s">
        <v>321</v>
      </c>
      <c r="F69" s="435" t="s">
        <v>322</v>
      </c>
      <c r="G69" s="319" t="s">
        <v>423</v>
      </c>
      <c r="H69" s="395" t="s">
        <v>339</v>
      </c>
      <c r="I69" s="436" t="s">
        <v>1248</v>
      </c>
      <c r="J69" s="324" t="s">
        <v>688</v>
      </c>
      <c r="K69" s="319" t="s">
        <v>324</v>
      </c>
      <c r="L69" s="447" t="s">
        <v>1245</v>
      </c>
      <c r="M69" s="333">
        <v>1947</v>
      </c>
      <c r="N69" s="327"/>
      <c r="O69" s="333">
        <v>17</v>
      </c>
      <c r="P69" s="433" t="s">
        <v>1249</v>
      </c>
      <c r="Q69" s="379" t="s">
        <v>1245</v>
      </c>
    </row>
    <row r="70" spans="1:17" s="160" customFormat="1" ht="32.25" hidden="1" customHeight="1" x14ac:dyDescent="0.2">
      <c r="A70" s="345" t="s">
        <v>303</v>
      </c>
      <c r="B70" s="345" t="s">
        <v>303</v>
      </c>
      <c r="C70" s="395">
        <v>2021</v>
      </c>
      <c r="D70" s="321" t="s">
        <v>413</v>
      </c>
      <c r="E70" s="434" t="s">
        <v>321</v>
      </c>
      <c r="F70" s="435" t="s">
        <v>322</v>
      </c>
      <c r="G70" s="319" t="s">
        <v>423</v>
      </c>
      <c r="H70" s="395" t="s">
        <v>359</v>
      </c>
      <c r="I70" s="436" t="s">
        <v>1248</v>
      </c>
      <c r="J70" s="324" t="s">
        <v>688</v>
      </c>
      <c r="K70" s="319" t="s">
        <v>324</v>
      </c>
      <c r="L70" s="447" t="s">
        <v>1245</v>
      </c>
      <c r="M70" s="333">
        <v>1947</v>
      </c>
      <c r="N70" s="327"/>
      <c r="O70" s="333">
        <v>17</v>
      </c>
      <c r="P70" s="433" t="s">
        <v>1249</v>
      </c>
      <c r="Q70" s="379" t="s">
        <v>1245</v>
      </c>
    </row>
    <row r="71" spans="1:17" s="160" customFormat="1" ht="32.25" hidden="1" customHeight="1" x14ac:dyDescent="0.2">
      <c r="A71" s="345" t="s">
        <v>303</v>
      </c>
      <c r="B71" s="345" t="s">
        <v>303</v>
      </c>
      <c r="C71" s="395">
        <v>2021</v>
      </c>
      <c r="D71" s="321" t="s">
        <v>413</v>
      </c>
      <c r="E71" s="436" t="s">
        <v>321</v>
      </c>
      <c r="F71" s="395" t="s">
        <v>322</v>
      </c>
      <c r="G71" s="319" t="s">
        <v>423</v>
      </c>
      <c r="H71" s="395" t="s">
        <v>343</v>
      </c>
      <c r="I71" s="436" t="s">
        <v>1248</v>
      </c>
      <c r="J71" s="324" t="s">
        <v>688</v>
      </c>
      <c r="K71" s="319" t="s">
        <v>324</v>
      </c>
      <c r="L71" s="447" t="s">
        <v>1245</v>
      </c>
      <c r="M71" s="333">
        <v>579</v>
      </c>
      <c r="N71" s="327"/>
      <c r="O71" s="333">
        <v>17</v>
      </c>
      <c r="P71" s="433" t="s">
        <v>1249</v>
      </c>
      <c r="Q71" s="379" t="s">
        <v>1245</v>
      </c>
    </row>
    <row r="72" spans="1:17" s="160" customFormat="1" ht="32.25" hidden="1" customHeight="1" x14ac:dyDescent="0.2">
      <c r="A72" s="345" t="s">
        <v>303</v>
      </c>
      <c r="B72" s="345" t="s">
        <v>303</v>
      </c>
      <c r="C72" s="395">
        <v>2021</v>
      </c>
      <c r="D72" s="321" t="s">
        <v>413</v>
      </c>
      <c r="E72" s="434" t="s">
        <v>321</v>
      </c>
      <c r="F72" s="435" t="s">
        <v>322</v>
      </c>
      <c r="G72" s="319" t="s">
        <v>423</v>
      </c>
      <c r="H72" s="395" t="s">
        <v>1156</v>
      </c>
      <c r="I72" s="436" t="s">
        <v>1248</v>
      </c>
      <c r="J72" s="324" t="s">
        <v>688</v>
      </c>
      <c r="K72" s="319" t="s">
        <v>324</v>
      </c>
      <c r="L72" s="447" t="s">
        <v>1245</v>
      </c>
      <c r="M72" s="333">
        <v>579</v>
      </c>
      <c r="N72" s="327"/>
      <c r="O72" s="333">
        <v>17</v>
      </c>
      <c r="P72" s="433" t="s">
        <v>1249</v>
      </c>
      <c r="Q72" s="379" t="s">
        <v>1245</v>
      </c>
    </row>
    <row r="73" spans="1:17" s="160" customFormat="1" ht="32.25" hidden="1" customHeight="1" x14ac:dyDescent="0.2">
      <c r="A73" s="345" t="s">
        <v>303</v>
      </c>
      <c r="B73" s="345" t="s">
        <v>303</v>
      </c>
      <c r="C73" s="395">
        <v>2021</v>
      </c>
      <c r="D73" s="321" t="s">
        <v>413</v>
      </c>
      <c r="E73" s="434" t="s">
        <v>321</v>
      </c>
      <c r="F73" s="435" t="s">
        <v>322</v>
      </c>
      <c r="G73" s="319" t="s">
        <v>423</v>
      </c>
      <c r="H73" s="395" t="s">
        <v>358</v>
      </c>
      <c r="I73" s="436" t="s">
        <v>1248</v>
      </c>
      <c r="J73" s="324" t="s">
        <v>688</v>
      </c>
      <c r="K73" s="319" t="s">
        <v>324</v>
      </c>
      <c r="L73" s="447" t="s">
        <v>1245</v>
      </c>
      <c r="M73" s="333">
        <v>579</v>
      </c>
      <c r="N73" s="327"/>
      <c r="O73" s="333">
        <v>17</v>
      </c>
      <c r="P73" s="433" t="s">
        <v>1249</v>
      </c>
      <c r="Q73" s="379" t="s">
        <v>1245</v>
      </c>
    </row>
    <row r="74" spans="1:17" s="160" customFormat="1" ht="32.25" hidden="1" customHeight="1" x14ac:dyDescent="0.2">
      <c r="A74" s="324" t="s">
        <v>303</v>
      </c>
      <c r="B74" s="324" t="s">
        <v>303</v>
      </c>
      <c r="C74" s="324">
        <v>2021</v>
      </c>
      <c r="D74" s="340" t="s">
        <v>355</v>
      </c>
      <c r="E74" s="341" t="s">
        <v>321</v>
      </c>
      <c r="F74" s="324" t="s">
        <v>322</v>
      </c>
      <c r="G74" s="341" t="s">
        <v>423</v>
      </c>
      <c r="H74" s="324" t="s">
        <v>343</v>
      </c>
      <c r="I74" s="324" t="s">
        <v>1081</v>
      </c>
      <c r="J74" s="324">
        <v>100</v>
      </c>
      <c r="K74" s="324" t="s">
        <v>324</v>
      </c>
      <c r="L74" s="341"/>
      <c r="M74" s="409">
        <v>0</v>
      </c>
      <c r="N74" s="343">
        <v>0</v>
      </c>
      <c r="O74" s="344">
        <v>0</v>
      </c>
      <c r="P74" s="335" t="s">
        <v>1154</v>
      </c>
      <c r="Q74" s="636" t="s">
        <v>1161</v>
      </c>
    </row>
    <row r="75" spans="1:17" s="160" customFormat="1" ht="32.25" hidden="1" customHeight="1" x14ac:dyDescent="0.2">
      <c r="A75" s="324" t="s">
        <v>303</v>
      </c>
      <c r="B75" s="324" t="s">
        <v>303</v>
      </c>
      <c r="C75" s="324">
        <v>2021</v>
      </c>
      <c r="D75" s="340" t="s">
        <v>355</v>
      </c>
      <c r="E75" s="341" t="s">
        <v>321</v>
      </c>
      <c r="F75" s="324" t="s">
        <v>322</v>
      </c>
      <c r="G75" s="341" t="s">
        <v>423</v>
      </c>
      <c r="H75" s="324" t="s">
        <v>359</v>
      </c>
      <c r="I75" s="324" t="s">
        <v>1081</v>
      </c>
      <c r="J75" s="324">
        <v>100</v>
      </c>
      <c r="K75" s="324" t="s">
        <v>324</v>
      </c>
      <c r="L75" s="341"/>
      <c r="M75" s="409">
        <v>0</v>
      </c>
      <c r="N75" s="343">
        <v>0</v>
      </c>
      <c r="O75" s="344">
        <v>0</v>
      </c>
      <c r="P75" s="335" t="s">
        <v>1154</v>
      </c>
      <c r="Q75" s="636" t="s">
        <v>1161</v>
      </c>
    </row>
    <row r="76" spans="1:17" s="160" customFormat="1" ht="32.25" hidden="1" customHeight="1" x14ac:dyDescent="0.2">
      <c r="A76" s="324" t="s">
        <v>303</v>
      </c>
      <c r="B76" s="324" t="s">
        <v>303</v>
      </c>
      <c r="C76" s="324">
        <v>2021</v>
      </c>
      <c r="D76" s="340" t="s">
        <v>355</v>
      </c>
      <c r="E76" s="341" t="s">
        <v>321</v>
      </c>
      <c r="F76" s="324" t="s">
        <v>322</v>
      </c>
      <c r="G76" s="341" t="s">
        <v>423</v>
      </c>
      <c r="H76" s="324" t="s">
        <v>339</v>
      </c>
      <c r="I76" s="324" t="s">
        <v>1081</v>
      </c>
      <c r="J76" s="324">
        <v>100</v>
      </c>
      <c r="K76" s="324" t="s">
        <v>324</v>
      </c>
      <c r="L76" s="341"/>
      <c r="M76" s="409">
        <v>0</v>
      </c>
      <c r="N76" s="343">
        <v>0</v>
      </c>
      <c r="O76" s="344">
        <v>0</v>
      </c>
      <c r="P76" s="335" t="s">
        <v>1154</v>
      </c>
      <c r="Q76" s="636" t="s">
        <v>1161</v>
      </c>
    </row>
    <row r="77" spans="1:17" s="160" customFormat="1" ht="32.25" hidden="1" customHeight="1" x14ac:dyDescent="0.2">
      <c r="A77" s="324" t="s">
        <v>303</v>
      </c>
      <c r="B77" s="324" t="s">
        <v>303</v>
      </c>
      <c r="C77" s="324">
        <v>2021</v>
      </c>
      <c r="D77" s="340" t="s">
        <v>355</v>
      </c>
      <c r="E77" s="341" t="s">
        <v>321</v>
      </c>
      <c r="F77" s="324" t="s">
        <v>322</v>
      </c>
      <c r="G77" s="341" t="s">
        <v>423</v>
      </c>
      <c r="H77" s="324" t="s">
        <v>358</v>
      </c>
      <c r="I77" s="324" t="s">
        <v>1081</v>
      </c>
      <c r="J77" s="324">
        <v>1000</v>
      </c>
      <c r="K77" s="324" t="s">
        <v>324</v>
      </c>
      <c r="L77" s="341"/>
      <c r="M77" s="409">
        <v>0</v>
      </c>
      <c r="N77" s="343">
        <v>0</v>
      </c>
      <c r="O77" s="344">
        <v>0</v>
      </c>
      <c r="P77" s="335" t="s">
        <v>1154</v>
      </c>
      <c r="Q77" s="636" t="s">
        <v>1161</v>
      </c>
    </row>
    <row r="78" spans="1:17" s="160" customFormat="1" ht="32.25" hidden="1" customHeight="1" x14ac:dyDescent="0.2">
      <c r="A78" s="324" t="s">
        <v>303</v>
      </c>
      <c r="B78" s="324" t="s">
        <v>303</v>
      </c>
      <c r="C78" s="324">
        <v>2021</v>
      </c>
      <c r="D78" s="340" t="s">
        <v>355</v>
      </c>
      <c r="E78" s="341" t="s">
        <v>321</v>
      </c>
      <c r="F78" s="324" t="s">
        <v>322</v>
      </c>
      <c r="G78" s="341" t="s">
        <v>423</v>
      </c>
      <c r="H78" s="324" t="s">
        <v>1156</v>
      </c>
      <c r="I78" s="332" t="s">
        <v>1221</v>
      </c>
      <c r="J78" s="324" t="s">
        <v>688</v>
      </c>
      <c r="K78" s="324" t="s">
        <v>324</v>
      </c>
      <c r="L78" s="341" t="s">
        <v>1226</v>
      </c>
      <c r="M78" s="411">
        <v>716</v>
      </c>
      <c r="N78" s="343"/>
      <c r="O78" s="362">
        <v>37</v>
      </c>
      <c r="P78" s="333" t="s">
        <v>1222</v>
      </c>
      <c r="Q78" s="342"/>
    </row>
    <row r="79" spans="1:17" s="160" customFormat="1" ht="32.25" hidden="1" customHeight="1" x14ac:dyDescent="0.2">
      <c r="A79" s="324" t="s">
        <v>303</v>
      </c>
      <c r="B79" s="324" t="s">
        <v>303</v>
      </c>
      <c r="C79" s="324">
        <v>2021</v>
      </c>
      <c r="D79" s="340" t="s">
        <v>355</v>
      </c>
      <c r="E79" s="341" t="s">
        <v>321</v>
      </c>
      <c r="F79" s="324" t="s">
        <v>322</v>
      </c>
      <c r="G79" s="341" t="s">
        <v>423</v>
      </c>
      <c r="H79" s="324" t="s">
        <v>343</v>
      </c>
      <c r="I79" s="332" t="s">
        <v>1221</v>
      </c>
      <c r="J79" s="324" t="s">
        <v>688</v>
      </c>
      <c r="K79" s="324" t="s">
        <v>324</v>
      </c>
      <c r="L79" s="341" t="s">
        <v>1226</v>
      </c>
      <c r="M79" s="411">
        <v>716</v>
      </c>
      <c r="N79" s="343"/>
      <c r="O79" s="362">
        <v>37</v>
      </c>
      <c r="P79" s="333" t="s">
        <v>1222</v>
      </c>
      <c r="Q79" s="342"/>
    </row>
    <row r="80" spans="1:17" s="160" customFormat="1" ht="32.25" hidden="1" customHeight="1" x14ac:dyDescent="0.2">
      <c r="A80" s="324" t="s">
        <v>303</v>
      </c>
      <c r="B80" s="324" t="s">
        <v>303</v>
      </c>
      <c r="C80" s="324">
        <v>2021</v>
      </c>
      <c r="D80" s="340" t="s">
        <v>355</v>
      </c>
      <c r="E80" s="341" t="s">
        <v>321</v>
      </c>
      <c r="F80" s="324" t="s">
        <v>322</v>
      </c>
      <c r="G80" s="341" t="s">
        <v>423</v>
      </c>
      <c r="H80" s="324" t="s">
        <v>359</v>
      </c>
      <c r="I80" s="332" t="s">
        <v>1221</v>
      </c>
      <c r="J80" s="324" t="s">
        <v>688</v>
      </c>
      <c r="K80" s="324" t="s">
        <v>324</v>
      </c>
      <c r="L80" s="341" t="s">
        <v>1226</v>
      </c>
      <c r="M80" s="411">
        <v>716</v>
      </c>
      <c r="N80" s="343"/>
      <c r="O80" s="362">
        <v>37</v>
      </c>
      <c r="P80" s="333" t="s">
        <v>1222</v>
      </c>
      <c r="Q80" s="342"/>
    </row>
    <row r="81" spans="1:17" s="160" customFormat="1" ht="32.25" hidden="1" customHeight="1" x14ac:dyDescent="0.2">
      <c r="A81" s="324" t="s">
        <v>303</v>
      </c>
      <c r="B81" s="324" t="s">
        <v>303</v>
      </c>
      <c r="C81" s="324">
        <v>2021</v>
      </c>
      <c r="D81" s="340" t="s">
        <v>355</v>
      </c>
      <c r="E81" s="341" t="s">
        <v>321</v>
      </c>
      <c r="F81" s="324" t="s">
        <v>322</v>
      </c>
      <c r="G81" s="341" t="s">
        <v>423</v>
      </c>
      <c r="H81" s="324" t="s">
        <v>339</v>
      </c>
      <c r="I81" s="332" t="s">
        <v>1221</v>
      </c>
      <c r="J81" s="324" t="s">
        <v>688</v>
      </c>
      <c r="K81" s="324" t="s">
        <v>324</v>
      </c>
      <c r="L81" s="341" t="s">
        <v>1226</v>
      </c>
      <c r="M81" s="411">
        <v>716</v>
      </c>
      <c r="N81" s="343"/>
      <c r="O81" s="362">
        <v>37</v>
      </c>
      <c r="P81" s="333" t="s">
        <v>1222</v>
      </c>
      <c r="Q81" s="342"/>
    </row>
    <row r="82" spans="1:17" s="160" customFormat="1" ht="32.25" hidden="1" customHeight="1" x14ac:dyDescent="0.2">
      <c r="A82" s="324" t="s">
        <v>303</v>
      </c>
      <c r="B82" s="324" t="s">
        <v>303</v>
      </c>
      <c r="C82" s="324">
        <v>2021</v>
      </c>
      <c r="D82" s="330" t="s">
        <v>580</v>
      </c>
      <c r="E82" s="341" t="s">
        <v>321</v>
      </c>
      <c r="F82" s="324" t="s">
        <v>322</v>
      </c>
      <c r="G82" s="341" t="s">
        <v>423</v>
      </c>
      <c r="H82" s="324" t="s">
        <v>339</v>
      </c>
      <c r="I82" s="324" t="s">
        <v>1081</v>
      </c>
      <c r="J82" s="324">
        <v>100</v>
      </c>
      <c r="K82" s="324" t="s">
        <v>324</v>
      </c>
      <c r="L82" s="341" t="s">
        <v>1179</v>
      </c>
      <c r="M82" s="409">
        <v>44</v>
      </c>
      <c r="N82" s="343">
        <v>44</v>
      </c>
      <c r="O82" s="410">
        <v>2</v>
      </c>
      <c r="P82" s="335" t="s">
        <v>1154</v>
      </c>
      <c r="Q82" s="342" t="s">
        <v>1445</v>
      </c>
    </row>
    <row r="83" spans="1:17" s="160" customFormat="1" ht="32.25" hidden="1" customHeight="1" x14ac:dyDescent="0.2">
      <c r="A83" s="324" t="s">
        <v>303</v>
      </c>
      <c r="B83" s="324" t="s">
        <v>303</v>
      </c>
      <c r="C83" s="324">
        <v>2021</v>
      </c>
      <c r="D83" s="330" t="s">
        <v>580</v>
      </c>
      <c r="E83" s="341" t="s">
        <v>321</v>
      </c>
      <c r="F83" s="324" t="s">
        <v>322</v>
      </c>
      <c r="G83" s="341" t="s">
        <v>423</v>
      </c>
      <c r="H83" s="324" t="s">
        <v>339</v>
      </c>
      <c r="I83" s="332" t="s">
        <v>1221</v>
      </c>
      <c r="J83" s="324" t="s">
        <v>688</v>
      </c>
      <c r="K83" s="324" t="s">
        <v>324</v>
      </c>
      <c r="L83" s="341" t="s">
        <v>1179</v>
      </c>
      <c r="M83" s="411">
        <v>657</v>
      </c>
      <c r="N83" s="343"/>
      <c r="O83" s="362">
        <v>46</v>
      </c>
      <c r="P83" s="333" t="s">
        <v>1222</v>
      </c>
      <c r="Q83" s="342"/>
    </row>
    <row r="84" spans="1:17" s="160" customFormat="1" ht="32.25" hidden="1" customHeight="1" x14ac:dyDescent="0.2">
      <c r="A84" s="324" t="s">
        <v>303</v>
      </c>
      <c r="B84" s="324" t="s">
        <v>303</v>
      </c>
      <c r="C84" s="324">
        <v>2021</v>
      </c>
      <c r="D84" s="340" t="s">
        <v>341</v>
      </c>
      <c r="E84" s="341" t="s">
        <v>321</v>
      </c>
      <c r="F84" s="324" t="s">
        <v>322</v>
      </c>
      <c r="G84" s="341" t="s">
        <v>423</v>
      </c>
      <c r="H84" s="324" t="s">
        <v>339</v>
      </c>
      <c r="I84" s="324" t="s">
        <v>1081</v>
      </c>
      <c r="J84" s="324">
        <v>50</v>
      </c>
      <c r="K84" s="324" t="s">
        <v>324</v>
      </c>
      <c r="L84" s="341" t="s">
        <v>1183</v>
      </c>
      <c r="M84" s="409">
        <v>0</v>
      </c>
      <c r="N84" s="343">
        <v>0</v>
      </c>
      <c r="O84" s="344">
        <v>0</v>
      </c>
      <c r="P84" s="335" t="s">
        <v>1154</v>
      </c>
      <c r="Q84" s="342" t="s">
        <v>1445</v>
      </c>
    </row>
    <row r="85" spans="1:17" s="160" customFormat="1" ht="32.25" hidden="1" customHeight="1" x14ac:dyDescent="0.2">
      <c r="A85" s="324" t="s">
        <v>303</v>
      </c>
      <c r="B85" s="324" t="s">
        <v>303</v>
      </c>
      <c r="C85" s="324">
        <v>2021</v>
      </c>
      <c r="D85" s="340" t="s">
        <v>341</v>
      </c>
      <c r="E85" s="341" t="s">
        <v>321</v>
      </c>
      <c r="F85" s="324" t="s">
        <v>322</v>
      </c>
      <c r="G85" s="341" t="s">
        <v>423</v>
      </c>
      <c r="H85" s="324" t="s">
        <v>1156</v>
      </c>
      <c r="I85" s="332" t="s">
        <v>1221</v>
      </c>
      <c r="J85" s="324" t="s">
        <v>688</v>
      </c>
      <c r="K85" s="324" t="s">
        <v>324</v>
      </c>
      <c r="L85" s="341" t="s">
        <v>1256</v>
      </c>
      <c r="M85" s="411">
        <v>1512</v>
      </c>
      <c r="N85" s="343"/>
      <c r="O85" s="362">
        <v>16</v>
      </c>
      <c r="P85" s="333" t="s">
        <v>1222</v>
      </c>
      <c r="Q85" s="342"/>
    </row>
    <row r="86" spans="1:17" s="160" customFormat="1" ht="32.25" hidden="1" customHeight="1" x14ac:dyDescent="0.2">
      <c r="A86" s="324" t="s">
        <v>303</v>
      </c>
      <c r="B86" s="324" t="s">
        <v>303</v>
      </c>
      <c r="C86" s="324">
        <v>2021</v>
      </c>
      <c r="D86" s="340" t="s">
        <v>341</v>
      </c>
      <c r="E86" s="341" t="s">
        <v>321</v>
      </c>
      <c r="F86" s="324" t="s">
        <v>322</v>
      </c>
      <c r="G86" s="341" t="s">
        <v>423</v>
      </c>
      <c r="H86" s="324" t="s">
        <v>343</v>
      </c>
      <c r="I86" s="332" t="s">
        <v>1221</v>
      </c>
      <c r="J86" s="324" t="s">
        <v>688</v>
      </c>
      <c r="K86" s="324" t="s">
        <v>324</v>
      </c>
      <c r="L86" s="341" t="s">
        <v>1256</v>
      </c>
      <c r="M86" s="411">
        <v>1432</v>
      </c>
      <c r="N86" s="343"/>
      <c r="O86" s="362">
        <v>16</v>
      </c>
      <c r="P86" s="333" t="s">
        <v>1222</v>
      </c>
      <c r="Q86" s="342"/>
    </row>
    <row r="87" spans="1:17" s="160" customFormat="1" ht="32.25" hidden="1" customHeight="1" x14ac:dyDescent="0.2">
      <c r="A87" s="324" t="s">
        <v>303</v>
      </c>
      <c r="B87" s="324" t="s">
        <v>303</v>
      </c>
      <c r="C87" s="324">
        <v>2021</v>
      </c>
      <c r="D87" s="340" t="s">
        <v>341</v>
      </c>
      <c r="E87" s="341" t="s">
        <v>321</v>
      </c>
      <c r="F87" s="324" t="s">
        <v>322</v>
      </c>
      <c r="G87" s="341" t="s">
        <v>423</v>
      </c>
      <c r="H87" s="324" t="s">
        <v>359</v>
      </c>
      <c r="I87" s="332" t="s">
        <v>1221</v>
      </c>
      <c r="J87" s="324" t="s">
        <v>688</v>
      </c>
      <c r="K87" s="324" t="s">
        <v>324</v>
      </c>
      <c r="L87" s="341" t="s">
        <v>1256</v>
      </c>
      <c r="M87" s="411">
        <v>1512</v>
      </c>
      <c r="N87" s="343"/>
      <c r="O87" s="362">
        <v>16</v>
      </c>
      <c r="P87" s="333" t="s">
        <v>1222</v>
      </c>
      <c r="Q87" s="342"/>
    </row>
    <row r="88" spans="1:17" s="160" customFormat="1" ht="32.25" hidden="1" customHeight="1" x14ac:dyDescent="0.2">
      <c r="A88" s="324" t="s">
        <v>303</v>
      </c>
      <c r="B88" s="324" t="s">
        <v>303</v>
      </c>
      <c r="C88" s="324">
        <v>2021</v>
      </c>
      <c r="D88" s="340" t="s">
        <v>341</v>
      </c>
      <c r="E88" s="341" t="s">
        <v>321</v>
      </c>
      <c r="F88" s="324" t="s">
        <v>322</v>
      </c>
      <c r="G88" s="341" t="s">
        <v>423</v>
      </c>
      <c r="H88" s="324" t="s">
        <v>339</v>
      </c>
      <c r="I88" s="332" t="s">
        <v>1221</v>
      </c>
      <c r="J88" s="324" t="s">
        <v>688</v>
      </c>
      <c r="K88" s="324" t="s">
        <v>324</v>
      </c>
      <c r="L88" s="341" t="s">
        <v>1256</v>
      </c>
      <c r="M88" s="411">
        <v>1432</v>
      </c>
      <c r="N88" s="343"/>
      <c r="O88" s="362">
        <v>16</v>
      </c>
      <c r="P88" s="333" t="s">
        <v>1222</v>
      </c>
      <c r="Q88" s="342"/>
    </row>
    <row r="89" spans="1:17" s="160" customFormat="1" ht="32.25" hidden="1" customHeight="1" x14ac:dyDescent="0.2">
      <c r="A89" s="324" t="s">
        <v>303</v>
      </c>
      <c r="B89" s="324" t="s">
        <v>303</v>
      </c>
      <c r="C89" s="324">
        <v>2021</v>
      </c>
      <c r="D89" s="340" t="s">
        <v>342</v>
      </c>
      <c r="E89" s="341" t="s">
        <v>321</v>
      </c>
      <c r="F89" s="324" t="s">
        <v>322</v>
      </c>
      <c r="G89" s="341" t="s">
        <v>423</v>
      </c>
      <c r="H89" s="324" t="s">
        <v>339</v>
      </c>
      <c r="I89" s="324" t="s">
        <v>1081</v>
      </c>
      <c r="J89" s="324">
        <v>1500</v>
      </c>
      <c r="K89" s="324" t="s">
        <v>324</v>
      </c>
      <c r="L89" s="341" t="s">
        <v>1186</v>
      </c>
      <c r="M89" s="409">
        <v>494</v>
      </c>
      <c r="N89" s="343">
        <v>33</v>
      </c>
      <c r="O89" s="410">
        <v>31</v>
      </c>
      <c r="P89" s="335" t="s">
        <v>1154</v>
      </c>
      <c r="Q89" s="379" t="s">
        <v>1497</v>
      </c>
    </row>
    <row r="90" spans="1:17" s="160" customFormat="1" ht="32.25" hidden="1" customHeight="1" x14ac:dyDescent="0.2">
      <c r="A90" s="324" t="s">
        <v>303</v>
      </c>
      <c r="B90" s="324" t="s">
        <v>303</v>
      </c>
      <c r="C90" s="324">
        <v>2021</v>
      </c>
      <c r="D90" s="340" t="s">
        <v>342</v>
      </c>
      <c r="E90" s="341" t="s">
        <v>321</v>
      </c>
      <c r="F90" s="324" t="s">
        <v>322</v>
      </c>
      <c r="G90" s="341" t="s">
        <v>423</v>
      </c>
      <c r="H90" s="324" t="s">
        <v>358</v>
      </c>
      <c r="I90" s="324" t="s">
        <v>1081</v>
      </c>
      <c r="J90" s="324">
        <v>400</v>
      </c>
      <c r="K90" s="324" t="s">
        <v>324</v>
      </c>
      <c r="L90" s="341" t="s">
        <v>1186</v>
      </c>
      <c r="M90" s="409">
        <v>100</v>
      </c>
      <c r="N90" s="343">
        <v>25</v>
      </c>
      <c r="O90" s="410">
        <v>13</v>
      </c>
      <c r="P90" s="335" t="s">
        <v>1154</v>
      </c>
      <c r="Q90" s="379" t="s">
        <v>1497</v>
      </c>
    </row>
    <row r="91" spans="1:17" s="160" customFormat="1" ht="32.25" hidden="1" customHeight="1" x14ac:dyDescent="0.2">
      <c r="A91" s="324" t="s">
        <v>303</v>
      </c>
      <c r="B91" s="324" t="s">
        <v>303</v>
      </c>
      <c r="C91" s="324">
        <v>2021</v>
      </c>
      <c r="D91" s="340" t="s">
        <v>342</v>
      </c>
      <c r="E91" s="341" t="s">
        <v>321</v>
      </c>
      <c r="F91" s="324" t="s">
        <v>322</v>
      </c>
      <c r="G91" s="341" t="s">
        <v>423</v>
      </c>
      <c r="H91" s="324" t="s">
        <v>359</v>
      </c>
      <c r="I91" s="324" t="s">
        <v>1081</v>
      </c>
      <c r="J91" s="324">
        <v>500</v>
      </c>
      <c r="K91" s="324" t="s">
        <v>324</v>
      </c>
      <c r="L91" s="341" t="s">
        <v>1186</v>
      </c>
      <c r="M91" s="409">
        <v>494</v>
      </c>
      <c r="N91" s="343">
        <v>99</v>
      </c>
      <c r="O91" s="410">
        <v>31</v>
      </c>
      <c r="P91" s="335" t="s">
        <v>1154</v>
      </c>
      <c r="Q91" s="342"/>
    </row>
    <row r="92" spans="1:17" s="160" customFormat="1" ht="32.25" hidden="1" customHeight="1" x14ac:dyDescent="0.2">
      <c r="A92" s="324" t="s">
        <v>303</v>
      </c>
      <c r="B92" s="324" t="s">
        <v>303</v>
      </c>
      <c r="C92" s="324">
        <v>2021</v>
      </c>
      <c r="D92" s="340" t="s">
        <v>342</v>
      </c>
      <c r="E92" s="341" t="s">
        <v>321</v>
      </c>
      <c r="F92" s="324" t="s">
        <v>322</v>
      </c>
      <c r="G92" s="341" t="s">
        <v>423</v>
      </c>
      <c r="H92" s="324" t="s">
        <v>343</v>
      </c>
      <c r="I92" s="324" t="s">
        <v>1081</v>
      </c>
      <c r="J92" s="324">
        <v>500</v>
      </c>
      <c r="K92" s="324" t="s">
        <v>324</v>
      </c>
      <c r="L92" s="341" t="s">
        <v>1186</v>
      </c>
      <c r="M92" s="409">
        <v>494</v>
      </c>
      <c r="N92" s="343">
        <v>99</v>
      </c>
      <c r="O92" s="410">
        <v>31</v>
      </c>
      <c r="P92" s="335" t="s">
        <v>1154</v>
      </c>
      <c r="Q92" s="342"/>
    </row>
    <row r="93" spans="1:17" s="160" customFormat="1" ht="32.25" hidden="1" customHeight="1" x14ac:dyDescent="0.2">
      <c r="A93" s="324" t="s">
        <v>303</v>
      </c>
      <c r="B93" s="324" t="s">
        <v>303</v>
      </c>
      <c r="C93" s="324">
        <v>2021</v>
      </c>
      <c r="D93" s="340" t="s">
        <v>342</v>
      </c>
      <c r="E93" s="341" t="s">
        <v>321</v>
      </c>
      <c r="F93" s="324" t="s">
        <v>322</v>
      </c>
      <c r="G93" s="341" t="s">
        <v>423</v>
      </c>
      <c r="H93" s="324" t="s">
        <v>1156</v>
      </c>
      <c r="I93" s="324" t="s">
        <v>1081</v>
      </c>
      <c r="J93" s="324">
        <v>500</v>
      </c>
      <c r="K93" s="324" t="s">
        <v>324</v>
      </c>
      <c r="L93" s="341" t="s">
        <v>1186</v>
      </c>
      <c r="M93" s="409">
        <v>494</v>
      </c>
      <c r="N93" s="343">
        <v>99</v>
      </c>
      <c r="O93" s="410">
        <v>31</v>
      </c>
      <c r="P93" s="335" t="s">
        <v>1154</v>
      </c>
      <c r="Q93" s="342"/>
    </row>
    <row r="94" spans="1:17" s="160" customFormat="1" ht="32.25" hidden="1" customHeight="1" x14ac:dyDescent="0.2">
      <c r="A94" s="324" t="s">
        <v>303</v>
      </c>
      <c r="B94" s="324" t="s">
        <v>303</v>
      </c>
      <c r="C94" s="324">
        <v>2021</v>
      </c>
      <c r="D94" s="340" t="s">
        <v>342</v>
      </c>
      <c r="E94" s="341" t="s">
        <v>321</v>
      </c>
      <c r="F94" s="324" t="s">
        <v>322</v>
      </c>
      <c r="G94" s="341" t="s">
        <v>423</v>
      </c>
      <c r="H94" s="324" t="s">
        <v>339</v>
      </c>
      <c r="I94" s="332" t="s">
        <v>1221</v>
      </c>
      <c r="J94" s="324" t="s">
        <v>688</v>
      </c>
      <c r="K94" s="324" t="s">
        <v>324</v>
      </c>
      <c r="L94" s="341" t="s">
        <v>1242</v>
      </c>
      <c r="M94" s="411">
        <v>2743</v>
      </c>
      <c r="N94" s="343"/>
      <c r="O94" s="362">
        <v>46</v>
      </c>
      <c r="P94" s="333" t="s">
        <v>1222</v>
      </c>
      <c r="Q94" s="342"/>
    </row>
    <row r="95" spans="1:17" s="160" customFormat="1" ht="32.25" hidden="1" customHeight="1" x14ac:dyDescent="0.2">
      <c r="A95" s="324" t="s">
        <v>303</v>
      </c>
      <c r="B95" s="324" t="s">
        <v>303</v>
      </c>
      <c r="C95" s="324">
        <v>2021</v>
      </c>
      <c r="D95" s="340" t="s">
        <v>342</v>
      </c>
      <c r="E95" s="341" t="s">
        <v>321</v>
      </c>
      <c r="F95" s="324" t="s">
        <v>322</v>
      </c>
      <c r="G95" s="341" t="s">
        <v>423</v>
      </c>
      <c r="H95" s="324" t="s">
        <v>358</v>
      </c>
      <c r="I95" s="332" t="s">
        <v>1221</v>
      </c>
      <c r="J95" s="324" t="s">
        <v>688</v>
      </c>
      <c r="K95" s="324" t="s">
        <v>324</v>
      </c>
      <c r="L95" s="341" t="s">
        <v>1242</v>
      </c>
      <c r="M95" s="411">
        <v>427</v>
      </c>
      <c r="N95" s="343"/>
      <c r="O95" s="362">
        <v>29</v>
      </c>
      <c r="P95" s="333" t="s">
        <v>1222</v>
      </c>
      <c r="Q95" s="342"/>
    </row>
    <row r="96" spans="1:17" s="160" customFormat="1" ht="32.25" hidden="1" customHeight="1" x14ac:dyDescent="0.2">
      <c r="A96" s="324" t="s">
        <v>303</v>
      </c>
      <c r="B96" s="324" t="s">
        <v>303</v>
      </c>
      <c r="C96" s="324">
        <v>2021</v>
      </c>
      <c r="D96" s="340" t="s">
        <v>342</v>
      </c>
      <c r="E96" s="341" t="s">
        <v>321</v>
      </c>
      <c r="F96" s="324" t="s">
        <v>322</v>
      </c>
      <c r="G96" s="341" t="s">
        <v>423</v>
      </c>
      <c r="H96" s="324" t="s">
        <v>359</v>
      </c>
      <c r="I96" s="332" t="s">
        <v>1221</v>
      </c>
      <c r="J96" s="324" t="s">
        <v>688</v>
      </c>
      <c r="K96" s="324" t="s">
        <v>324</v>
      </c>
      <c r="L96" s="341" t="s">
        <v>1242</v>
      </c>
      <c r="M96" s="411">
        <v>2743</v>
      </c>
      <c r="N96" s="343"/>
      <c r="O96" s="362">
        <v>46</v>
      </c>
      <c r="P96" s="333" t="s">
        <v>1222</v>
      </c>
      <c r="Q96" s="342"/>
    </row>
    <row r="97" spans="1:17" s="160" customFormat="1" ht="32.25" hidden="1" customHeight="1" x14ac:dyDescent="0.2">
      <c r="A97" s="324" t="s">
        <v>303</v>
      </c>
      <c r="B97" s="324" t="s">
        <v>303</v>
      </c>
      <c r="C97" s="324">
        <v>2021</v>
      </c>
      <c r="D97" s="340" t="s">
        <v>342</v>
      </c>
      <c r="E97" s="341" t="s">
        <v>321</v>
      </c>
      <c r="F97" s="324" t="s">
        <v>322</v>
      </c>
      <c r="G97" s="341" t="s">
        <v>423</v>
      </c>
      <c r="H97" s="324" t="s">
        <v>343</v>
      </c>
      <c r="I97" s="332" t="s">
        <v>1221</v>
      </c>
      <c r="J97" s="324" t="s">
        <v>688</v>
      </c>
      <c r="K97" s="324" t="s">
        <v>324</v>
      </c>
      <c r="L97" s="341" t="s">
        <v>1242</v>
      </c>
      <c r="M97" s="411">
        <v>2743</v>
      </c>
      <c r="N97" s="343"/>
      <c r="O97" s="362">
        <v>46</v>
      </c>
      <c r="P97" s="333" t="s">
        <v>1222</v>
      </c>
      <c r="Q97" s="342"/>
    </row>
    <row r="98" spans="1:17" s="160" customFormat="1" ht="32.25" hidden="1" customHeight="1" x14ac:dyDescent="0.2">
      <c r="A98" s="324" t="s">
        <v>303</v>
      </c>
      <c r="B98" s="324" t="s">
        <v>303</v>
      </c>
      <c r="C98" s="324">
        <v>2021</v>
      </c>
      <c r="D98" s="340" t="s">
        <v>342</v>
      </c>
      <c r="E98" s="341" t="s">
        <v>321</v>
      </c>
      <c r="F98" s="324" t="s">
        <v>322</v>
      </c>
      <c r="G98" s="341" t="s">
        <v>423</v>
      </c>
      <c r="H98" s="324" t="s">
        <v>1156</v>
      </c>
      <c r="I98" s="332" t="s">
        <v>1221</v>
      </c>
      <c r="J98" s="324" t="s">
        <v>688</v>
      </c>
      <c r="K98" s="324" t="s">
        <v>324</v>
      </c>
      <c r="L98" s="341" t="s">
        <v>1242</v>
      </c>
      <c r="M98" s="411">
        <v>2743</v>
      </c>
      <c r="N98" s="343"/>
      <c r="O98" s="362">
        <v>46</v>
      </c>
      <c r="P98" s="333" t="s">
        <v>1222</v>
      </c>
      <c r="Q98" s="342"/>
    </row>
    <row r="99" spans="1:17" s="160" customFormat="1" ht="32.25" hidden="1" customHeight="1" x14ac:dyDescent="0.2">
      <c r="A99" s="324" t="s">
        <v>303</v>
      </c>
      <c r="B99" s="324" t="s">
        <v>303</v>
      </c>
      <c r="C99" s="324">
        <v>2021</v>
      </c>
      <c r="D99" s="340" t="s">
        <v>465</v>
      </c>
      <c r="E99" s="341" t="s">
        <v>321</v>
      </c>
      <c r="F99" s="324" t="s">
        <v>322</v>
      </c>
      <c r="G99" s="341" t="s">
        <v>423</v>
      </c>
      <c r="H99" s="324" t="s">
        <v>339</v>
      </c>
      <c r="I99" s="324" t="s">
        <v>1081</v>
      </c>
      <c r="J99" s="324">
        <v>100</v>
      </c>
      <c r="K99" s="324" t="s">
        <v>324</v>
      </c>
      <c r="L99" s="341" t="s">
        <v>1189</v>
      </c>
      <c r="M99" s="409">
        <v>0</v>
      </c>
      <c r="N99" s="343">
        <v>0</v>
      </c>
      <c r="O99" s="410">
        <v>0</v>
      </c>
      <c r="P99" s="335" t="s">
        <v>1154</v>
      </c>
      <c r="Q99" s="342" t="s">
        <v>1180</v>
      </c>
    </row>
    <row r="100" spans="1:17" s="160" customFormat="1" ht="32.25" hidden="1" customHeight="1" x14ac:dyDescent="0.2">
      <c r="A100" s="324" t="s">
        <v>303</v>
      </c>
      <c r="B100" s="324" t="s">
        <v>303</v>
      </c>
      <c r="C100" s="324">
        <v>2021</v>
      </c>
      <c r="D100" s="340" t="s">
        <v>344</v>
      </c>
      <c r="E100" s="341" t="s">
        <v>321</v>
      </c>
      <c r="F100" s="324" t="s">
        <v>322</v>
      </c>
      <c r="G100" s="341" t="s">
        <v>423</v>
      </c>
      <c r="H100" s="324" t="s">
        <v>339</v>
      </c>
      <c r="I100" s="324" t="s">
        <v>1081</v>
      </c>
      <c r="J100" s="324">
        <v>1500</v>
      </c>
      <c r="K100" s="324" t="s">
        <v>324</v>
      </c>
      <c r="L100" s="341" t="s">
        <v>1186</v>
      </c>
      <c r="M100" s="409">
        <v>53</v>
      </c>
      <c r="N100" s="343">
        <v>4</v>
      </c>
      <c r="O100" s="410">
        <v>1</v>
      </c>
      <c r="P100" s="335" t="s">
        <v>1154</v>
      </c>
      <c r="Q100" s="636" t="s">
        <v>1170</v>
      </c>
    </row>
    <row r="101" spans="1:17" s="160" customFormat="1" ht="32.25" hidden="1" customHeight="1" x14ac:dyDescent="0.2">
      <c r="A101" s="324" t="s">
        <v>303</v>
      </c>
      <c r="B101" s="324" t="s">
        <v>303</v>
      </c>
      <c r="C101" s="324">
        <v>2021</v>
      </c>
      <c r="D101" s="340" t="s">
        <v>344</v>
      </c>
      <c r="E101" s="341" t="s">
        <v>321</v>
      </c>
      <c r="F101" s="324" t="s">
        <v>322</v>
      </c>
      <c r="G101" s="341" t="s">
        <v>423</v>
      </c>
      <c r="H101" s="324" t="s">
        <v>358</v>
      </c>
      <c r="I101" s="324" t="s">
        <v>1081</v>
      </c>
      <c r="J101" s="324">
        <v>400</v>
      </c>
      <c r="K101" s="324" t="s">
        <v>324</v>
      </c>
      <c r="L101" s="341" t="s">
        <v>1186</v>
      </c>
      <c r="M101" s="409">
        <v>50</v>
      </c>
      <c r="N101" s="343">
        <v>13</v>
      </c>
      <c r="O101" s="410">
        <v>1</v>
      </c>
      <c r="P101" s="335" t="s">
        <v>1154</v>
      </c>
      <c r="Q101" s="636" t="s">
        <v>1170</v>
      </c>
    </row>
    <row r="102" spans="1:17" s="160" customFormat="1" ht="32.25" hidden="1" customHeight="1" x14ac:dyDescent="0.2">
      <c r="A102" s="324" t="s">
        <v>303</v>
      </c>
      <c r="B102" s="324" t="s">
        <v>303</v>
      </c>
      <c r="C102" s="324">
        <v>2021</v>
      </c>
      <c r="D102" s="340" t="s">
        <v>344</v>
      </c>
      <c r="E102" s="341" t="s">
        <v>321</v>
      </c>
      <c r="F102" s="324" t="s">
        <v>322</v>
      </c>
      <c r="G102" s="341" t="s">
        <v>423</v>
      </c>
      <c r="H102" s="324" t="s">
        <v>359</v>
      </c>
      <c r="I102" s="324" t="s">
        <v>1081</v>
      </c>
      <c r="J102" s="324">
        <v>500</v>
      </c>
      <c r="K102" s="324" t="s">
        <v>324</v>
      </c>
      <c r="L102" s="341" t="s">
        <v>1186</v>
      </c>
      <c r="M102" s="409">
        <v>53</v>
      </c>
      <c r="N102" s="343">
        <v>11</v>
      </c>
      <c r="O102" s="410">
        <v>1</v>
      </c>
      <c r="P102" s="335" t="s">
        <v>1154</v>
      </c>
      <c r="Q102" s="636" t="s">
        <v>1170</v>
      </c>
    </row>
    <row r="103" spans="1:17" s="160" customFormat="1" ht="32.25" hidden="1" customHeight="1" x14ac:dyDescent="0.2">
      <c r="A103" s="324" t="s">
        <v>303</v>
      </c>
      <c r="B103" s="324" t="s">
        <v>303</v>
      </c>
      <c r="C103" s="324">
        <v>2021</v>
      </c>
      <c r="D103" s="340" t="s">
        <v>344</v>
      </c>
      <c r="E103" s="341" t="s">
        <v>321</v>
      </c>
      <c r="F103" s="324" t="s">
        <v>322</v>
      </c>
      <c r="G103" s="341" t="s">
        <v>423</v>
      </c>
      <c r="H103" s="324" t="s">
        <v>343</v>
      </c>
      <c r="I103" s="324" t="s">
        <v>1081</v>
      </c>
      <c r="J103" s="324">
        <v>500</v>
      </c>
      <c r="K103" s="324" t="s">
        <v>324</v>
      </c>
      <c r="L103" s="341" t="s">
        <v>1186</v>
      </c>
      <c r="M103" s="409">
        <v>53</v>
      </c>
      <c r="N103" s="343">
        <v>11</v>
      </c>
      <c r="O103" s="410">
        <v>1</v>
      </c>
      <c r="P103" s="335" t="s">
        <v>1154</v>
      </c>
      <c r="Q103" s="636" t="s">
        <v>1170</v>
      </c>
    </row>
    <row r="104" spans="1:17" s="423" customFormat="1" ht="32.25" hidden="1" customHeight="1" x14ac:dyDescent="0.2">
      <c r="A104" s="324" t="s">
        <v>303</v>
      </c>
      <c r="B104" s="324" t="s">
        <v>303</v>
      </c>
      <c r="C104" s="324">
        <v>2021</v>
      </c>
      <c r="D104" s="340" t="s">
        <v>344</v>
      </c>
      <c r="E104" s="341" t="s">
        <v>321</v>
      </c>
      <c r="F104" s="324" t="s">
        <v>322</v>
      </c>
      <c r="G104" s="341" t="s">
        <v>423</v>
      </c>
      <c r="H104" s="324" t="s">
        <v>1156</v>
      </c>
      <c r="I104" s="324" t="s">
        <v>1081</v>
      </c>
      <c r="J104" s="324">
        <v>500</v>
      </c>
      <c r="K104" s="324" t="s">
        <v>324</v>
      </c>
      <c r="L104" s="341" t="s">
        <v>1186</v>
      </c>
      <c r="M104" s="409">
        <v>53</v>
      </c>
      <c r="N104" s="343">
        <v>11</v>
      </c>
      <c r="O104" s="410">
        <v>1</v>
      </c>
      <c r="P104" s="335" t="s">
        <v>1154</v>
      </c>
      <c r="Q104" s="636" t="s">
        <v>1170</v>
      </c>
    </row>
    <row r="105" spans="1:17" s="423" customFormat="1" ht="32.25" hidden="1" customHeight="1" x14ac:dyDescent="0.2">
      <c r="A105" s="324" t="s">
        <v>303</v>
      </c>
      <c r="B105" s="324" t="s">
        <v>303</v>
      </c>
      <c r="C105" s="324">
        <v>2021</v>
      </c>
      <c r="D105" s="340" t="s">
        <v>344</v>
      </c>
      <c r="E105" s="341" t="s">
        <v>321</v>
      </c>
      <c r="F105" s="324" t="s">
        <v>322</v>
      </c>
      <c r="G105" s="341" t="s">
        <v>423</v>
      </c>
      <c r="H105" s="324" t="s">
        <v>339</v>
      </c>
      <c r="I105" s="332" t="s">
        <v>1221</v>
      </c>
      <c r="J105" s="324" t="s">
        <v>688</v>
      </c>
      <c r="K105" s="324" t="s">
        <v>324</v>
      </c>
      <c r="L105" s="341" t="s">
        <v>1242</v>
      </c>
      <c r="M105" s="411">
        <v>9350</v>
      </c>
      <c r="N105" s="343"/>
      <c r="O105" s="362">
        <v>26</v>
      </c>
      <c r="P105" s="333" t="s">
        <v>1222</v>
      </c>
      <c r="Q105" s="342"/>
    </row>
    <row r="106" spans="1:17" s="423" customFormat="1" ht="32.25" hidden="1" customHeight="1" x14ac:dyDescent="0.2">
      <c r="A106" s="324" t="s">
        <v>303</v>
      </c>
      <c r="B106" s="324" t="s">
        <v>303</v>
      </c>
      <c r="C106" s="324">
        <v>2021</v>
      </c>
      <c r="D106" s="340" t="s">
        <v>344</v>
      </c>
      <c r="E106" s="341" t="s">
        <v>321</v>
      </c>
      <c r="F106" s="324" t="s">
        <v>322</v>
      </c>
      <c r="G106" s="341" t="s">
        <v>423</v>
      </c>
      <c r="H106" s="324" t="s">
        <v>358</v>
      </c>
      <c r="I106" s="332" t="s">
        <v>1221</v>
      </c>
      <c r="J106" s="324" t="s">
        <v>688</v>
      </c>
      <c r="K106" s="324" t="s">
        <v>324</v>
      </c>
      <c r="L106" s="341" t="s">
        <v>1242</v>
      </c>
      <c r="M106" s="411">
        <v>400</v>
      </c>
      <c r="N106" s="343"/>
      <c r="O106" s="362">
        <v>17</v>
      </c>
      <c r="P106" s="333" t="s">
        <v>1222</v>
      </c>
      <c r="Q106" s="342"/>
    </row>
    <row r="107" spans="1:17" s="423" customFormat="1" ht="32.25" hidden="1" customHeight="1" x14ac:dyDescent="0.2">
      <c r="A107" s="324" t="s">
        <v>303</v>
      </c>
      <c r="B107" s="324" t="s">
        <v>303</v>
      </c>
      <c r="C107" s="324">
        <v>2021</v>
      </c>
      <c r="D107" s="340" t="s">
        <v>344</v>
      </c>
      <c r="E107" s="341" t="s">
        <v>321</v>
      </c>
      <c r="F107" s="324" t="s">
        <v>322</v>
      </c>
      <c r="G107" s="341" t="s">
        <v>423</v>
      </c>
      <c r="H107" s="324" t="s">
        <v>359</v>
      </c>
      <c r="I107" s="332" t="s">
        <v>1221</v>
      </c>
      <c r="J107" s="324" t="s">
        <v>688</v>
      </c>
      <c r="K107" s="324" t="s">
        <v>324</v>
      </c>
      <c r="L107" s="341" t="s">
        <v>1242</v>
      </c>
      <c r="M107" s="411">
        <v>9350</v>
      </c>
      <c r="N107" s="343"/>
      <c r="O107" s="362">
        <v>26</v>
      </c>
      <c r="P107" s="333" t="s">
        <v>1222</v>
      </c>
      <c r="Q107" s="342"/>
    </row>
    <row r="108" spans="1:17" s="423" customFormat="1" ht="32.25" hidden="1" customHeight="1" x14ac:dyDescent="0.2">
      <c r="A108" s="324" t="s">
        <v>303</v>
      </c>
      <c r="B108" s="324" t="s">
        <v>303</v>
      </c>
      <c r="C108" s="324">
        <v>2021</v>
      </c>
      <c r="D108" s="340" t="s">
        <v>344</v>
      </c>
      <c r="E108" s="341" t="s">
        <v>321</v>
      </c>
      <c r="F108" s="324" t="s">
        <v>322</v>
      </c>
      <c r="G108" s="341" t="s">
        <v>423</v>
      </c>
      <c r="H108" s="324" t="s">
        <v>343</v>
      </c>
      <c r="I108" s="332" t="s">
        <v>1221</v>
      </c>
      <c r="J108" s="324" t="s">
        <v>688</v>
      </c>
      <c r="K108" s="324" t="s">
        <v>324</v>
      </c>
      <c r="L108" s="341" t="s">
        <v>1242</v>
      </c>
      <c r="M108" s="411">
        <v>9350</v>
      </c>
      <c r="N108" s="343"/>
      <c r="O108" s="362">
        <v>26</v>
      </c>
      <c r="P108" s="333" t="s">
        <v>1222</v>
      </c>
      <c r="Q108" s="342"/>
    </row>
    <row r="109" spans="1:17" s="423" customFormat="1" ht="32.25" hidden="1" customHeight="1" x14ac:dyDescent="0.2">
      <c r="A109" s="324" t="s">
        <v>303</v>
      </c>
      <c r="B109" s="324" t="s">
        <v>303</v>
      </c>
      <c r="C109" s="324">
        <v>2021</v>
      </c>
      <c r="D109" s="340" t="s">
        <v>344</v>
      </c>
      <c r="E109" s="341" t="s">
        <v>321</v>
      </c>
      <c r="F109" s="324" t="s">
        <v>322</v>
      </c>
      <c r="G109" s="341" t="s">
        <v>423</v>
      </c>
      <c r="H109" s="324" t="s">
        <v>1156</v>
      </c>
      <c r="I109" s="332" t="s">
        <v>1221</v>
      </c>
      <c r="J109" s="324" t="s">
        <v>688</v>
      </c>
      <c r="K109" s="324" t="s">
        <v>324</v>
      </c>
      <c r="L109" s="341" t="s">
        <v>1242</v>
      </c>
      <c r="M109" s="411">
        <v>9350</v>
      </c>
      <c r="N109" s="343"/>
      <c r="O109" s="362">
        <v>26</v>
      </c>
      <c r="P109" s="333" t="s">
        <v>1222</v>
      </c>
      <c r="Q109" s="342"/>
    </row>
    <row r="110" spans="1:17" s="423" customFormat="1" ht="32.25" hidden="1" customHeight="1" x14ac:dyDescent="0.2">
      <c r="A110" s="324" t="s">
        <v>303</v>
      </c>
      <c r="B110" s="324" t="s">
        <v>303</v>
      </c>
      <c r="C110" s="324">
        <v>2021</v>
      </c>
      <c r="D110" s="340" t="s">
        <v>361</v>
      </c>
      <c r="E110" s="341" t="s">
        <v>321</v>
      </c>
      <c r="F110" s="324" t="s">
        <v>322</v>
      </c>
      <c r="G110" s="341" t="s">
        <v>423</v>
      </c>
      <c r="H110" s="324" t="s">
        <v>339</v>
      </c>
      <c r="I110" s="324" t="s">
        <v>1081</v>
      </c>
      <c r="J110" s="324">
        <v>150</v>
      </c>
      <c r="K110" s="324" t="s">
        <v>324</v>
      </c>
      <c r="L110" s="341" t="s">
        <v>1186</v>
      </c>
      <c r="M110" s="409">
        <v>536</v>
      </c>
      <c r="N110" s="343">
        <v>357</v>
      </c>
      <c r="O110" s="410">
        <v>13</v>
      </c>
      <c r="P110" s="335" t="s">
        <v>1154</v>
      </c>
      <c r="Q110" s="342" t="s">
        <v>1159</v>
      </c>
    </row>
    <row r="111" spans="1:17" s="423" customFormat="1" ht="32.25" hidden="1" customHeight="1" x14ac:dyDescent="0.2">
      <c r="A111" s="324" t="s">
        <v>303</v>
      </c>
      <c r="B111" s="324" t="s">
        <v>303</v>
      </c>
      <c r="C111" s="324">
        <v>2021</v>
      </c>
      <c r="D111" s="340" t="s">
        <v>361</v>
      </c>
      <c r="E111" s="341" t="s">
        <v>321</v>
      </c>
      <c r="F111" s="324" t="s">
        <v>322</v>
      </c>
      <c r="G111" s="341" t="s">
        <v>423</v>
      </c>
      <c r="H111" s="324" t="s">
        <v>358</v>
      </c>
      <c r="I111" s="324" t="s">
        <v>1081</v>
      </c>
      <c r="J111" s="324">
        <v>50</v>
      </c>
      <c r="K111" s="324" t="s">
        <v>324</v>
      </c>
      <c r="L111" s="341" t="s">
        <v>1186</v>
      </c>
      <c r="M111" s="409">
        <v>50</v>
      </c>
      <c r="N111" s="343">
        <v>100</v>
      </c>
      <c r="O111" s="410">
        <v>5</v>
      </c>
      <c r="P111" s="335" t="s">
        <v>1154</v>
      </c>
      <c r="Q111" s="342"/>
    </row>
    <row r="112" spans="1:17" s="423" customFormat="1" ht="32.25" hidden="1" customHeight="1" x14ac:dyDescent="0.2">
      <c r="A112" s="324" t="s">
        <v>303</v>
      </c>
      <c r="B112" s="324" t="s">
        <v>303</v>
      </c>
      <c r="C112" s="324">
        <v>2021</v>
      </c>
      <c r="D112" s="340" t="s">
        <v>361</v>
      </c>
      <c r="E112" s="341" t="s">
        <v>321</v>
      </c>
      <c r="F112" s="324" t="s">
        <v>322</v>
      </c>
      <c r="G112" s="341" t="s">
        <v>423</v>
      </c>
      <c r="H112" s="324" t="s">
        <v>359</v>
      </c>
      <c r="I112" s="324" t="s">
        <v>1081</v>
      </c>
      <c r="J112" s="324">
        <v>50</v>
      </c>
      <c r="K112" s="324" t="s">
        <v>324</v>
      </c>
      <c r="L112" s="341" t="s">
        <v>1186</v>
      </c>
      <c r="M112" s="409">
        <v>536</v>
      </c>
      <c r="N112" s="343">
        <v>1072</v>
      </c>
      <c r="O112" s="410">
        <v>13</v>
      </c>
      <c r="P112" s="335" t="s">
        <v>1154</v>
      </c>
      <c r="Q112" s="342" t="s">
        <v>1159</v>
      </c>
    </row>
    <row r="113" spans="1:17" s="423" customFormat="1" ht="32.25" hidden="1" customHeight="1" x14ac:dyDescent="0.2">
      <c r="A113" s="324" t="s">
        <v>303</v>
      </c>
      <c r="B113" s="324" t="s">
        <v>303</v>
      </c>
      <c r="C113" s="324">
        <v>2021</v>
      </c>
      <c r="D113" s="340" t="s">
        <v>361</v>
      </c>
      <c r="E113" s="341" t="s">
        <v>321</v>
      </c>
      <c r="F113" s="324" t="s">
        <v>322</v>
      </c>
      <c r="G113" s="341" t="s">
        <v>423</v>
      </c>
      <c r="H113" s="324" t="s">
        <v>343</v>
      </c>
      <c r="I113" s="324" t="s">
        <v>1081</v>
      </c>
      <c r="J113" s="324">
        <v>50</v>
      </c>
      <c r="K113" s="324" t="s">
        <v>324</v>
      </c>
      <c r="L113" s="341" t="s">
        <v>1186</v>
      </c>
      <c r="M113" s="409">
        <v>536</v>
      </c>
      <c r="N113" s="343">
        <v>1072</v>
      </c>
      <c r="O113" s="410">
        <v>13</v>
      </c>
      <c r="P113" s="335" t="s">
        <v>1154</v>
      </c>
      <c r="Q113" s="342" t="s">
        <v>1159</v>
      </c>
    </row>
    <row r="114" spans="1:17" s="423" customFormat="1" ht="32.25" hidden="1" customHeight="1" x14ac:dyDescent="0.2">
      <c r="A114" s="324" t="s">
        <v>303</v>
      </c>
      <c r="B114" s="324" t="s">
        <v>303</v>
      </c>
      <c r="C114" s="324">
        <v>2021</v>
      </c>
      <c r="D114" s="340" t="s">
        <v>361</v>
      </c>
      <c r="E114" s="341" t="s">
        <v>321</v>
      </c>
      <c r="F114" s="324" t="s">
        <v>322</v>
      </c>
      <c r="G114" s="341" t="s">
        <v>423</v>
      </c>
      <c r="H114" s="324" t="s">
        <v>1156</v>
      </c>
      <c r="I114" s="324" t="s">
        <v>1081</v>
      </c>
      <c r="J114" s="324">
        <v>50</v>
      </c>
      <c r="K114" s="324" t="s">
        <v>324</v>
      </c>
      <c r="L114" s="341" t="s">
        <v>1186</v>
      </c>
      <c r="M114" s="409">
        <v>536</v>
      </c>
      <c r="N114" s="343">
        <v>1072</v>
      </c>
      <c r="O114" s="410">
        <v>13</v>
      </c>
      <c r="P114" s="335" t="s">
        <v>1154</v>
      </c>
      <c r="Q114" s="342" t="s">
        <v>1159</v>
      </c>
    </row>
    <row r="115" spans="1:17" s="423" customFormat="1" ht="32.25" hidden="1" customHeight="1" x14ac:dyDescent="0.2">
      <c r="A115" s="324" t="s">
        <v>303</v>
      </c>
      <c r="B115" s="324" t="s">
        <v>303</v>
      </c>
      <c r="C115" s="324">
        <v>2021</v>
      </c>
      <c r="D115" s="340" t="s">
        <v>361</v>
      </c>
      <c r="E115" s="341" t="s">
        <v>321</v>
      </c>
      <c r="F115" s="324" t="s">
        <v>322</v>
      </c>
      <c r="G115" s="341" t="s">
        <v>423</v>
      </c>
      <c r="H115" s="324" t="s">
        <v>339</v>
      </c>
      <c r="I115" s="332" t="s">
        <v>1221</v>
      </c>
      <c r="J115" s="324" t="s">
        <v>688</v>
      </c>
      <c r="K115" s="324" t="s">
        <v>324</v>
      </c>
      <c r="L115" s="341" t="s">
        <v>1242</v>
      </c>
      <c r="M115" s="411">
        <v>472</v>
      </c>
      <c r="N115" s="343"/>
      <c r="O115" s="362">
        <v>2</v>
      </c>
      <c r="P115" s="333" t="s">
        <v>1222</v>
      </c>
      <c r="Q115" s="342"/>
    </row>
    <row r="116" spans="1:17" s="423" customFormat="1" ht="32.25" hidden="1" customHeight="1" x14ac:dyDescent="0.2">
      <c r="A116" s="324" t="s">
        <v>303</v>
      </c>
      <c r="B116" s="324" t="s">
        <v>303</v>
      </c>
      <c r="C116" s="324">
        <v>2021</v>
      </c>
      <c r="D116" s="340" t="s">
        <v>361</v>
      </c>
      <c r="E116" s="341" t="s">
        <v>321</v>
      </c>
      <c r="F116" s="324" t="s">
        <v>322</v>
      </c>
      <c r="G116" s="341" t="s">
        <v>423</v>
      </c>
      <c r="H116" s="324" t="s">
        <v>358</v>
      </c>
      <c r="I116" s="332" t="s">
        <v>1221</v>
      </c>
      <c r="J116" s="324" t="s">
        <v>688</v>
      </c>
      <c r="K116" s="324" t="s">
        <v>324</v>
      </c>
      <c r="L116" s="341" t="s">
        <v>1242</v>
      </c>
      <c r="M116" s="411">
        <v>49</v>
      </c>
      <c r="N116" s="343"/>
      <c r="O116" s="362">
        <v>2</v>
      </c>
      <c r="P116" s="333" t="s">
        <v>1222</v>
      </c>
      <c r="Q116" s="342"/>
    </row>
    <row r="117" spans="1:17" s="423" customFormat="1" ht="32.25" hidden="1" customHeight="1" x14ac:dyDescent="0.2">
      <c r="A117" s="324" t="s">
        <v>303</v>
      </c>
      <c r="B117" s="324" t="s">
        <v>303</v>
      </c>
      <c r="C117" s="324">
        <v>2021</v>
      </c>
      <c r="D117" s="340" t="s">
        <v>361</v>
      </c>
      <c r="E117" s="341" t="s">
        <v>321</v>
      </c>
      <c r="F117" s="324" t="s">
        <v>322</v>
      </c>
      <c r="G117" s="341" t="s">
        <v>423</v>
      </c>
      <c r="H117" s="324" t="s">
        <v>359</v>
      </c>
      <c r="I117" s="332" t="s">
        <v>1221</v>
      </c>
      <c r="J117" s="324" t="s">
        <v>688</v>
      </c>
      <c r="K117" s="324" t="s">
        <v>324</v>
      </c>
      <c r="L117" s="341" t="s">
        <v>1242</v>
      </c>
      <c r="M117" s="411">
        <v>472</v>
      </c>
      <c r="N117" s="343"/>
      <c r="O117" s="362">
        <v>2</v>
      </c>
      <c r="P117" s="333" t="s">
        <v>1222</v>
      </c>
      <c r="Q117" s="342"/>
    </row>
    <row r="118" spans="1:17" s="423" customFormat="1" ht="32.25" hidden="1" customHeight="1" x14ac:dyDescent="0.2">
      <c r="A118" s="324" t="s">
        <v>303</v>
      </c>
      <c r="B118" s="324" t="s">
        <v>303</v>
      </c>
      <c r="C118" s="324">
        <v>2021</v>
      </c>
      <c r="D118" s="340" t="s">
        <v>361</v>
      </c>
      <c r="E118" s="341" t="s">
        <v>321</v>
      </c>
      <c r="F118" s="324" t="s">
        <v>322</v>
      </c>
      <c r="G118" s="341" t="s">
        <v>423</v>
      </c>
      <c r="H118" s="324" t="s">
        <v>343</v>
      </c>
      <c r="I118" s="332" t="s">
        <v>1221</v>
      </c>
      <c r="J118" s="324" t="s">
        <v>688</v>
      </c>
      <c r="K118" s="324" t="s">
        <v>324</v>
      </c>
      <c r="L118" s="341" t="s">
        <v>1242</v>
      </c>
      <c r="M118" s="411">
        <v>472</v>
      </c>
      <c r="N118" s="343"/>
      <c r="O118" s="362">
        <v>2</v>
      </c>
      <c r="P118" s="333" t="s">
        <v>1222</v>
      </c>
      <c r="Q118" s="342"/>
    </row>
    <row r="119" spans="1:17" s="160" customFormat="1" ht="32.25" hidden="1" customHeight="1" x14ac:dyDescent="0.2">
      <c r="A119" s="324" t="s">
        <v>303</v>
      </c>
      <c r="B119" s="324" t="s">
        <v>303</v>
      </c>
      <c r="C119" s="324">
        <v>2021</v>
      </c>
      <c r="D119" s="340" t="s">
        <v>361</v>
      </c>
      <c r="E119" s="341" t="s">
        <v>321</v>
      </c>
      <c r="F119" s="324" t="s">
        <v>322</v>
      </c>
      <c r="G119" s="341" t="s">
        <v>423</v>
      </c>
      <c r="H119" s="324" t="s">
        <v>1156</v>
      </c>
      <c r="I119" s="332" t="s">
        <v>1221</v>
      </c>
      <c r="J119" s="324" t="s">
        <v>688</v>
      </c>
      <c r="K119" s="324" t="s">
        <v>324</v>
      </c>
      <c r="L119" s="341" t="s">
        <v>1242</v>
      </c>
      <c r="M119" s="411">
        <v>472</v>
      </c>
      <c r="N119" s="343"/>
      <c r="O119" s="362">
        <v>2</v>
      </c>
      <c r="P119" s="333" t="s">
        <v>1222</v>
      </c>
      <c r="Q119" s="342"/>
    </row>
    <row r="120" spans="1:17" s="160" customFormat="1" ht="32.25" hidden="1" customHeight="1" x14ac:dyDescent="0.2">
      <c r="A120" s="324" t="s">
        <v>303</v>
      </c>
      <c r="B120" s="324" t="s">
        <v>303</v>
      </c>
      <c r="C120" s="324">
        <v>2021</v>
      </c>
      <c r="D120" s="340" t="s">
        <v>345</v>
      </c>
      <c r="E120" s="341" t="s">
        <v>321</v>
      </c>
      <c r="F120" s="324" t="s">
        <v>322</v>
      </c>
      <c r="G120" s="341" t="s">
        <v>423</v>
      </c>
      <c r="H120" s="324" t="s">
        <v>1156</v>
      </c>
      <c r="I120" s="324" t="s">
        <v>1081</v>
      </c>
      <c r="J120" s="324">
        <v>250</v>
      </c>
      <c r="K120" s="324" t="s">
        <v>324</v>
      </c>
      <c r="L120" s="341" t="s">
        <v>1186</v>
      </c>
      <c r="M120" s="409">
        <v>0</v>
      </c>
      <c r="N120" s="343">
        <v>0</v>
      </c>
      <c r="O120" s="410">
        <v>0</v>
      </c>
      <c r="P120" s="335" t="s">
        <v>1154</v>
      </c>
      <c r="Q120" s="636" t="s">
        <v>1170</v>
      </c>
    </row>
    <row r="121" spans="1:17" s="160" customFormat="1" ht="32.25" hidden="1" customHeight="1" x14ac:dyDescent="0.2">
      <c r="A121" s="324" t="s">
        <v>303</v>
      </c>
      <c r="B121" s="324" t="s">
        <v>303</v>
      </c>
      <c r="C121" s="324">
        <v>2021</v>
      </c>
      <c r="D121" s="340" t="s">
        <v>345</v>
      </c>
      <c r="E121" s="341" t="s">
        <v>321</v>
      </c>
      <c r="F121" s="324" t="s">
        <v>322</v>
      </c>
      <c r="G121" s="341" t="s">
        <v>423</v>
      </c>
      <c r="H121" s="324" t="s">
        <v>339</v>
      </c>
      <c r="I121" s="324" t="s">
        <v>1081</v>
      </c>
      <c r="J121" s="324">
        <v>250</v>
      </c>
      <c r="K121" s="324" t="s">
        <v>324</v>
      </c>
      <c r="L121" s="341" t="s">
        <v>1186</v>
      </c>
      <c r="M121" s="409">
        <v>0</v>
      </c>
      <c r="N121" s="343">
        <v>0</v>
      </c>
      <c r="O121" s="410">
        <v>0</v>
      </c>
      <c r="P121" s="335" t="s">
        <v>1154</v>
      </c>
      <c r="Q121" s="636" t="s">
        <v>1170</v>
      </c>
    </row>
    <row r="122" spans="1:17" s="160" customFormat="1" ht="32.25" hidden="1" customHeight="1" x14ac:dyDescent="0.2">
      <c r="A122" s="324" t="s">
        <v>303</v>
      </c>
      <c r="B122" s="324" t="s">
        <v>303</v>
      </c>
      <c r="C122" s="324">
        <v>2021</v>
      </c>
      <c r="D122" s="340" t="s">
        <v>345</v>
      </c>
      <c r="E122" s="341" t="s">
        <v>321</v>
      </c>
      <c r="F122" s="324" t="s">
        <v>322</v>
      </c>
      <c r="G122" s="341" t="s">
        <v>423</v>
      </c>
      <c r="H122" s="324" t="s">
        <v>359</v>
      </c>
      <c r="I122" s="324" t="s">
        <v>1081</v>
      </c>
      <c r="J122" s="324">
        <v>50</v>
      </c>
      <c r="K122" s="324" t="s">
        <v>324</v>
      </c>
      <c r="L122" s="341" t="s">
        <v>1186</v>
      </c>
      <c r="M122" s="409">
        <v>0</v>
      </c>
      <c r="N122" s="343">
        <v>0</v>
      </c>
      <c r="O122" s="410">
        <v>0</v>
      </c>
      <c r="P122" s="335" t="s">
        <v>1154</v>
      </c>
      <c r="Q122" s="636" t="s">
        <v>1170</v>
      </c>
    </row>
    <row r="123" spans="1:17" s="160" customFormat="1" ht="32.25" hidden="1" customHeight="1" x14ac:dyDescent="0.2">
      <c r="A123" s="324" t="s">
        <v>303</v>
      </c>
      <c r="B123" s="324" t="s">
        <v>303</v>
      </c>
      <c r="C123" s="324">
        <v>2021</v>
      </c>
      <c r="D123" s="340" t="s">
        <v>345</v>
      </c>
      <c r="E123" s="341" t="s">
        <v>321</v>
      </c>
      <c r="F123" s="324" t="s">
        <v>322</v>
      </c>
      <c r="G123" s="341" t="s">
        <v>423</v>
      </c>
      <c r="H123" s="324" t="s">
        <v>343</v>
      </c>
      <c r="I123" s="324" t="s">
        <v>1081</v>
      </c>
      <c r="J123" s="324">
        <v>200</v>
      </c>
      <c r="K123" s="324" t="s">
        <v>324</v>
      </c>
      <c r="L123" s="341" t="s">
        <v>1186</v>
      </c>
      <c r="M123" s="409">
        <v>0</v>
      </c>
      <c r="N123" s="343">
        <v>0</v>
      </c>
      <c r="O123" s="410">
        <v>0</v>
      </c>
      <c r="P123" s="335" t="s">
        <v>1154</v>
      </c>
      <c r="Q123" s="636" t="s">
        <v>1170</v>
      </c>
    </row>
    <row r="124" spans="1:17" s="160" customFormat="1" ht="32.25" hidden="1" customHeight="1" x14ac:dyDescent="0.2">
      <c r="A124" s="324" t="s">
        <v>303</v>
      </c>
      <c r="B124" s="324" t="s">
        <v>303</v>
      </c>
      <c r="C124" s="324">
        <v>2021</v>
      </c>
      <c r="D124" s="340" t="s">
        <v>345</v>
      </c>
      <c r="E124" s="341" t="s">
        <v>321</v>
      </c>
      <c r="F124" s="324" t="s">
        <v>322</v>
      </c>
      <c r="G124" s="341" t="s">
        <v>423</v>
      </c>
      <c r="H124" s="324" t="s">
        <v>339</v>
      </c>
      <c r="I124" s="332" t="s">
        <v>1221</v>
      </c>
      <c r="J124" s="324" t="s">
        <v>688</v>
      </c>
      <c r="K124" s="324" t="s">
        <v>324</v>
      </c>
      <c r="L124" s="341" t="s">
        <v>1242</v>
      </c>
      <c r="M124" s="411">
        <v>54</v>
      </c>
      <c r="N124" s="343"/>
      <c r="O124" s="362">
        <v>18</v>
      </c>
      <c r="P124" s="333" t="s">
        <v>1222</v>
      </c>
      <c r="Q124" s="342"/>
    </row>
    <row r="125" spans="1:17" s="160" customFormat="1" ht="32.25" hidden="1" customHeight="1" x14ac:dyDescent="0.2">
      <c r="A125" s="324" t="s">
        <v>303</v>
      </c>
      <c r="B125" s="324" t="s">
        <v>303</v>
      </c>
      <c r="C125" s="324">
        <v>2021</v>
      </c>
      <c r="D125" s="340" t="s">
        <v>345</v>
      </c>
      <c r="E125" s="341" t="s">
        <v>321</v>
      </c>
      <c r="F125" s="324" t="s">
        <v>322</v>
      </c>
      <c r="G125" s="341" t="s">
        <v>423</v>
      </c>
      <c r="H125" s="324" t="s">
        <v>359</v>
      </c>
      <c r="I125" s="332" t="s">
        <v>1221</v>
      </c>
      <c r="J125" s="324" t="s">
        <v>688</v>
      </c>
      <c r="K125" s="324" t="s">
        <v>324</v>
      </c>
      <c r="L125" s="341" t="s">
        <v>1242</v>
      </c>
      <c r="M125" s="411">
        <v>54</v>
      </c>
      <c r="N125" s="343"/>
      <c r="O125" s="362">
        <v>18</v>
      </c>
      <c r="P125" s="333" t="s">
        <v>1222</v>
      </c>
      <c r="Q125" s="342"/>
    </row>
    <row r="126" spans="1:17" s="160" customFormat="1" ht="32.25" hidden="1" customHeight="1" x14ac:dyDescent="0.2">
      <c r="A126" s="324" t="s">
        <v>303</v>
      </c>
      <c r="B126" s="324" t="s">
        <v>303</v>
      </c>
      <c r="C126" s="324">
        <v>2021</v>
      </c>
      <c r="D126" s="340" t="s">
        <v>345</v>
      </c>
      <c r="E126" s="341" t="s">
        <v>321</v>
      </c>
      <c r="F126" s="324" t="s">
        <v>322</v>
      </c>
      <c r="G126" s="341" t="s">
        <v>423</v>
      </c>
      <c r="H126" s="324" t="s">
        <v>343</v>
      </c>
      <c r="I126" s="332" t="s">
        <v>1221</v>
      </c>
      <c r="J126" s="324" t="s">
        <v>688</v>
      </c>
      <c r="K126" s="324" t="s">
        <v>324</v>
      </c>
      <c r="L126" s="341" t="s">
        <v>1242</v>
      </c>
      <c r="M126" s="411">
        <v>54</v>
      </c>
      <c r="N126" s="343"/>
      <c r="O126" s="362">
        <v>18</v>
      </c>
      <c r="P126" s="333" t="s">
        <v>1222</v>
      </c>
      <c r="Q126" s="342"/>
    </row>
    <row r="127" spans="1:17" s="160" customFormat="1" ht="32.25" hidden="1" customHeight="1" x14ac:dyDescent="0.2">
      <c r="A127" s="324" t="s">
        <v>303</v>
      </c>
      <c r="B127" s="324" t="s">
        <v>303</v>
      </c>
      <c r="C127" s="324">
        <v>2021</v>
      </c>
      <c r="D127" s="340" t="s">
        <v>345</v>
      </c>
      <c r="E127" s="341" t="s">
        <v>321</v>
      </c>
      <c r="F127" s="324" t="s">
        <v>322</v>
      </c>
      <c r="G127" s="341" t="s">
        <v>423</v>
      </c>
      <c r="H127" s="324" t="s">
        <v>1156</v>
      </c>
      <c r="I127" s="332" t="s">
        <v>1221</v>
      </c>
      <c r="J127" s="324" t="s">
        <v>688</v>
      </c>
      <c r="K127" s="324" t="s">
        <v>324</v>
      </c>
      <c r="L127" s="341" t="s">
        <v>1242</v>
      </c>
      <c r="M127" s="411">
        <v>54</v>
      </c>
      <c r="N127" s="343"/>
      <c r="O127" s="362">
        <v>18</v>
      </c>
      <c r="P127" s="333" t="s">
        <v>1222</v>
      </c>
      <c r="Q127" s="342"/>
    </row>
    <row r="128" spans="1:17" s="160" customFormat="1" ht="32.25" hidden="1" customHeight="1" x14ac:dyDescent="0.2">
      <c r="A128" s="324" t="s">
        <v>303</v>
      </c>
      <c r="B128" s="324" t="s">
        <v>303</v>
      </c>
      <c r="C128" s="324">
        <v>2021</v>
      </c>
      <c r="D128" s="340" t="s">
        <v>362</v>
      </c>
      <c r="E128" s="341" t="s">
        <v>321</v>
      </c>
      <c r="F128" s="324" t="s">
        <v>322</v>
      </c>
      <c r="G128" s="341" t="s">
        <v>423</v>
      </c>
      <c r="H128" s="324" t="s">
        <v>1156</v>
      </c>
      <c r="I128" s="324" t="s">
        <v>1081</v>
      </c>
      <c r="J128" s="324">
        <v>50</v>
      </c>
      <c r="K128" s="324" t="s">
        <v>324</v>
      </c>
      <c r="L128" s="341" t="s">
        <v>1164</v>
      </c>
      <c r="M128" s="409">
        <v>0</v>
      </c>
      <c r="N128" s="343">
        <v>0</v>
      </c>
      <c r="O128" s="410">
        <v>0</v>
      </c>
      <c r="P128" s="335" t="s">
        <v>1154</v>
      </c>
      <c r="Q128" s="342" t="s">
        <v>1180</v>
      </c>
    </row>
    <row r="129" spans="1:17" s="160" customFormat="1" ht="32.25" hidden="1" customHeight="1" x14ac:dyDescent="0.2">
      <c r="A129" s="324" t="s">
        <v>303</v>
      </c>
      <c r="B129" s="324" t="s">
        <v>303</v>
      </c>
      <c r="C129" s="324">
        <v>2021</v>
      </c>
      <c r="D129" s="340" t="s">
        <v>362</v>
      </c>
      <c r="E129" s="341" t="s">
        <v>321</v>
      </c>
      <c r="F129" s="324" t="s">
        <v>322</v>
      </c>
      <c r="G129" s="341" t="s">
        <v>423</v>
      </c>
      <c r="H129" s="324" t="s">
        <v>343</v>
      </c>
      <c r="I129" s="324" t="s">
        <v>1081</v>
      </c>
      <c r="J129" s="324">
        <v>100</v>
      </c>
      <c r="K129" s="324" t="s">
        <v>324</v>
      </c>
      <c r="L129" s="341" t="s">
        <v>1164</v>
      </c>
      <c r="M129" s="409">
        <v>0</v>
      </c>
      <c r="N129" s="343">
        <v>0</v>
      </c>
      <c r="O129" s="410">
        <v>0</v>
      </c>
      <c r="P129" s="335" t="s">
        <v>1154</v>
      </c>
      <c r="Q129" s="636" t="s">
        <v>1180</v>
      </c>
    </row>
    <row r="130" spans="1:17" s="160" customFormat="1" ht="32.25" hidden="1" customHeight="1" x14ac:dyDescent="0.2">
      <c r="A130" s="324" t="s">
        <v>303</v>
      </c>
      <c r="B130" s="324" t="s">
        <v>303</v>
      </c>
      <c r="C130" s="324">
        <v>2021</v>
      </c>
      <c r="D130" s="340" t="s">
        <v>362</v>
      </c>
      <c r="E130" s="341" t="s">
        <v>321</v>
      </c>
      <c r="F130" s="324" t="s">
        <v>322</v>
      </c>
      <c r="G130" s="341" t="s">
        <v>423</v>
      </c>
      <c r="H130" s="324" t="s">
        <v>359</v>
      </c>
      <c r="I130" s="324" t="s">
        <v>1081</v>
      </c>
      <c r="J130" s="324">
        <v>100</v>
      </c>
      <c r="K130" s="324" t="s">
        <v>324</v>
      </c>
      <c r="L130" s="341" t="s">
        <v>1164</v>
      </c>
      <c r="M130" s="409">
        <v>0</v>
      </c>
      <c r="N130" s="343">
        <v>0</v>
      </c>
      <c r="O130" s="410">
        <v>0</v>
      </c>
      <c r="P130" s="335" t="s">
        <v>1154</v>
      </c>
      <c r="Q130" s="636" t="s">
        <v>1180</v>
      </c>
    </row>
    <row r="131" spans="1:17" s="160" customFormat="1" ht="32.25" hidden="1" customHeight="1" x14ac:dyDescent="0.2">
      <c r="A131" s="324" t="s">
        <v>303</v>
      </c>
      <c r="B131" s="324" t="s">
        <v>303</v>
      </c>
      <c r="C131" s="324">
        <v>2021</v>
      </c>
      <c r="D131" s="340" t="s">
        <v>362</v>
      </c>
      <c r="E131" s="341" t="s">
        <v>321</v>
      </c>
      <c r="F131" s="324" t="s">
        <v>322</v>
      </c>
      <c r="G131" s="341" t="s">
        <v>423</v>
      </c>
      <c r="H131" s="324" t="s">
        <v>339</v>
      </c>
      <c r="I131" s="324" t="s">
        <v>1081</v>
      </c>
      <c r="J131" s="324">
        <v>120</v>
      </c>
      <c r="K131" s="324" t="s">
        <v>324</v>
      </c>
      <c r="L131" s="341" t="s">
        <v>1164</v>
      </c>
      <c r="M131" s="409">
        <v>0</v>
      </c>
      <c r="N131" s="343">
        <v>0</v>
      </c>
      <c r="O131" s="410">
        <v>0</v>
      </c>
      <c r="P131" s="335" t="s">
        <v>1154</v>
      </c>
      <c r="Q131" s="342" t="s">
        <v>1180</v>
      </c>
    </row>
    <row r="132" spans="1:17" s="160" customFormat="1" ht="32.25" hidden="1" customHeight="1" x14ac:dyDescent="0.2">
      <c r="A132" s="324" t="s">
        <v>303</v>
      </c>
      <c r="B132" s="324" t="s">
        <v>303</v>
      </c>
      <c r="C132" s="324">
        <v>2021</v>
      </c>
      <c r="D132" s="340" t="s">
        <v>362</v>
      </c>
      <c r="E132" s="341" t="s">
        <v>321</v>
      </c>
      <c r="F132" s="324" t="s">
        <v>322</v>
      </c>
      <c r="G132" s="341" t="s">
        <v>423</v>
      </c>
      <c r="H132" s="324" t="s">
        <v>1156</v>
      </c>
      <c r="I132" s="332" t="s">
        <v>1221</v>
      </c>
      <c r="J132" s="324" t="s">
        <v>688</v>
      </c>
      <c r="K132" s="324" t="s">
        <v>324</v>
      </c>
      <c r="L132" s="341" t="s">
        <v>1226</v>
      </c>
      <c r="M132" s="411">
        <v>8</v>
      </c>
      <c r="N132" s="343"/>
      <c r="O132" s="362">
        <v>5</v>
      </c>
      <c r="P132" s="333" t="s">
        <v>1222</v>
      </c>
      <c r="Q132" s="342" t="s">
        <v>1264</v>
      </c>
    </row>
    <row r="133" spans="1:17" s="160" customFormat="1" ht="32.25" hidden="1" customHeight="1" x14ac:dyDescent="0.2">
      <c r="A133" s="324" t="s">
        <v>303</v>
      </c>
      <c r="B133" s="324" t="s">
        <v>303</v>
      </c>
      <c r="C133" s="324">
        <v>2021</v>
      </c>
      <c r="D133" s="340" t="s">
        <v>362</v>
      </c>
      <c r="E133" s="341" t="s">
        <v>321</v>
      </c>
      <c r="F133" s="324" t="s">
        <v>322</v>
      </c>
      <c r="G133" s="341" t="s">
        <v>423</v>
      </c>
      <c r="H133" s="324" t="s">
        <v>343</v>
      </c>
      <c r="I133" s="332" t="s">
        <v>1221</v>
      </c>
      <c r="J133" s="324" t="s">
        <v>688</v>
      </c>
      <c r="K133" s="324" t="s">
        <v>324</v>
      </c>
      <c r="L133" s="341" t="s">
        <v>1226</v>
      </c>
      <c r="M133" s="411">
        <v>8</v>
      </c>
      <c r="N133" s="343"/>
      <c r="O133" s="362">
        <v>5</v>
      </c>
      <c r="P133" s="333" t="s">
        <v>1222</v>
      </c>
      <c r="Q133" s="342" t="s">
        <v>1264</v>
      </c>
    </row>
    <row r="134" spans="1:17" s="160" customFormat="1" ht="32.25" hidden="1" customHeight="1" x14ac:dyDescent="0.2">
      <c r="A134" s="324" t="s">
        <v>303</v>
      </c>
      <c r="B134" s="324" t="s">
        <v>303</v>
      </c>
      <c r="C134" s="324">
        <v>2021</v>
      </c>
      <c r="D134" s="340" t="s">
        <v>362</v>
      </c>
      <c r="E134" s="341" t="s">
        <v>321</v>
      </c>
      <c r="F134" s="324" t="s">
        <v>322</v>
      </c>
      <c r="G134" s="341" t="s">
        <v>423</v>
      </c>
      <c r="H134" s="324" t="s">
        <v>359</v>
      </c>
      <c r="I134" s="332" t="s">
        <v>1221</v>
      </c>
      <c r="J134" s="324" t="s">
        <v>688</v>
      </c>
      <c r="K134" s="324" t="s">
        <v>324</v>
      </c>
      <c r="L134" s="341" t="s">
        <v>1226</v>
      </c>
      <c r="M134" s="411">
        <v>30</v>
      </c>
      <c r="N134" s="343"/>
      <c r="O134" s="362">
        <v>8</v>
      </c>
      <c r="P134" s="333" t="s">
        <v>1222</v>
      </c>
      <c r="Q134" s="342" t="s">
        <v>1264</v>
      </c>
    </row>
    <row r="135" spans="1:17" s="160" customFormat="1" ht="32.25" hidden="1" customHeight="1" x14ac:dyDescent="0.2">
      <c r="A135" s="324" t="s">
        <v>303</v>
      </c>
      <c r="B135" s="324" t="s">
        <v>303</v>
      </c>
      <c r="C135" s="324">
        <v>2021</v>
      </c>
      <c r="D135" s="340" t="s">
        <v>362</v>
      </c>
      <c r="E135" s="341" t="s">
        <v>321</v>
      </c>
      <c r="F135" s="324" t="s">
        <v>322</v>
      </c>
      <c r="G135" s="341" t="s">
        <v>423</v>
      </c>
      <c r="H135" s="324" t="s">
        <v>339</v>
      </c>
      <c r="I135" s="332" t="s">
        <v>1221</v>
      </c>
      <c r="J135" s="324" t="s">
        <v>688</v>
      </c>
      <c r="K135" s="324" t="s">
        <v>324</v>
      </c>
      <c r="L135" s="341" t="s">
        <v>1226</v>
      </c>
      <c r="M135" s="411">
        <v>30</v>
      </c>
      <c r="N135" s="343"/>
      <c r="O135" s="362">
        <v>8</v>
      </c>
      <c r="P135" s="333" t="s">
        <v>1222</v>
      </c>
      <c r="Q135" s="342" t="s">
        <v>1264</v>
      </c>
    </row>
    <row r="136" spans="1:17" s="160" customFormat="1" ht="32.25" hidden="1" customHeight="1" x14ac:dyDescent="0.2">
      <c r="A136" s="324" t="s">
        <v>303</v>
      </c>
      <c r="B136" s="324" t="s">
        <v>303</v>
      </c>
      <c r="C136" s="324">
        <v>2021</v>
      </c>
      <c r="D136" s="340" t="s">
        <v>460</v>
      </c>
      <c r="E136" s="341" t="s">
        <v>321</v>
      </c>
      <c r="F136" s="324" t="s">
        <v>322</v>
      </c>
      <c r="G136" s="341" t="s">
        <v>423</v>
      </c>
      <c r="H136" s="324" t="s">
        <v>358</v>
      </c>
      <c r="I136" s="324" t="s">
        <v>1081</v>
      </c>
      <c r="J136" s="324">
        <v>50</v>
      </c>
      <c r="K136" s="324" t="s">
        <v>324</v>
      </c>
      <c r="L136" s="341" t="s">
        <v>1195</v>
      </c>
      <c r="M136" s="342">
        <v>40</v>
      </c>
      <c r="N136" s="343">
        <v>80</v>
      </c>
      <c r="O136" s="410">
        <v>3</v>
      </c>
      <c r="P136" s="335" t="s">
        <v>1154</v>
      </c>
      <c r="Q136" s="385" t="s">
        <v>1507</v>
      </c>
    </row>
    <row r="137" spans="1:17" s="160" customFormat="1" ht="32.25" hidden="1" customHeight="1" x14ac:dyDescent="0.2">
      <c r="A137" s="324" t="s">
        <v>303</v>
      </c>
      <c r="B137" s="324" t="s">
        <v>303</v>
      </c>
      <c r="C137" s="324">
        <v>2021</v>
      </c>
      <c r="D137" s="340" t="s">
        <v>460</v>
      </c>
      <c r="E137" s="341" t="s">
        <v>321</v>
      </c>
      <c r="F137" s="324" t="s">
        <v>322</v>
      </c>
      <c r="G137" s="341" t="s">
        <v>423</v>
      </c>
      <c r="H137" s="324" t="s">
        <v>1156</v>
      </c>
      <c r="I137" s="324" t="s">
        <v>1081</v>
      </c>
      <c r="J137" s="324">
        <v>20</v>
      </c>
      <c r="K137" s="324" t="s">
        <v>324</v>
      </c>
      <c r="L137" s="341" t="s">
        <v>1195</v>
      </c>
      <c r="M137" s="342">
        <v>94</v>
      </c>
      <c r="N137" s="343">
        <v>470</v>
      </c>
      <c r="O137" s="410">
        <v>4</v>
      </c>
      <c r="P137" s="335" t="s">
        <v>1154</v>
      </c>
      <c r="Q137" s="636" t="s">
        <v>1159</v>
      </c>
    </row>
    <row r="138" spans="1:17" s="160" customFormat="1" ht="32.25" hidden="1" customHeight="1" x14ac:dyDescent="0.2">
      <c r="A138" s="324" t="s">
        <v>303</v>
      </c>
      <c r="B138" s="324" t="s">
        <v>303</v>
      </c>
      <c r="C138" s="324">
        <v>2021</v>
      </c>
      <c r="D138" s="340" t="s">
        <v>460</v>
      </c>
      <c r="E138" s="341" t="s">
        <v>321</v>
      </c>
      <c r="F138" s="324" t="s">
        <v>322</v>
      </c>
      <c r="G138" s="341" t="s">
        <v>423</v>
      </c>
      <c r="H138" s="324" t="s">
        <v>343</v>
      </c>
      <c r="I138" s="324" t="s">
        <v>1081</v>
      </c>
      <c r="J138" s="324">
        <v>20</v>
      </c>
      <c r="K138" s="324" t="s">
        <v>324</v>
      </c>
      <c r="L138" s="341" t="s">
        <v>1195</v>
      </c>
      <c r="M138" s="342">
        <v>94</v>
      </c>
      <c r="N138" s="343">
        <v>470</v>
      </c>
      <c r="O138" s="410">
        <v>4</v>
      </c>
      <c r="P138" s="335" t="s">
        <v>1154</v>
      </c>
      <c r="Q138" s="636" t="s">
        <v>1159</v>
      </c>
    </row>
    <row r="139" spans="1:17" s="160" customFormat="1" ht="32.25" hidden="1" customHeight="1" x14ac:dyDescent="0.2">
      <c r="A139" s="324" t="s">
        <v>303</v>
      </c>
      <c r="B139" s="324" t="s">
        <v>303</v>
      </c>
      <c r="C139" s="324">
        <v>2021</v>
      </c>
      <c r="D139" s="340" t="s">
        <v>460</v>
      </c>
      <c r="E139" s="341" t="s">
        <v>321</v>
      </c>
      <c r="F139" s="324" t="s">
        <v>322</v>
      </c>
      <c r="G139" s="341" t="s">
        <v>423</v>
      </c>
      <c r="H139" s="324" t="s">
        <v>359</v>
      </c>
      <c r="I139" s="324" t="s">
        <v>1081</v>
      </c>
      <c r="J139" s="324">
        <v>20</v>
      </c>
      <c r="K139" s="324" t="s">
        <v>324</v>
      </c>
      <c r="L139" s="341" t="s">
        <v>1195</v>
      </c>
      <c r="M139" s="342">
        <v>94</v>
      </c>
      <c r="N139" s="343">
        <v>470</v>
      </c>
      <c r="O139" s="410">
        <v>4</v>
      </c>
      <c r="P139" s="335" t="s">
        <v>1154</v>
      </c>
      <c r="Q139" s="636" t="s">
        <v>1159</v>
      </c>
    </row>
    <row r="140" spans="1:17" s="160" customFormat="1" ht="32.25" hidden="1" customHeight="1" x14ac:dyDescent="0.2">
      <c r="A140" s="324" t="s">
        <v>303</v>
      </c>
      <c r="B140" s="324" t="s">
        <v>303</v>
      </c>
      <c r="C140" s="324">
        <v>2021</v>
      </c>
      <c r="D140" s="340" t="s">
        <v>460</v>
      </c>
      <c r="E140" s="341" t="s">
        <v>321</v>
      </c>
      <c r="F140" s="324" t="s">
        <v>322</v>
      </c>
      <c r="G140" s="341" t="s">
        <v>423</v>
      </c>
      <c r="H140" s="324" t="s">
        <v>339</v>
      </c>
      <c r="I140" s="324" t="s">
        <v>1081</v>
      </c>
      <c r="J140" s="324">
        <v>20</v>
      </c>
      <c r="K140" s="324" t="s">
        <v>324</v>
      </c>
      <c r="L140" s="341" t="s">
        <v>1195</v>
      </c>
      <c r="M140" s="342">
        <v>94</v>
      </c>
      <c r="N140" s="343">
        <v>470</v>
      </c>
      <c r="O140" s="410">
        <v>4</v>
      </c>
      <c r="P140" s="335" t="s">
        <v>1154</v>
      </c>
      <c r="Q140" s="636" t="s">
        <v>1159</v>
      </c>
    </row>
    <row r="141" spans="1:17" s="160" customFormat="1" ht="32.25" hidden="1" customHeight="1" x14ac:dyDescent="0.2">
      <c r="A141" s="324" t="s">
        <v>303</v>
      </c>
      <c r="B141" s="324" t="s">
        <v>303</v>
      </c>
      <c r="C141" s="324">
        <v>2021</v>
      </c>
      <c r="D141" s="340" t="s">
        <v>460</v>
      </c>
      <c r="E141" s="341" t="s">
        <v>321</v>
      </c>
      <c r="F141" s="324" t="s">
        <v>322</v>
      </c>
      <c r="G141" s="341" t="s">
        <v>423</v>
      </c>
      <c r="H141" s="324" t="s">
        <v>1156</v>
      </c>
      <c r="I141" s="332" t="s">
        <v>1221</v>
      </c>
      <c r="J141" s="324" t="s">
        <v>688</v>
      </c>
      <c r="K141" s="324" t="s">
        <v>324</v>
      </c>
      <c r="L141" s="341" t="s">
        <v>1242</v>
      </c>
      <c r="M141" s="636">
        <v>41</v>
      </c>
      <c r="N141" s="343"/>
      <c r="O141" s="362">
        <v>4</v>
      </c>
      <c r="P141" s="333" t="s">
        <v>1222</v>
      </c>
      <c r="Q141" s="342" t="s">
        <v>1265</v>
      </c>
    </row>
    <row r="142" spans="1:17" s="160" customFormat="1" ht="32.25" hidden="1" customHeight="1" x14ac:dyDescent="0.2">
      <c r="A142" s="324" t="s">
        <v>303</v>
      </c>
      <c r="B142" s="324" t="s">
        <v>303</v>
      </c>
      <c r="C142" s="324">
        <v>2021</v>
      </c>
      <c r="D142" s="340" t="s">
        <v>460</v>
      </c>
      <c r="E142" s="341" t="s">
        <v>321</v>
      </c>
      <c r="F142" s="324" t="s">
        <v>322</v>
      </c>
      <c r="G142" s="341" t="s">
        <v>423</v>
      </c>
      <c r="H142" s="324" t="s">
        <v>343</v>
      </c>
      <c r="I142" s="332" t="s">
        <v>1221</v>
      </c>
      <c r="J142" s="324" t="s">
        <v>688</v>
      </c>
      <c r="K142" s="324" t="s">
        <v>324</v>
      </c>
      <c r="L142" s="341" t="s">
        <v>1242</v>
      </c>
      <c r="M142" s="636">
        <v>41</v>
      </c>
      <c r="N142" s="343"/>
      <c r="O142" s="362">
        <v>4</v>
      </c>
      <c r="P142" s="333" t="s">
        <v>1222</v>
      </c>
      <c r="Q142" s="342" t="s">
        <v>1265</v>
      </c>
    </row>
    <row r="143" spans="1:17" s="160" customFormat="1" ht="32.25" hidden="1" customHeight="1" x14ac:dyDescent="0.2">
      <c r="A143" s="324" t="s">
        <v>303</v>
      </c>
      <c r="B143" s="324" t="s">
        <v>303</v>
      </c>
      <c r="C143" s="324">
        <v>2021</v>
      </c>
      <c r="D143" s="340" t="s">
        <v>460</v>
      </c>
      <c r="E143" s="341" t="s">
        <v>321</v>
      </c>
      <c r="F143" s="324" t="s">
        <v>322</v>
      </c>
      <c r="G143" s="341" t="s">
        <v>423</v>
      </c>
      <c r="H143" s="324" t="s">
        <v>359</v>
      </c>
      <c r="I143" s="332" t="s">
        <v>1221</v>
      </c>
      <c r="J143" s="324" t="s">
        <v>688</v>
      </c>
      <c r="K143" s="324" t="s">
        <v>324</v>
      </c>
      <c r="L143" s="341" t="s">
        <v>1242</v>
      </c>
      <c r="M143" s="636">
        <v>41</v>
      </c>
      <c r="N143" s="343"/>
      <c r="O143" s="362">
        <v>4</v>
      </c>
      <c r="P143" s="333" t="s">
        <v>1222</v>
      </c>
      <c r="Q143" s="342" t="s">
        <v>1265</v>
      </c>
    </row>
    <row r="144" spans="1:17" s="160" customFormat="1" ht="32.25" hidden="1" customHeight="1" x14ac:dyDescent="0.2">
      <c r="A144" s="324" t="s">
        <v>303</v>
      </c>
      <c r="B144" s="324" t="s">
        <v>303</v>
      </c>
      <c r="C144" s="324">
        <v>2021</v>
      </c>
      <c r="D144" s="340" t="s">
        <v>460</v>
      </c>
      <c r="E144" s="341" t="s">
        <v>321</v>
      </c>
      <c r="F144" s="324" t="s">
        <v>322</v>
      </c>
      <c r="G144" s="341" t="s">
        <v>423</v>
      </c>
      <c r="H144" s="324" t="s">
        <v>339</v>
      </c>
      <c r="I144" s="332" t="s">
        <v>1221</v>
      </c>
      <c r="J144" s="324" t="s">
        <v>688</v>
      </c>
      <c r="K144" s="324" t="s">
        <v>324</v>
      </c>
      <c r="L144" s="341" t="s">
        <v>1242</v>
      </c>
      <c r="M144" s="636">
        <v>46</v>
      </c>
      <c r="N144" s="343"/>
      <c r="O144" s="362">
        <v>5</v>
      </c>
      <c r="P144" s="333" t="s">
        <v>1222</v>
      </c>
      <c r="Q144" s="342" t="s">
        <v>1265</v>
      </c>
    </row>
    <row r="145" spans="1:17" s="160" customFormat="1" ht="32.25" hidden="1" customHeight="1" x14ac:dyDescent="0.2">
      <c r="A145" s="324" t="s">
        <v>303</v>
      </c>
      <c r="B145" s="324" t="s">
        <v>303</v>
      </c>
      <c r="C145" s="324">
        <v>2021</v>
      </c>
      <c r="D145" s="340" t="s">
        <v>346</v>
      </c>
      <c r="E145" s="341" t="s">
        <v>321</v>
      </c>
      <c r="F145" s="324" t="s">
        <v>322</v>
      </c>
      <c r="G145" s="341" t="s">
        <v>423</v>
      </c>
      <c r="H145" s="324" t="s">
        <v>1156</v>
      </c>
      <c r="I145" s="324" t="s">
        <v>1081</v>
      </c>
      <c r="J145" s="324">
        <v>300</v>
      </c>
      <c r="K145" s="324" t="s">
        <v>324</v>
      </c>
      <c r="L145" s="341" t="s">
        <v>1164</v>
      </c>
      <c r="M145" s="409">
        <v>156</v>
      </c>
      <c r="N145" s="343">
        <v>52</v>
      </c>
      <c r="O145" s="410">
        <v>8</v>
      </c>
      <c r="P145" s="335" t="s">
        <v>1154</v>
      </c>
      <c r="Q145" s="636" t="s">
        <v>1170</v>
      </c>
    </row>
    <row r="146" spans="1:17" s="160" customFormat="1" ht="32.25" hidden="1" customHeight="1" x14ac:dyDescent="0.2">
      <c r="A146" s="324" t="s">
        <v>303</v>
      </c>
      <c r="B146" s="324" t="s">
        <v>303</v>
      </c>
      <c r="C146" s="324">
        <v>2021</v>
      </c>
      <c r="D146" s="340" t="s">
        <v>346</v>
      </c>
      <c r="E146" s="341" t="s">
        <v>321</v>
      </c>
      <c r="F146" s="324" t="s">
        <v>322</v>
      </c>
      <c r="G146" s="341" t="s">
        <v>423</v>
      </c>
      <c r="H146" s="324" t="s">
        <v>358</v>
      </c>
      <c r="I146" s="324" t="s">
        <v>1081</v>
      </c>
      <c r="J146" s="324">
        <v>300</v>
      </c>
      <c r="K146" s="324" t="s">
        <v>324</v>
      </c>
      <c r="L146" s="341" t="s">
        <v>1164</v>
      </c>
      <c r="M146" s="409">
        <v>80</v>
      </c>
      <c r="N146" s="343">
        <v>27</v>
      </c>
      <c r="O146" s="410">
        <v>5</v>
      </c>
      <c r="P146" s="335" t="s">
        <v>1154</v>
      </c>
      <c r="Q146" s="636" t="s">
        <v>1170</v>
      </c>
    </row>
    <row r="147" spans="1:17" s="160" customFormat="1" ht="32.25" hidden="1" customHeight="1" x14ac:dyDescent="0.2">
      <c r="A147" s="324" t="s">
        <v>303</v>
      </c>
      <c r="B147" s="324" t="s">
        <v>303</v>
      </c>
      <c r="C147" s="324">
        <v>2021</v>
      </c>
      <c r="D147" s="340" t="s">
        <v>346</v>
      </c>
      <c r="E147" s="341" t="s">
        <v>321</v>
      </c>
      <c r="F147" s="324" t="s">
        <v>322</v>
      </c>
      <c r="G147" s="341" t="s">
        <v>423</v>
      </c>
      <c r="H147" s="324" t="s">
        <v>343</v>
      </c>
      <c r="I147" s="324" t="s">
        <v>1081</v>
      </c>
      <c r="J147" s="324">
        <v>300</v>
      </c>
      <c r="K147" s="324" t="s">
        <v>324</v>
      </c>
      <c r="L147" s="341" t="s">
        <v>1164</v>
      </c>
      <c r="M147" s="409">
        <v>156</v>
      </c>
      <c r="N147" s="343">
        <v>52</v>
      </c>
      <c r="O147" s="410">
        <v>8</v>
      </c>
      <c r="P147" s="335" t="s">
        <v>1154</v>
      </c>
      <c r="Q147" s="636" t="s">
        <v>1170</v>
      </c>
    </row>
    <row r="148" spans="1:17" s="160" customFormat="1" ht="32.25" hidden="1" customHeight="1" x14ac:dyDescent="0.2">
      <c r="A148" s="324" t="s">
        <v>303</v>
      </c>
      <c r="B148" s="324" t="s">
        <v>303</v>
      </c>
      <c r="C148" s="324">
        <v>2021</v>
      </c>
      <c r="D148" s="340" t="s">
        <v>346</v>
      </c>
      <c r="E148" s="341" t="s">
        <v>321</v>
      </c>
      <c r="F148" s="324" t="s">
        <v>322</v>
      </c>
      <c r="G148" s="341" t="s">
        <v>423</v>
      </c>
      <c r="H148" s="324" t="s">
        <v>359</v>
      </c>
      <c r="I148" s="324" t="s">
        <v>1081</v>
      </c>
      <c r="J148" s="324">
        <v>300</v>
      </c>
      <c r="K148" s="324" t="s">
        <v>324</v>
      </c>
      <c r="L148" s="341" t="s">
        <v>1164</v>
      </c>
      <c r="M148" s="409">
        <v>156</v>
      </c>
      <c r="N148" s="343">
        <v>52</v>
      </c>
      <c r="O148" s="410">
        <v>8</v>
      </c>
      <c r="P148" s="335" t="s">
        <v>1154</v>
      </c>
      <c r="Q148" s="636" t="s">
        <v>1170</v>
      </c>
    </row>
    <row r="149" spans="1:17" s="160" customFormat="1" ht="32.25" hidden="1" customHeight="1" x14ac:dyDescent="0.2">
      <c r="A149" s="324" t="s">
        <v>303</v>
      </c>
      <c r="B149" s="324" t="s">
        <v>303</v>
      </c>
      <c r="C149" s="324">
        <v>2021</v>
      </c>
      <c r="D149" s="340" t="s">
        <v>346</v>
      </c>
      <c r="E149" s="341" t="s">
        <v>321</v>
      </c>
      <c r="F149" s="324" t="s">
        <v>322</v>
      </c>
      <c r="G149" s="341" t="s">
        <v>423</v>
      </c>
      <c r="H149" s="324" t="s">
        <v>339</v>
      </c>
      <c r="I149" s="324" t="s">
        <v>1081</v>
      </c>
      <c r="J149" s="324">
        <v>300</v>
      </c>
      <c r="K149" s="324" t="s">
        <v>324</v>
      </c>
      <c r="L149" s="341" t="s">
        <v>1164</v>
      </c>
      <c r="M149" s="409">
        <v>156</v>
      </c>
      <c r="N149" s="343">
        <v>52</v>
      </c>
      <c r="O149" s="410">
        <v>8</v>
      </c>
      <c r="P149" s="335" t="s">
        <v>1154</v>
      </c>
      <c r="Q149" s="636" t="s">
        <v>1170</v>
      </c>
    </row>
    <row r="150" spans="1:17" s="160" customFormat="1" ht="32.25" hidden="1" customHeight="1" x14ac:dyDescent="0.2">
      <c r="A150" s="324" t="s">
        <v>303</v>
      </c>
      <c r="B150" s="324" t="s">
        <v>303</v>
      </c>
      <c r="C150" s="324">
        <v>2021</v>
      </c>
      <c r="D150" s="340" t="s">
        <v>346</v>
      </c>
      <c r="E150" s="341" t="s">
        <v>321</v>
      </c>
      <c r="F150" s="324" t="s">
        <v>322</v>
      </c>
      <c r="G150" s="341" t="s">
        <v>423</v>
      </c>
      <c r="H150" s="324" t="s">
        <v>1156</v>
      </c>
      <c r="I150" s="332" t="s">
        <v>1221</v>
      </c>
      <c r="J150" s="324" t="s">
        <v>688</v>
      </c>
      <c r="K150" s="324" t="s">
        <v>324</v>
      </c>
      <c r="L150" s="341" t="s">
        <v>1226</v>
      </c>
      <c r="M150" s="411">
        <v>474</v>
      </c>
      <c r="N150" s="343"/>
      <c r="O150" s="362">
        <v>16</v>
      </c>
      <c r="P150" s="333" t="s">
        <v>1222</v>
      </c>
      <c r="Q150" s="342" t="s">
        <v>1243</v>
      </c>
    </row>
    <row r="151" spans="1:17" s="160" customFormat="1" ht="32.25" hidden="1" customHeight="1" x14ac:dyDescent="0.2">
      <c r="A151" s="324" t="s">
        <v>303</v>
      </c>
      <c r="B151" s="324" t="s">
        <v>303</v>
      </c>
      <c r="C151" s="324">
        <v>2021</v>
      </c>
      <c r="D151" s="340" t="s">
        <v>346</v>
      </c>
      <c r="E151" s="341" t="s">
        <v>321</v>
      </c>
      <c r="F151" s="324" t="s">
        <v>322</v>
      </c>
      <c r="G151" s="341" t="s">
        <v>423</v>
      </c>
      <c r="H151" s="324" t="s">
        <v>343</v>
      </c>
      <c r="I151" s="332" t="s">
        <v>1221</v>
      </c>
      <c r="J151" s="324" t="s">
        <v>688</v>
      </c>
      <c r="K151" s="324" t="s">
        <v>324</v>
      </c>
      <c r="L151" s="341" t="s">
        <v>1226</v>
      </c>
      <c r="M151" s="411">
        <v>474</v>
      </c>
      <c r="N151" s="343"/>
      <c r="O151" s="362">
        <v>16</v>
      </c>
      <c r="P151" s="333" t="s">
        <v>1222</v>
      </c>
      <c r="Q151" s="342" t="s">
        <v>1243</v>
      </c>
    </row>
    <row r="152" spans="1:17" s="160" customFormat="1" ht="32.25" hidden="1" customHeight="1" x14ac:dyDescent="0.2">
      <c r="A152" s="324" t="s">
        <v>303</v>
      </c>
      <c r="B152" s="324" t="s">
        <v>303</v>
      </c>
      <c r="C152" s="324">
        <v>2021</v>
      </c>
      <c r="D152" s="340" t="s">
        <v>346</v>
      </c>
      <c r="E152" s="341" t="s">
        <v>321</v>
      </c>
      <c r="F152" s="324" t="s">
        <v>322</v>
      </c>
      <c r="G152" s="341" t="s">
        <v>423</v>
      </c>
      <c r="H152" s="324" t="s">
        <v>359</v>
      </c>
      <c r="I152" s="332" t="s">
        <v>1221</v>
      </c>
      <c r="J152" s="324" t="s">
        <v>688</v>
      </c>
      <c r="K152" s="324" t="s">
        <v>324</v>
      </c>
      <c r="L152" s="341" t="s">
        <v>1226</v>
      </c>
      <c r="M152" s="411">
        <v>509</v>
      </c>
      <c r="N152" s="343"/>
      <c r="O152" s="362">
        <v>19</v>
      </c>
      <c r="P152" s="333" t="s">
        <v>1222</v>
      </c>
      <c r="Q152" s="342" t="s">
        <v>1243</v>
      </c>
    </row>
    <row r="153" spans="1:17" s="160" customFormat="1" ht="32.25" hidden="1" customHeight="1" x14ac:dyDescent="0.2">
      <c r="A153" s="324" t="s">
        <v>303</v>
      </c>
      <c r="B153" s="324" t="s">
        <v>303</v>
      </c>
      <c r="C153" s="324">
        <v>2021</v>
      </c>
      <c r="D153" s="340" t="s">
        <v>346</v>
      </c>
      <c r="E153" s="341" t="s">
        <v>321</v>
      </c>
      <c r="F153" s="324" t="s">
        <v>322</v>
      </c>
      <c r="G153" s="341" t="s">
        <v>423</v>
      </c>
      <c r="H153" s="324" t="s">
        <v>339</v>
      </c>
      <c r="I153" s="332" t="s">
        <v>1221</v>
      </c>
      <c r="J153" s="324" t="s">
        <v>688</v>
      </c>
      <c r="K153" s="324" t="s">
        <v>324</v>
      </c>
      <c r="L153" s="341" t="s">
        <v>1226</v>
      </c>
      <c r="M153" s="411">
        <v>509</v>
      </c>
      <c r="N153" s="343"/>
      <c r="O153" s="362">
        <v>19</v>
      </c>
      <c r="P153" s="333" t="s">
        <v>1222</v>
      </c>
      <c r="Q153" s="342" t="s">
        <v>1243</v>
      </c>
    </row>
    <row r="154" spans="1:17" s="160" customFormat="1" ht="32.25" hidden="1" customHeight="1" x14ac:dyDescent="0.2">
      <c r="A154" s="324" t="s">
        <v>303</v>
      </c>
      <c r="B154" s="324" t="s">
        <v>303</v>
      </c>
      <c r="C154" s="324">
        <v>2021</v>
      </c>
      <c r="D154" s="340" t="s">
        <v>363</v>
      </c>
      <c r="E154" s="341" t="s">
        <v>321</v>
      </c>
      <c r="F154" s="324" t="s">
        <v>322</v>
      </c>
      <c r="G154" s="341" t="s">
        <v>423</v>
      </c>
      <c r="H154" s="324" t="s">
        <v>339</v>
      </c>
      <c r="I154" s="324" t="s">
        <v>1081</v>
      </c>
      <c r="J154" s="324">
        <v>5000</v>
      </c>
      <c r="K154" s="324" t="s">
        <v>324</v>
      </c>
      <c r="L154" s="341" t="s">
        <v>1186</v>
      </c>
      <c r="M154" s="409">
        <v>3560</v>
      </c>
      <c r="N154" s="343">
        <v>71</v>
      </c>
      <c r="O154" s="410">
        <v>5</v>
      </c>
      <c r="P154" s="335" t="s">
        <v>1154</v>
      </c>
      <c r="Q154" s="636" t="s">
        <v>1159</v>
      </c>
    </row>
    <row r="155" spans="1:17" s="160" customFormat="1" ht="32.25" hidden="1" customHeight="1" x14ac:dyDescent="0.2">
      <c r="A155" s="324" t="s">
        <v>303</v>
      </c>
      <c r="B155" s="324" t="s">
        <v>303</v>
      </c>
      <c r="C155" s="324">
        <v>2021</v>
      </c>
      <c r="D155" s="340" t="s">
        <v>363</v>
      </c>
      <c r="E155" s="341" t="s">
        <v>321</v>
      </c>
      <c r="F155" s="324" t="s">
        <v>322</v>
      </c>
      <c r="G155" s="341" t="s">
        <v>423</v>
      </c>
      <c r="H155" s="324" t="s">
        <v>359</v>
      </c>
      <c r="I155" s="324" t="s">
        <v>1081</v>
      </c>
      <c r="J155" s="324">
        <v>2000</v>
      </c>
      <c r="K155" s="324" t="s">
        <v>324</v>
      </c>
      <c r="L155" s="341" t="s">
        <v>1186</v>
      </c>
      <c r="M155" s="409">
        <v>3560</v>
      </c>
      <c r="N155" s="343">
        <v>178</v>
      </c>
      <c r="O155" s="410">
        <v>5</v>
      </c>
      <c r="P155" s="335" t="s">
        <v>1154</v>
      </c>
      <c r="Q155" s="636" t="s">
        <v>1159</v>
      </c>
    </row>
    <row r="156" spans="1:17" s="160" customFormat="1" ht="32.25" hidden="1" customHeight="1" x14ac:dyDescent="0.2">
      <c r="A156" s="324" t="s">
        <v>303</v>
      </c>
      <c r="B156" s="324" t="s">
        <v>303</v>
      </c>
      <c r="C156" s="324">
        <v>2021</v>
      </c>
      <c r="D156" s="340" t="s">
        <v>363</v>
      </c>
      <c r="E156" s="341" t="s">
        <v>321</v>
      </c>
      <c r="F156" s="324" t="s">
        <v>322</v>
      </c>
      <c r="G156" s="341" t="s">
        <v>423</v>
      </c>
      <c r="H156" s="324" t="s">
        <v>343</v>
      </c>
      <c r="I156" s="324" t="s">
        <v>1081</v>
      </c>
      <c r="J156" s="324">
        <v>2000</v>
      </c>
      <c r="K156" s="324" t="s">
        <v>324</v>
      </c>
      <c r="L156" s="341" t="s">
        <v>1186</v>
      </c>
      <c r="M156" s="409">
        <v>3560</v>
      </c>
      <c r="N156" s="343">
        <v>178</v>
      </c>
      <c r="O156" s="410">
        <v>5</v>
      </c>
      <c r="P156" s="335" t="s">
        <v>1154</v>
      </c>
      <c r="Q156" s="636" t="s">
        <v>1159</v>
      </c>
    </row>
    <row r="157" spans="1:17" s="160" customFormat="1" ht="32.25" hidden="1" customHeight="1" x14ac:dyDescent="0.2">
      <c r="A157" s="324" t="s">
        <v>303</v>
      </c>
      <c r="B157" s="324" t="s">
        <v>303</v>
      </c>
      <c r="C157" s="324">
        <v>2021</v>
      </c>
      <c r="D157" s="340" t="s">
        <v>363</v>
      </c>
      <c r="E157" s="341" t="s">
        <v>321</v>
      </c>
      <c r="F157" s="324" t="s">
        <v>322</v>
      </c>
      <c r="G157" s="341" t="s">
        <v>423</v>
      </c>
      <c r="H157" s="324" t="s">
        <v>1156</v>
      </c>
      <c r="I157" s="324" t="s">
        <v>1081</v>
      </c>
      <c r="J157" s="324">
        <v>2000</v>
      </c>
      <c r="K157" s="324" t="s">
        <v>324</v>
      </c>
      <c r="L157" s="341" t="s">
        <v>1186</v>
      </c>
      <c r="M157" s="409">
        <v>3560</v>
      </c>
      <c r="N157" s="343">
        <v>178</v>
      </c>
      <c r="O157" s="410">
        <v>5</v>
      </c>
      <c r="P157" s="335" t="s">
        <v>1154</v>
      </c>
      <c r="Q157" s="636" t="s">
        <v>1159</v>
      </c>
    </row>
    <row r="158" spans="1:17" s="160" customFormat="1" ht="32.25" hidden="1" customHeight="1" x14ac:dyDescent="0.2">
      <c r="A158" s="324" t="s">
        <v>303</v>
      </c>
      <c r="B158" s="324" t="s">
        <v>303</v>
      </c>
      <c r="C158" s="324">
        <v>2021</v>
      </c>
      <c r="D158" s="340" t="s">
        <v>363</v>
      </c>
      <c r="E158" s="341" t="s">
        <v>321</v>
      </c>
      <c r="F158" s="324" t="s">
        <v>322</v>
      </c>
      <c r="G158" s="341" t="s">
        <v>423</v>
      </c>
      <c r="H158" s="324" t="s">
        <v>359</v>
      </c>
      <c r="I158" s="332" t="s">
        <v>1221</v>
      </c>
      <c r="J158" s="324" t="s">
        <v>688</v>
      </c>
      <c r="K158" s="324" t="s">
        <v>324</v>
      </c>
      <c r="L158" s="341" t="s">
        <v>1242</v>
      </c>
      <c r="M158" s="411">
        <v>1819</v>
      </c>
      <c r="N158" s="343"/>
      <c r="O158" s="362">
        <v>41</v>
      </c>
      <c r="P158" s="333" t="s">
        <v>1222</v>
      </c>
      <c r="Q158" s="342"/>
    </row>
    <row r="159" spans="1:17" s="160" customFormat="1" ht="32.25" hidden="1" customHeight="1" x14ac:dyDescent="0.2">
      <c r="A159" s="324" t="s">
        <v>303</v>
      </c>
      <c r="B159" s="324" t="s">
        <v>303</v>
      </c>
      <c r="C159" s="324">
        <v>2021</v>
      </c>
      <c r="D159" s="340" t="s">
        <v>363</v>
      </c>
      <c r="E159" s="341" t="s">
        <v>321</v>
      </c>
      <c r="F159" s="324" t="s">
        <v>322</v>
      </c>
      <c r="G159" s="341" t="s">
        <v>423</v>
      </c>
      <c r="H159" s="324" t="s">
        <v>339</v>
      </c>
      <c r="I159" s="332" t="s">
        <v>1221</v>
      </c>
      <c r="J159" s="324" t="s">
        <v>688</v>
      </c>
      <c r="K159" s="324" t="s">
        <v>324</v>
      </c>
      <c r="L159" s="341" t="s">
        <v>1242</v>
      </c>
      <c r="M159" s="411">
        <v>1819</v>
      </c>
      <c r="N159" s="343"/>
      <c r="O159" s="362">
        <v>41</v>
      </c>
      <c r="P159" s="333" t="s">
        <v>1222</v>
      </c>
      <c r="Q159" s="342"/>
    </row>
    <row r="160" spans="1:17" s="160" customFormat="1" ht="32.25" hidden="1" customHeight="1" x14ac:dyDescent="0.2">
      <c r="A160" s="324" t="s">
        <v>303</v>
      </c>
      <c r="B160" s="324" t="s">
        <v>303</v>
      </c>
      <c r="C160" s="324">
        <v>2021</v>
      </c>
      <c r="D160" s="340" t="s">
        <v>363</v>
      </c>
      <c r="E160" s="341" t="s">
        <v>321</v>
      </c>
      <c r="F160" s="324" t="s">
        <v>322</v>
      </c>
      <c r="G160" s="341" t="s">
        <v>423</v>
      </c>
      <c r="H160" s="324" t="s">
        <v>343</v>
      </c>
      <c r="I160" s="332" t="s">
        <v>1221</v>
      </c>
      <c r="J160" s="324" t="s">
        <v>688</v>
      </c>
      <c r="K160" s="324" t="s">
        <v>324</v>
      </c>
      <c r="L160" s="341" t="s">
        <v>1242</v>
      </c>
      <c r="M160" s="411">
        <v>1819</v>
      </c>
      <c r="N160" s="343"/>
      <c r="O160" s="362">
        <v>41</v>
      </c>
      <c r="P160" s="333" t="s">
        <v>1222</v>
      </c>
      <c r="Q160" s="342"/>
    </row>
    <row r="161" spans="1:17" s="160" customFormat="1" ht="32.25" hidden="1" customHeight="1" x14ac:dyDescent="0.2">
      <c r="A161" s="324" t="s">
        <v>303</v>
      </c>
      <c r="B161" s="324" t="s">
        <v>303</v>
      </c>
      <c r="C161" s="324">
        <v>2021</v>
      </c>
      <c r="D161" s="340" t="s">
        <v>363</v>
      </c>
      <c r="E161" s="341" t="s">
        <v>321</v>
      </c>
      <c r="F161" s="324" t="s">
        <v>322</v>
      </c>
      <c r="G161" s="341" t="s">
        <v>423</v>
      </c>
      <c r="H161" s="324" t="s">
        <v>1156</v>
      </c>
      <c r="I161" s="332" t="s">
        <v>1221</v>
      </c>
      <c r="J161" s="324" t="s">
        <v>688</v>
      </c>
      <c r="K161" s="324" t="s">
        <v>324</v>
      </c>
      <c r="L161" s="341" t="s">
        <v>1242</v>
      </c>
      <c r="M161" s="411">
        <v>1819</v>
      </c>
      <c r="N161" s="343"/>
      <c r="O161" s="362">
        <v>41</v>
      </c>
      <c r="P161" s="333" t="s">
        <v>1222</v>
      </c>
      <c r="Q161" s="342"/>
    </row>
    <row r="162" spans="1:17" s="160" customFormat="1" ht="32.25" hidden="1" customHeight="1" x14ac:dyDescent="0.2">
      <c r="A162" s="324" t="s">
        <v>303</v>
      </c>
      <c r="B162" s="324" t="s">
        <v>303</v>
      </c>
      <c r="C162" s="324">
        <v>2021</v>
      </c>
      <c r="D162" s="340" t="s">
        <v>433</v>
      </c>
      <c r="E162" s="341" t="s">
        <v>321</v>
      </c>
      <c r="F162" s="324" t="s">
        <v>322</v>
      </c>
      <c r="G162" s="341" t="s">
        <v>423</v>
      </c>
      <c r="H162" s="324" t="s">
        <v>339</v>
      </c>
      <c r="I162" s="324" t="s">
        <v>1081</v>
      </c>
      <c r="J162" s="324">
        <v>250</v>
      </c>
      <c r="K162" s="324" t="s">
        <v>324</v>
      </c>
      <c r="L162" s="341" t="s">
        <v>1175</v>
      </c>
      <c r="M162" s="409">
        <v>2089</v>
      </c>
      <c r="N162" s="343">
        <v>836</v>
      </c>
      <c r="O162" s="410">
        <v>6</v>
      </c>
      <c r="P162" s="335" t="s">
        <v>1154</v>
      </c>
      <c r="Q162" s="636" t="s">
        <v>1159</v>
      </c>
    </row>
    <row r="163" spans="1:17" s="160" customFormat="1" ht="32.25" hidden="1" customHeight="1" x14ac:dyDescent="0.2">
      <c r="A163" s="324" t="s">
        <v>303</v>
      </c>
      <c r="B163" s="324" t="s">
        <v>303</v>
      </c>
      <c r="C163" s="324">
        <v>2021</v>
      </c>
      <c r="D163" s="340" t="s">
        <v>433</v>
      </c>
      <c r="E163" s="341" t="s">
        <v>321</v>
      </c>
      <c r="F163" s="324" t="s">
        <v>322</v>
      </c>
      <c r="G163" s="341" t="s">
        <v>423</v>
      </c>
      <c r="H163" s="324" t="s">
        <v>358</v>
      </c>
      <c r="I163" s="324" t="s">
        <v>1081</v>
      </c>
      <c r="J163" s="324">
        <v>200</v>
      </c>
      <c r="K163" s="324" t="s">
        <v>324</v>
      </c>
      <c r="L163" s="341" t="s">
        <v>1175</v>
      </c>
      <c r="M163" s="342">
        <v>60</v>
      </c>
      <c r="N163" s="343">
        <v>30</v>
      </c>
      <c r="O163" s="410">
        <v>4</v>
      </c>
      <c r="P163" s="335" t="s">
        <v>1154</v>
      </c>
      <c r="Q163" s="767" t="s">
        <v>1507</v>
      </c>
    </row>
    <row r="164" spans="1:17" s="160" customFormat="1" ht="32.25" hidden="1" customHeight="1" x14ac:dyDescent="0.2">
      <c r="A164" s="324" t="s">
        <v>303</v>
      </c>
      <c r="B164" s="324" t="s">
        <v>303</v>
      </c>
      <c r="C164" s="324">
        <v>2021</v>
      </c>
      <c r="D164" s="340" t="s">
        <v>433</v>
      </c>
      <c r="E164" s="341" t="s">
        <v>321</v>
      </c>
      <c r="F164" s="324" t="s">
        <v>322</v>
      </c>
      <c r="G164" s="341" t="s">
        <v>423</v>
      </c>
      <c r="H164" s="324" t="s">
        <v>359</v>
      </c>
      <c r="I164" s="324" t="s">
        <v>1081</v>
      </c>
      <c r="J164" s="324">
        <v>200</v>
      </c>
      <c r="K164" s="324" t="s">
        <v>324</v>
      </c>
      <c r="L164" s="341" t="s">
        <v>1175</v>
      </c>
      <c r="M164" s="409">
        <v>2089</v>
      </c>
      <c r="N164" s="343">
        <v>1045</v>
      </c>
      <c r="O164" s="410">
        <v>6</v>
      </c>
      <c r="P164" s="335" t="s">
        <v>1154</v>
      </c>
      <c r="Q164" s="636" t="s">
        <v>1159</v>
      </c>
    </row>
    <row r="165" spans="1:17" s="160" customFormat="1" ht="32.25" hidden="1" customHeight="1" x14ac:dyDescent="0.2">
      <c r="A165" s="324" t="s">
        <v>303</v>
      </c>
      <c r="B165" s="324" t="s">
        <v>303</v>
      </c>
      <c r="C165" s="324">
        <v>2021</v>
      </c>
      <c r="D165" s="340" t="s">
        <v>433</v>
      </c>
      <c r="E165" s="341" t="s">
        <v>321</v>
      </c>
      <c r="F165" s="324" t="s">
        <v>322</v>
      </c>
      <c r="G165" s="341" t="s">
        <v>423</v>
      </c>
      <c r="H165" s="324" t="s">
        <v>343</v>
      </c>
      <c r="I165" s="324" t="s">
        <v>1081</v>
      </c>
      <c r="J165" s="324">
        <v>200</v>
      </c>
      <c r="K165" s="324" t="s">
        <v>324</v>
      </c>
      <c r="L165" s="341" t="s">
        <v>1175</v>
      </c>
      <c r="M165" s="409">
        <v>2089</v>
      </c>
      <c r="N165" s="343">
        <v>1045</v>
      </c>
      <c r="O165" s="410">
        <v>6</v>
      </c>
      <c r="P165" s="335" t="s">
        <v>1154</v>
      </c>
      <c r="Q165" s="636" t="s">
        <v>1159</v>
      </c>
    </row>
    <row r="166" spans="1:17" s="160" customFormat="1" ht="32.25" hidden="1" customHeight="1" x14ac:dyDescent="0.2">
      <c r="A166" s="324" t="s">
        <v>303</v>
      </c>
      <c r="B166" s="324" t="s">
        <v>303</v>
      </c>
      <c r="C166" s="324">
        <v>2021</v>
      </c>
      <c r="D166" s="340" t="s">
        <v>433</v>
      </c>
      <c r="E166" s="341" t="s">
        <v>321</v>
      </c>
      <c r="F166" s="324" t="s">
        <v>322</v>
      </c>
      <c r="G166" s="341" t="s">
        <v>423</v>
      </c>
      <c r="H166" s="324" t="s">
        <v>1156</v>
      </c>
      <c r="I166" s="324" t="s">
        <v>1081</v>
      </c>
      <c r="J166" s="324">
        <v>200</v>
      </c>
      <c r="K166" s="324" t="s">
        <v>324</v>
      </c>
      <c r="L166" s="341" t="s">
        <v>1175</v>
      </c>
      <c r="M166" s="409">
        <v>2089</v>
      </c>
      <c r="N166" s="343">
        <v>1045</v>
      </c>
      <c r="O166" s="410">
        <v>6</v>
      </c>
      <c r="P166" s="335" t="s">
        <v>1154</v>
      </c>
      <c r="Q166" s="636" t="s">
        <v>1159</v>
      </c>
    </row>
    <row r="167" spans="1:17" s="160" customFormat="1" ht="32.25" hidden="1" customHeight="1" x14ac:dyDescent="0.2">
      <c r="A167" s="324" t="s">
        <v>303</v>
      </c>
      <c r="B167" s="324" t="s">
        <v>303</v>
      </c>
      <c r="C167" s="324">
        <v>2021</v>
      </c>
      <c r="D167" s="340" t="s">
        <v>433</v>
      </c>
      <c r="E167" s="341" t="s">
        <v>321</v>
      </c>
      <c r="F167" s="324" t="s">
        <v>322</v>
      </c>
      <c r="G167" s="341" t="s">
        <v>423</v>
      </c>
      <c r="H167" s="324" t="s">
        <v>339</v>
      </c>
      <c r="I167" s="332" t="s">
        <v>1221</v>
      </c>
      <c r="J167" s="324" t="s">
        <v>688</v>
      </c>
      <c r="K167" s="324" t="s">
        <v>324</v>
      </c>
      <c r="L167" s="341" t="s">
        <v>1242</v>
      </c>
      <c r="M167" s="411">
        <v>2522</v>
      </c>
      <c r="N167" s="343"/>
      <c r="O167" s="362">
        <v>18</v>
      </c>
      <c r="P167" s="333" t="s">
        <v>1222</v>
      </c>
      <c r="Q167" s="342" t="s">
        <v>1243</v>
      </c>
    </row>
    <row r="168" spans="1:17" s="160" customFormat="1" ht="32.25" hidden="1" customHeight="1" x14ac:dyDescent="0.2">
      <c r="A168" s="324" t="s">
        <v>303</v>
      </c>
      <c r="B168" s="324" t="s">
        <v>303</v>
      </c>
      <c r="C168" s="324">
        <v>2021</v>
      </c>
      <c r="D168" s="340" t="s">
        <v>433</v>
      </c>
      <c r="E168" s="341" t="s">
        <v>321</v>
      </c>
      <c r="F168" s="324" t="s">
        <v>322</v>
      </c>
      <c r="G168" s="341" t="s">
        <v>423</v>
      </c>
      <c r="H168" s="324" t="s">
        <v>358</v>
      </c>
      <c r="I168" s="332" t="s">
        <v>1221</v>
      </c>
      <c r="J168" s="324" t="s">
        <v>688</v>
      </c>
      <c r="K168" s="324" t="s">
        <v>324</v>
      </c>
      <c r="L168" s="341" t="s">
        <v>1242</v>
      </c>
      <c r="M168" s="411">
        <v>0</v>
      </c>
      <c r="N168" s="343"/>
      <c r="O168" s="362">
        <v>0</v>
      </c>
      <c r="P168" s="333" t="s">
        <v>1222</v>
      </c>
      <c r="Q168" s="342" t="s">
        <v>1446</v>
      </c>
    </row>
    <row r="169" spans="1:17" s="160" customFormat="1" ht="32.25" hidden="1" customHeight="1" x14ac:dyDescent="0.2">
      <c r="A169" s="324" t="s">
        <v>303</v>
      </c>
      <c r="B169" s="324" t="s">
        <v>303</v>
      </c>
      <c r="C169" s="324">
        <v>2021</v>
      </c>
      <c r="D169" s="340" t="s">
        <v>433</v>
      </c>
      <c r="E169" s="341" t="s">
        <v>321</v>
      </c>
      <c r="F169" s="324" t="s">
        <v>322</v>
      </c>
      <c r="G169" s="341" t="s">
        <v>423</v>
      </c>
      <c r="H169" s="324" t="s">
        <v>359</v>
      </c>
      <c r="I169" s="332" t="s">
        <v>1221</v>
      </c>
      <c r="J169" s="324" t="s">
        <v>688</v>
      </c>
      <c r="K169" s="324" t="s">
        <v>324</v>
      </c>
      <c r="L169" s="341" t="s">
        <v>1242</v>
      </c>
      <c r="M169" s="411">
        <v>2522</v>
      </c>
      <c r="N169" s="343"/>
      <c r="O169" s="362">
        <v>18</v>
      </c>
      <c r="P169" s="333" t="s">
        <v>1222</v>
      </c>
      <c r="Q169" s="342" t="s">
        <v>1243</v>
      </c>
    </row>
    <row r="170" spans="1:17" s="160" customFormat="1" ht="32.25" hidden="1" customHeight="1" x14ac:dyDescent="0.2">
      <c r="A170" s="324" t="s">
        <v>303</v>
      </c>
      <c r="B170" s="324" t="s">
        <v>303</v>
      </c>
      <c r="C170" s="324">
        <v>2021</v>
      </c>
      <c r="D170" s="340" t="s">
        <v>433</v>
      </c>
      <c r="E170" s="341" t="s">
        <v>321</v>
      </c>
      <c r="F170" s="324" t="s">
        <v>322</v>
      </c>
      <c r="G170" s="341" t="s">
        <v>423</v>
      </c>
      <c r="H170" s="324" t="s">
        <v>1156</v>
      </c>
      <c r="I170" s="332" t="s">
        <v>1221</v>
      </c>
      <c r="J170" s="324" t="s">
        <v>688</v>
      </c>
      <c r="K170" s="324" t="s">
        <v>324</v>
      </c>
      <c r="L170" s="341" t="s">
        <v>1242</v>
      </c>
      <c r="M170" s="411">
        <v>2522</v>
      </c>
      <c r="N170" s="343"/>
      <c r="O170" s="362">
        <v>18</v>
      </c>
      <c r="P170" s="333" t="s">
        <v>1222</v>
      </c>
      <c r="Q170" s="342" t="s">
        <v>1243</v>
      </c>
    </row>
    <row r="171" spans="1:17" s="160" customFormat="1" ht="32.25" hidden="1" customHeight="1" x14ac:dyDescent="0.2">
      <c r="A171" s="324" t="s">
        <v>303</v>
      </c>
      <c r="B171" s="324" t="s">
        <v>303</v>
      </c>
      <c r="C171" s="324">
        <v>2021</v>
      </c>
      <c r="D171" s="340" t="s">
        <v>433</v>
      </c>
      <c r="E171" s="341" t="s">
        <v>321</v>
      </c>
      <c r="F171" s="324" t="s">
        <v>322</v>
      </c>
      <c r="G171" s="341" t="s">
        <v>423</v>
      </c>
      <c r="H171" s="324" t="s">
        <v>343</v>
      </c>
      <c r="I171" s="332" t="s">
        <v>1221</v>
      </c>
      <c r="J171" s="324" t="s">
        <v>688</v>
      </c>
      <c r="K171" s="324" t="s">
        <v>324</v>
      </c>
      <c r="L171" s="341" t="s">
        <v>1242</v>
      </c>
      <c r="M171" s="411">
        <v>2522</v>
      </c>
      <c r="N171" s="343"/>
      <c r="O171" s="362">
        <v>18</v>
      </c>
      <c r="P171" s="333" t="s">
        <v>1222</v>
      </c>
      <c r="Q171" s="342" t="s">
        <v>1243</v>
      </c>
    </row>
    <row r="172" spans="1:17" s="160" customFormat="1" ht="32.25" hidden="1" customHeight="1" x14ac:dyDescent="0.2">
      <c r="A172" s="395" t="s">
        <v>303</v>
      </c>
      <c r="B172" s="345" t="s">
        <v>303</v>
      </c>
      <c r="C172" s="395">
        <v>2021</v>
      </c>
      <c r="D172" s="321" t="s">
        <v>433</v>
      </c>
      <c r="E172" s="436" t="s">
        <v>321</v>
      </c>
      <c r="F172" s="395" t="s">
        <v>322</v>
      </c>
      <c r="G172" s="319" t="s">
        <v>423</v>
      </c>
      <c r="H172" s="345" t="s">
        <v>339</v>
      </c>
      <c r="I172" s="436" t="s">
        <v>1248</v>
      </c>
      <c r="J172" s="324" t="s">
        <v>688</v>
      </c>
      <c r="K172" s="395" t="s">
        <v>324</v>
      </c>
      <c r="L172" s="447" t="s">
        <v>1245</v>
      </c>
      <c r="M172" s="419">
        <v>1731</v>
      </c>
      <c r="N172" s="327"/>
      <c r="O172" s="419">
        <v>14</v>
      </c>
      <c r="P172" s="433" t="s">
        <v>1249</v>
      </c>
      <c r="Q172" s="379" t="s">
        <v>1245</v>
      </c>
    </row>
    <row r="173" spans="1:17" s="160" customFormat="1" ht="32.25" hidden="1" customHeight="1" x14ac:dyDescent="0.2">
      <c r="A173" s="395" t="s">
        <v>303</v>
      </c>
      <c r="B173" s="345" t="s">
        <v>303</v>
      </c>
      <c r="C173" s="395">
        <v>2021</v>
      </c>
      <c r="D173" s="321" t="s">
        <v>433</v>
      </c>
      <c r="E173" s="436" t="s">
        <v>321</v>
      </c>
      <c r="F173" s="395" t="s">
        <v>322</v>
      </c>
      <c r="G173" s="319" t="s">
        <v>423</v>
      </c>
      <c r="H173" s="345" t="s">
        <v>359</v>
      </c>
      <c r="I173" s="436" t="s">
        <v>1248</v>
      </c>
      <c r="J173" s="324" t="s">
        <v>688</v>
      </c>
      <c r="K173" s="395" t="s">
        <v>324</v>
      </c>
      <c r="L173" s="447" t="s">
        <v>1245</v>
      </c>
      <c r="M173" s="419">
        <v>1731</v>
      </c>
      <c r="N173" s="327"/>
      <c r="O173" s="419">
        <v>14</v>
      </c>
      <c r="P173" s="433" t="s">
        <v>1249</v>
      </c>
      <c r="Q173" s="379" t="s">
        <v>1245</v>
      </c>
    </row>
    <row r="174" spans="1:17" s="160" customFormat="1" ht="32.25" hidden="1" customHeight="1" x14ac:dyDescent="0.2">
      <c r="A174" s="395" t="s">
        <v>303</v>
      </c>
      <c r="B174" s="345" t="s">
        <v>303</v>
      </c>
      <c r="C174" s="395">
        <v>2021</v>
      </c>
      <c r="D174" s="321" t="s">
        <v>433</v>
      </c>
      <c r="E174" s="436" t="s">
        <v>321</v>
      </c>
      <c r="F174" s="395" t="s">
        <v>322</v>
      </c>
      <c r="G174" s="319" t="s">
        <v>423</v>
      </c>
      <c r="H174" s="345" t="s">
        <v>343</v>
      </c>
      <c r="I174" s="436" t="s">
        <v>1248</v>
      </c>
      <c r="J174" s="324" t="s">
        <v>688</v>
      </c>
      <c r="K174" s="395" t="s">
        <v>324</v>
      </c>
      <c r="L174" s="447" t="s">
        <v>1245</v>
      </c>
      <c r="M174" s="419">
        <v>664</v>
      </c>
      <c r="N174" s="327"/>
      <c r="O174" s="419">
        <v>14</v>
      </c>
      <c r="P174" s="433" t="s">
        <v>1249</v>
      </c>
      <c r="Q174" s="379" t="s">
        <v>1245</v>
      </c>
    </row>
    <row r="175" spans="1:17" s="160" customFormat="1" ht="32.25" hidden="1" customHeight="1" x14ac:dyDescent="0.2">
      <c r="A175" s="395" t="s">
        <v>303</v>
      </c>
      <c r="B175" s="345" t="s">
        <v>303</v>
      </c>
      <c r="C175" s="395">
        <v>2021</v>
      </c>
      <c r="D175" s="321" t="s">
        <v>433</v>
      </c>
      <c r="E175" s="436" t="s">
        <v>321</v>
      </c>
      <c r="F175" s="395" t="s">
        <v>322</v>
      </c>
      <c r="G175" s="319" t="s">
        <v>423</v>
      </c>
      <c r="H175" s="345" t="s">
        <v>1156</v>
      </c>
      <c r="I175" s="436" t="s">
        <v>1248</v>
      </c>
      <c r="J175" s="324" t="s">
        <v>688</v>
      </c>
      <c r="K175" s="395" t="s">
        <v>324</v>
      </c>
      <c r="L175" s="447" t="s">
        <v>1245</v>
      </c>
      <c r="M175" s="419">
        <v>664</v>
      </c>
      <c r="N175" s="327"/>
      <c r="O175" s="419">
        <v>14</v>
      </c>
      <c r="P175" s="433" t="s">
        <v>1249</v>
      </c>
      <c r="Q175" s="379" t="s">
        <v>1245</v>
      </c>
    </row>
    <row r="176" spans="1:17" s="160" customFormat="1" ht="32.25" hidden="1" customHeight="1" x14ac:dyDescent="0.2">
      <c r="A176" s="395" t="s">
        <v>303</v>
      </c>
      <c r="B176" s="345" t="s">
        <v>303</v>
      </c>
      <c r="C176" s="395">
        <v>2021</v>
      </c>
      <c r="D176" s="321" t="s">
        <v>433</v>
      </c>
      <c r="E176" s="436" t="s">
        <v>321</v>
      </c>
      <c r="F176" s="395" t="s">
        <v>322</v>
      </c>
      <c r="G176" s="319" t="s">
        <v>423</v>
      </c>
      <c r="H176" s="345" t="s">
        <v>358</v>
      </c>
      <c r="I176" s="436" t="s">
        <v>1248</v>
      </c>
      <c r="J176" s="324" t="s">
        <v>688</v>
      </c>
      <c r="K176" s="395" t="s">
        <v>324</v>
      </c>
      <c r="L176" s="447" t="s">
        <v>1245</v>
      </c>
      <c r="M176" s="419">
        <v>664</v>
      </c>
      <c r="N176" s="327"/>
      <c r="O176" s="419">
        <v>14</v>
      </c>
      <c r="P176" s="433" t="s">
        <v>1249</v>
      </c>
      <c r="Q176" s="379" t="s">
        <v>1245</v>
      </c>
    </row>
    <row r="177" spans="1:17" s="160" customFormat="1" ht="32.25" hidden="1" customHeight="1" x14ac:dyDescent="0.2">
      <c r="A177" s="324" t="s">
        <v>303</v>
      </c>
      <c r="B177" s="324" t="s">
        <v>303</v>
      </c>
      <c r="C177" s="324">
        <v>2021</v>
      </c>
      <c r="D177" s="340" t="s">
        <v>466</v>
      </c>
      <c r="E177" s="341" t="s">
        <v>321</v>
      </c>
      <c r="F177" s="324" t="s">
        <v>322</v>
      </c>
      <c r="G177" s="341" t="s">
        <v>423</v>
      </c>
      <c r="H177" s="324" t="s">
        <v>358</v>
      </c>
      <c r="I177" s="324" t="s">
        <v>1081</v>
      </c>
      <c r="J177" s="324">
        <v>100</v>
      </c>
      <c r="K177" s="324" t="s">
        <v>324</v>
      </c>
      <c r="L177" s="341" t="s">
        <v>1203</v>
      </c>
      <c r="M177" s="409">
        <v>20</v>
      </c>
      <c r="N177" s="343">
        <v>20</v>
      </c>
      <c r="O177" s="410">
        <v>1</v>
      </c>
      <c r="P177" s="335" t="s">
        <v>1154</v>
      </c>
      <c r="Q177" s="767" t="s">
        <v>1507</v>
      </c>
    </row>
    <row r="178" spans="1:17" s="160" customFormat="1" ht="32.25" hidden="1" customHeight="1" x14ac:dyDescent="0.2">
      <c r="A178" s="324" t="s">
        <v>303</v>
      </c>
      <c r="B178" s="324" t="s">
        <v>303</v>
      </c>
      <c r="C178" s="324">
        <v>2021</v>
      </c>
      <c r="D178" s="340" t="s">
        <v>466</v>
      </c>
      <c r="E178" s="341" t="s">
        <v>321</v>
      </c>
      <c r="F178" s="324" t="s">
        <v>322</v>
      </c>
      <c r="G178" s="341" t="s">
        <v>423</v>
      </c>
      <c r="H178" s="324" t="s">
        <v>1156</v>
      </c>
      <c r="I178" s="324" t="s">
        <v>1081</v>
      </c>
      <c r="J178" s="324">
        <v>50</v>
      </c>
      <c r="K178" s="324" t="s">
        <v>324</v>
      </c>
      <c r="L178" s="341" t="s">
        <v>1203</v>
      </c>
      <c r="M178" s="409">
        <v>140</v>
      </c>
      <c r="N178" s="343">
        <v>280</v>
      </c>
      <c r="O178" s="410">
        <v>4</v>
      </c>
      <c r="P178" s="335" t="s">
        <v>1154</v>
      </c>
      <c r="Q178" s="636" t="s">
        <v>1159</v>
      </c>
    </row>
    <row r="179" spans="1:17" s="160" customFormat="1" ht="32.25" hidden="1" customHeight="1" x14ac:dyDescent="0.2">
      <c r="A179" s="324" t="s">
        <v>303</v>
      </c>
      <c r="B179" s="324" t="s">
        <v>303</v>
      </c>
      <c r="C179" s="324">
        <v>2021</v>
      </c>
      <c r="D179" s="340" t="s">
        <v>466</v>
      </c>
      <c r="E179" s="341" t="s">
        <v>321</v>
      </c>
      <c r="F179" s="324" t="s">
        <v>322</v>
      </c>
      <c r="G179" s="341" t="s">
        <v>423</v>
      </c>
      <c r="H179" s="324" t="s">
        <v>343</v>
      </c>
      <c r="I179" s="324" t="s">
        <v>1081</v>
      </c>
      <c r="J179" s="324">
        <v>50</v>
      </c>
      <c r="K179" s="324" t="s">
        <v>324</v>
      </c>
      <c r="L179" s="341" t="s">
        <v>1203</v>
      </c>
      <c r="M179" s="409">
        <v>140</v>
      </c>
      <c r="N179" s="343">
        <v>280</v>
      </c>
      <c r="O179" s="410">
        <v>4</v>
      </c>
      <c r="P179" s="335" t="s">
        <v>1154</v>
      </c>
      <c r="Q179" s="636" t="s">
        <v>1159</v>
      </c>
    </row>
    <row r="180" spans="1:17" s="160" customFormat="1" ht="32.25" hidden="1" customHeight="1" x14ac:dyDescent="0.2">
      <c r="A180" s="324" t="s">
        <v>303</v>
      </c>
      <c r="B180" s="324" t="s">
        <v>303</v>
      </c>
      <c r="C180" s="324">
        <v>2021</v>
      </c>
      <c r="D180" s="340" t="s">
        <v>466</v>
      </c>
      <c r="E180" s="341" t="s">
        <v>321</v>
      </c>
      <c r="F180" s="324" t="s">
        <v>322</v>
      </c>
      <c r="G180" s="341" t="s">
        <v>423</v>
      </c>
      <c r="H180" s="324" t="s">
        <v>359</v>
      </c>
      <c r="I180" s="324" t="s">
        <v>1081</v>
      </c>
      <c r="J180" s="324">
        <v>50</v>
      </c>
      <c r="K180" s="324" t="s">
        <v>324</v>
      </c>
      <c r="L180" s="341" t="s">
        <v>1203</v>
      </c>
      <c r="M180" s="409">
        <v>140</v>
      </c>
      <c r="N180" s="343">
        <v>280</v>
      </c>
      <c r="O180" s="410">
        <v>4</v>
      </c>
      <c r="P180" s="335" t="s">
        <v>1154</v>
      </c>
      <c r="Q180" s="636" t="s">
        <v>1159</v>
      </c>
    </row>
    <row r="181" spans="1:17" s="160" customFormat="1" ht="32.25" hidden="1" customHeight="1" x14ac:dyDescent="0.2">
      <c r="A181" s="324" t="s">
        <v>303</v>
      </c>
      <c r="B181" s="324" t="s">
        <v>303</v>
      </c>
      <c r="C181" s="324">
        <v>2021</v>
      </c>
      <c r="D181" s="340" t="s">
        <v>466</v>
      </c>
      <c r="E181" s="341" t="s">
        <v>321</v>
      </c>
      <c r="F181" s="324" t="s">
        <v>322</v>
      </c>
      <c r="G181" s="341" t="s">
        <v>423</v>
      </c>
      <c r="H181" s="324" t="s">
        <v>339</v>
      </c>
      <c r="I181" s="324" t="s">
        <v>1081</v>
      </c>
      <c r="J181" s="324">
        <v>100</v>
      </c>
      <c r="K181" s="324" t="s">
        <v>324</v>
      </c>
      <c r="L181" s="341" t="s">
        <v>1203</v>
      </c>
      <c r="M181" s="409">
        <v>140</v>
      </c>
      <c r="N181" s="343">
        <v>140</v>
      </c>
      <c r="O181" s="410">
        <v>4</v>
      </c>
      <c r="P181" s="335" t="s">
        <v>1154</v>
      </c>
      <c r="Q181" s="636" t="s">
        <v>1159</v>
      </c>
    </row>
    <row r="182" spans="1:17" s="160" customFormat="1" ht="32.25" hidden="1" customHeight="1" x14ac:dyDescent="0.2">
      <c r="A182" s="324" t="s">
        <v>303</v>
      </c>
      <c r="B182" s="324" t="s">
        <v>303</v>
      </c>
      <c r="C182" s="324">
        <v>2021</v>
      </c>
      <c r="D182" s="340" t="s">
        <v>466</v>
      </c>
      <c r="E182" s="341" t="s">
        <v>321</v>
      </c>
      <c r="F182" s="324" t="s">
        <v>322</v>
      </c>
      <c r="G182" s="341" t="s">
        <v>423</v>
      </c>
      <c r="H182" s="324" t="s">
        <v>1156</v>
      </c>
      <c r="I182" s="332" t="s">
        <v>1221</v>
      </c>
      <c r="J182" s="324" t="s">
        <v>688</v>
      </c>
      <c r="K182" s="324" t="s">
        <v>324</v>
      </c>
      <c r="L182" s="341" t="s">
        <v>1226</v>
      </c>
      <c r="M182" s="411">
        <v>64</v>
      </c>
      <c r="N182" s="343"/>
      <c r="O182" s="362">
        <v>7</v>
      </c>
      <c r="P182" s="333" t="s">
        <v>1222</v>
      </c>
      <c r="Q182" s="342" t="s">
        <v>1265</v>
      </c>
    </row>
    <row r="183" spans="1:17" s="160" customFormat="1" ht="32.25" hidden="1" customHeight="1" x14ac:dyDescent="0.2">
      <c r="A183" s="324" t="s">
        <v>303</v>
      </c>
      <c r="B183" s="324" t="s">
        <v>303</v>
      </c>
      <c r="C183" s="324">
        <v>2021</v>
      </c>
      <c r="D183" s="340" t="s">
        <v>466</v>
      </c>
      <c r="E183" s="341" t="s">
        <v>321</v>
      </c>
      <c r="F183" s="324" t="s">
        <v>322</v>
      </c>
      <c r="G183" s="341" t="s">
        <v>423</v>
      </c>
      <c r="H183" s="324" t="s">
        <v>343</v>
      </c>
      <c r="I183" s="332" t="s">
        <v>1221</v>
      </c>
      <c r="J183" s="324" t="s">
        <v>688</v>
      </c>
      <c r="K183" s="324" t="s">
        <v>324</v>
      </c>
      <c r="L183" s="341" t="s">
        <v>1226</v>
      </c>
      <c r="M183" s="411">
        <v>64</v>
      </c>
      <c r="N183" s="343"/>
      <c r="O183" s="362">
        <v>7</v>
      </c>
      <c r="P183" s="333" t="s">
        <v>1222</v>
      </c>
      <c r="Q183" s="342" t="s">
        <v>1265</v>
      </c>
    </row>
    <row r="184" spans="1:17" s="160" customFormat="1" ht="32.25" hidden="1" customHeight="1" x14ac:dyDescent="0.2">
      <c r="A184" s="324" t="s">
        <v>303</v>
      </c>
      <c r="B184" s="324" t="s">
        <v>303</v>
      </c>
      <c r="C184" s="324">
        <v>2021</v>
      </c>
      <c r="D184" s="340" t="s">
        <v>466</v>
      </c>
      <c r="E184" s="341" t="s">
        <v>321</v>
      </c>
      <c r="F184" s="324" t="s">
        <v>322</v>
      </c>
      <c r="G184" s="341" t="s">
        <v>423</v>
      </c>
      <c r="H184" s="324" t="s">
        <v>359</v>
      </c>
      <c r="I184" s="332" t="s">
        <v>1221</v>
      </c>
      <c r="J184" s="324" t="s">
        <v>688</v>
      </c>
      <c r="K184" s="324" t="s">
        <v>324</v>
      </c>
      <c r="L184" s="341" t="s">
        <v>1226</v>
      </c>
      <c r="M184" s="411">
        <v>64</v>
      </c>
      <c r="N184" s="343"/>
      <c r="O184" s="362">
        <v>7</v>
      </c>
      <c r="P184" s="333" t="s">
        <v>1222</v>
      </c>
      <c r="Q184" s="342" t="s">
        <v>1265</v>
      </c>
    </row>
    <row r="185" spans="1:17" s="160" customFormat="1" ht="32.25" hidden="1" customHeight="1" x14ac:dyDescent="0.2">
      <c r="A185" s="324" t="s">
        <v>303</v>
      </c>
      <c r="B185" s="324" t="s">
        <v>303</v>
      </c>
      <c r="C185" s="324">
        <v>2021</v>
      </c>
      <c r="D185" s="340" t="s">
        <v>466</v>
      </c>
      <c r="E185" s="341" t="s">
        <v>321</v>
      </c>
      <c r="F185" s="324" t="s">
        <v>322</v>
      </c>
      <c r="G185" s="341" t="s">
        <v>423</v>
      </c>
      <c r="H185" s="324" t="s">
        <v>339</v>
      </c>
      <c r="I185" s="332" t="s">
        <v>1221</v>
      </c>
      <c r="J185" s="324" t="s">
        <v>688</v>
      </c>
      <c r="K185" s="324" t="s">
        <v>324</v>
      </c>
      <c r="L185" s="341" t="s">
        <v>1226</v>
      </c>
      <c r="M185" s="411">
        <v>64</v>
      </c>
      <c r="N185" s="343"/>
      <c r="O185" s="362">
        <v>7</v>
      </c>
      <c r="P185" s="333" t="s">
        <v>1222</v>
      </c>
      <c r="Q185" s="342" t="s">
        <v>1265</v>
      </c>
    </row>
    <row r="186" spans="1:17" s="160" customFormat="1" ht="32.25" hidden="1" customHeight="1" x14ac:dyDescent="0.2">
      <c r="A186" s="324" t="s">
        <v>303</v>
      </c>
      <c r="B186" s="324" t="s">
        <v>303</v>
      </c>
      <c r="C186" s="324">
        <v>2021</v>
      </c>
      <c r="D186" s="340" t="s">
        <v>348</v>
      </c>
      <c r="E186" s="341" t="s">
        <v>321</v>
      </c>
      <c r="F186" s="324" t="s">
        <v>322</v>
      </c>
      <c r="G186" s="341" t="s">
        <v>423</v>
      </c>
      <c r="H186" s="324" t="s">
        <v>1156</v>
      </c>
      <c r="I186" s="324" t="s">
        <v>1081</v>
      </c>
      <c r="J186" s="324">
        <v>150</v>
      </c>
      <c r="K186" s="324" t="s">
        <v>324</v>
      </c>
      <c r="L186" s="341" t="s">
        <v>1164</v>
      </c>
      <c r="M186" s="409">
        <v>20</v>
      </c>
      <c r="N186" s="343">
        <v>13</v>
      </c>
      <c r="O186" s="410">
        <v>6</v>
      </c>
      <c r="P186" s="335" t="s">
        <v>1154</v>
      </c>
      <c r="Q186" s="636" t="s">
        <v>1170</v>
      </c>
    </row>
    <row r="187" spans="1:17" s="160" customFormat="1" ht="32.25" hidden="1" customHeight="1" x14ac:dyDescent="0.2">
      <c r="A187" s="324" t="s">
        <v>303</v>
      </c>
      <c r="B187" s="324" t="s">
        <v>303</v>
      </c>
      <c r="C187" s="324">
        <v>2021</v>
      </c>
      <c r="D187" s="340" t="s">
        <v>348</v>
      </c>
      <c r="E187" s="341" t="s">
        <v>321</v>
      </c>
      <c r="F187" s="324" t="s">
        <v>322</v>
      </c>
      <c r="G187" s="341" t="s">
        <v>423</v>
      </c>
      <c r="H187" s="324" t="s">
        <v>343</v>
      </c>
      <c r="I187" s="324" t="s">
        <v>1081</v>
      </c>
      <c r="J187" s="324">
        <v>150</v>
      </c>
      <c r="K187" s="324" t="s">
        <v>324</v>
      </c>
      <c r="L187" s="341" t="s">
        <v>1164</v>
      </c>
      <c r="M187" s="409">
        <v>20</v>
      </c>
      <c r="N187" s="343">
        <v>13</v>
      </c>
      <c r="O187" s="410">
        <v>6</v>
      </c>
      <c r="P187" s="335" t="s">
        <v>1154</v>
      </c>
      <c r="Q187" s="636" t="s">
        <v>1170</v>
      </c>
    </row>
    <row r="188" spans="1:17" s="160" customFormat="1" ht="32.25" hidden="1" customHeight="1" x14ac:dyDescent="0.2">
      <c r="A188" s="324" t="s">
        <v>303</v>
      </c>
      <c r="B188" s="324" t="s">
        <v>303</v>
      </c>
      <c r="C188" s="324">
        <v>2021</v>
      </c>
      <c r="D188" s="340" t="s">
        <v>348</v>
      </c>
      <c r="E188" s="341" t="s">
        <v>321</v>
      </c>
      <c r="F188" s="324" t="s">
        <v>322</v>
      </c>
      <c r="G188" s="341" t="s">
        <v>423</v>
      </c>
      <c r="H188" s="324" t="s">
        <v>359</v>
      </c>
      <c r="I188" s="324" t="s">
        <v>1081</v>
      </c>
      <c r="J188" s="324">
        <v>150</v>
      </c>
      <c r="K188" s="324" t="s">
        <v>324</v>
      </c>
      <c r="L188" s="341" t="s">
        <v>1164</v>
      </c>
      <c r="M188" s="409">
        <v>20</v>
      </c>
      <c r="N188" s="343">
        <v>13</v>
      </c>
      <c r="O188" s="410">
        <v>6</v>
      </c>
      <c r="P188" s="335" t="s">
        <v>1154</v>
      </c>
      <c r="Q188" s="636" t="s">
        <v>1170</v>
      </c>
    </row>
    <row r="189" spans="1:17" s="160" customFormat="1" ht="32.25" hidden="1" customHeight="1" x14ac:dyDescent="0.2">
      <c r="A189" s="324" t="s">
        <v>303</v>
      </c>
      <c r="B189" s="324" t="s">
        <v>303</v>
      </c>
      <c r="C189" s="324">
        <v>2021</v>
      </c>
      <c r="D189" s="340" t="s">
        <v>348</v>
      </c>
      <c r="E189" s="341" t="s">
        <v>321</v>
      </c>
      <c r="F189" s="324" t="s">
        <v>322</v>
      </c>
      <c r="G189" s="341" t="s">
        <v>423</v>
      </c>
      <c r="H189" s="324" t="s">
        <v>339</v>
      </c>
      <c r="I189" s="324" t="s">
        <v>1081</v>
      </c>
      <c r="J189" s="324">
        <v>200</v>
      </c>
      <c r="K189" s="324" t="s">
        <v>324</v>
      </c>
      <c r="L189" s="341" t="s">
        <v>1164</v>
      </c>
      <c r="M189" s="409">
        <v>20</v>
      </c>
      <c r="N189" s="343">
        <v>10</v>
      </c>
      <c r="O189" s="410">
        <v>6</v>
      </c>
      <c r="P189" s="335" t="s">
        <v>1154</v>
      </c>
      <c r="Q189" s="636" t="s">
        <v>1170</v>
      </c>
    </row>
    <row r="190" spans="1:17" s="160" customFormat="1" ht="32.25" hidden="1" customHeight="1" x14ac:dyDescent="0.2">
      <c r="A190" s="324" t="s">
        <v>303</v>
      </c>
      <c r="B190" s="324" t="s">
        <v>303</v>
      </c>
      <c r="C190" s="324">
        <v>2021</v>
      </c>
      <c r="D190" s="340" t="s">
        <v>348</v>
      </c>
      <c r="E190" s="341" t="s">
        <v>321</v>
      </c>
      <c r="F190" s="324" t="s">
        <v>322</v>
      </c>
      <c r="G190" s="341" t="s">
        <v>423</v>
      </c>
      <c r="H190" s="324" t="s">
        <v>1156</v>
      </c>
      <c r="I190" s="332" t="s">
        <v>1221</v>
      </c>
      <c r="J190" s="324" t="s">
        <v>688</v>
      </c>
      <c r="K190" s="324" t="s">
        <v>324</v>
      </c>
      <c r="L190" s="341" t="s">
        <v>1226</v>
      </c>
      <c r="M190" s="411">
        <v>1</v>
      </c>
      <c r="N190" s="343"/>
      <c r="O190" s="362">
        <v>1</v>
      </c>
      <c r="P190" s="333" t="s">
        <v>1222</v>
      </c>
      <c r="Q190" s="342" t="s">
        <v>1274</v>
      </c>
    </row>
    <row r="191" spans="1:17" s="160" customFormat="1" ht="32.25" hidden="1" customHeight="1" x14ac:dyDescent="0.2">
      <c r="A191" s="324" t="s">
        <v>303</v>
      </c>
      <c r="B191" s="324" t="s">
        <v>303</v>
      </c>
      <c r="C191" s="324">
        <v>2021</v>
      </c>
      <c r="D191" s="340" t="s">
        <v>348</v>
      </c>
      <c r="E191" s="341" t="s">
        <v>321</v>
      </c>
      <c r="F191" s="324" t="s">
        <v>322</v>
      </c>
      <c r="G191" s="341" t="s">
        <v>423</v>
      </c>
      <c r="H191" s="324" t="s">
        <v>343</v>
      </c>
      <c r="I191" s="332" t="s">
        <v>1221</v>
      </c>
      <c r="J191" s="324" t="s">
        <v>688</v>
      </c>
      <c r="K191" s="324" t="s">
        <v>324</v>
      </c>
      <c r="L191" s="341" t="s">
        <v>1226</v>
      </c>
      <c r="M191" s="411">
        <v>1</v>
      </c>
      <c r="N191" s="343"/>
      <c r="O191" s="362">
        <v>1</v>
      </c>
      <c r="P191" s="333" t="s">
        <v>1222</v>
      </c>
      <c r="Q191" s="342" t="s">
        <v>1274</v>
      </c>
    </row>
    <row r="192" spans="1:17" s="160" customFormat="1" ht="32.25" hidden="1" customHeight="1" x14ac:dyDescent="0.2">
      <c r="A192" s="324" t="s">
        <v>303</v>
      </c>
      <c r="B192" s="324" t="s">
        <v>303</v>
      </c>
      <c r="C192" s="324">
        <v>2021</v>
      </c>
      <c r="D192" s="340" t="s">
        <v>348</v>
      </c>
      <c r="E192" s="341" t="s">
        <v>321</v>
      </c>
      <c r="F192" s="324" t="s">
        <v>322</v>
      </c>
      <c r="G192" s="341" t="s">
        <v>423</v>
      </c>
      <c r="H192" s="324" t="s">
        <v>359</v>
      </c>
      <c r="I192" s="332" t="s">
        <v>1221</v>
      </c>
      <c r="J192" s="324" t="s">
        <v>688</v>
      </c>
      <c r="K192" s="324" t="s">
        <v>324</v>
      </c>
      <c r="L192" s="341" t="s">
        <v>1226</v>
      </c>
      <c r="M192" s="411">
        <v>1</v>
      </c>
      <c r="N192" s="343"/>
      <c r="O192" s="362">
        <v>1</v>
      </c>
      <c r="P192" s="333" t="s">
        <v>1222</v>
      </c>
      <c r="Q192" s="342" t="s">
        <v>1274</v>
      </c>
    </row>
    <row r="193" spans="1:17" s="160" customFormat="1" ht="32.25" hidden="1" customHeight="1" x14ac:dyDescent="0.2">
      <c r="A193" s="324" t="s">
        <v>303</v>
      </c>
      <c r="B193" s="324" t="s">
        <v>303</v>
      </c>
      <c r="C193" s="324">
        <v>2021</v>
      </c>
      <c r="D193" s="340" t="s">
        <v>348</v>
      </c>
      <c r="E193" s="341" t="s">
        <v>321</v>
      </c>
      <c r="F193" s="324" t="s">
        <v>322</v>
      </c>
      <c r="G193" s="341" t="s">
        <v>423</v>
      </c>
      <c r="H193" s="324" t="s">
        <v>339</v>
      </c>
      <c r="I193" s="332" t="s">
        <v>1221</v>
      </c>
      <c r="J193" s="324" t="s">
        <v>688</v>
      </c>
      <c r="K193" s="324" t="s">
        <v>324</v>
      </c>
      <c r="L193" s="341" t="s">
        <v>1226</v>
      </c>
      <c r="M193" s="411">
        <v>1</v>
      </c>
      <c r="N193" s="343"/>
      <c r="O193" s="362">
        <v>1</v>
      </c>
      <c r="P193" s="333" t="s">
        <v>1222</v>
      </c>
      <c r="Q193" s="342" t="s">
        <v>1274</v>
      </c>
    </row>
    <row r="194" spans="1:17" s="160" customFormat="1" ht="32.25" hidden="1" customHeight="1" x14ac:dyDescent="0.2">
      <c r="A194" s="324" t="s">
        <v>303</v>
      </c>
      <c r="B194" s="324" t="s">
        <v>303</v>
      </c>
      <c r="C194" s="324">
        <v>2021</v>
      </c>
      <c r="D194" s="340" t="s">
        <v>349</v>
      </c>
      <c r="E194" s="341" t="s">
        <v>321</v>
      </c>
      <c r="F194" s="324" t="s">
        <v>322</v>
      </c>
      <c r="G194" s="341" t="s">
        <v>423</v>
      </c>
      <c r="H194" s="324" t="s">
        <v>1156</v>
      </c>
      <c r="I194" s="324" t="s">
        <v>1081</v>
      </c>
      <c r="J194" s="324">
        <v>900</v>
      </c>
      <c r="K194" s="324" t="s">
        <v>324</v>
      </c>
      <c r="L194" s="341" t="s">
        <v>1212</v>
      </c>
      <c r="M194" s="409">
        <v>0</v>
      </c>
      <c r="N194" s="343">
        <v>0</v>
      </c>
      <c r="O194" s="344">
        <v>0</v>
      </c>
      <c r="P194" s="335" t="s">
        <v>1154</v>
      </c>
      <c r="Q194" s="636" t="s">
        <v>1170</v>
      </c>
    </row>
    <row r="195" spans="1:17" s="160" customFormat="1" ht="32.25" hidden="1" customHeight="1" x14ac:dyDescent="0.2">
      <c r="A195" s="324" t="s">
        <v>303</v>
      </c>
      <c r="B195" s="324" t="s">
        <v>303</v>
      </c>
      <c r="C195" s="324">
        <v>2021</v>
      </c>
      <c r="D195" s="340" t="s">
        <v>349</v>
      </c>
      <c r="E195" s="341" t="s">
        <v>321</v>
      </c>
      <c r="F195" s="324" t="s">
        <v>322</v>
      </c>
      <c r="G195" s="341" t="s">
        <v>423</v>
      </c>
      <c r="H195" s="324" t="s">
        <v>359</v>
      </c>
      <c r="I195" s="324" t="s">
        <v>1081</v>
      </c>
      <c r="J195" s="324">
        <v>400</v>
      </c>
      <c r="K195" s="324" t="s">
        <v>324</v>
      </c>
      <c r="L195" s="341" t="s">
        <v>1212</v>
      </c>
      <c r="M195" s="409">
        <v>0</v>
      </c>
      <c r="N195" s="343">
        <v>0</v>
      </c>
      <c r="O195" s="344">
        <v>0</v>
      </c>
      <c r="P195" s="335" t="s">
        <v>1154</v>
      </c>
      <c r="Q195" s="636" t="s">
        <v>1170</v>
      </c>
    </row>
    <row r="196" spans="1:17" s="160" customFormat="1" ht="32.25" hidden="1" customHeight="1" x14ac:dyDescent="0.2">
      <c r="A196" s="324" t="s">
        <v>303</v>
      </c>
      <c r="B196" s="324" t="s">
        <v>303</v>
      </c>
      <c r="C196" s="324">
        <v>2021</v>
      </c>
      <c r="D196" s="340" t="s">
        <v>349</v>
      </c>
      <c r="E196" s="341" t="s">
        <v>321</v>
      </c>
      <c r="F196" s="324" t="s">
        <v>322</v>
      </c>
      <c r="G196" s="341" t="s">
        <v>423</v>
      </c>
      <c r="H196" s="324" t="s">
        <v>343</v>
      </c>
      <c r="I196" s="324" t="s">
        <v>1081</v>
      </c>
      <c r="J196" s="324">
        <v>900</v>
      </c>
      <c r="K196" s="324" t="s">
        <v>324</v>
      </c>
      <c r="L196" s="341" t="s">
        <v>1212</v>
      </c>
      <c r="M196" s="409">
        <v>0</v>
      </c>
      <c r="N196" s="343">
        <v>0</v>
      </c>
      <c r="O196" s="344">
        <v>0</v>
      </c>
      <c r="P196" s="335" t="s">
        <v>1154</v>
      </c>
      <c r="Q196" s="636" t="s">
        <v>1170</v>
      </c>
    </row>
    <row r="197" spans="1:17" s="160" customFormat="1" ht="32.25" hidden="1" customHeight="1" x14ac:dyDescent="0.2">
      <c r="A197" s="324" t="s">
        <v>303</v>
      </c>
      <c r="B197" s="324" t="s">
        <v>303</v>
      </c>
      <c r="C197" s="324">
        <v>2021</v>
      </c>
      <c r="D197" s="340" t="s">
        <v>349</v>
      </c>
      <c r="E197" s="341" t="s">
        <v>321</v>
      </c>
      <c r="F197" s="324" t="s">
        <v>322</v>
      </c>
      <c r="G197" s="341" t="s">
        <v>423</v>
      </c>
      <c r="H197" s="324" t="s">
        <v>339</v>
      </c>
      <c r="I197" s="324" t="s">
        <v>1081</v>
      </c>
      <c r="J197" s="324">
        <v>2900</v>
      </c>
      <c r="K197" s="324" t="s">
        <v>324</v>
      </c>
      <c r="L197" s="341" t="s">
        <v>1212</v>
      </c>
      <c r="M197" s="409">
        <v>0</v>
      </c>
      <c r="N197" s="343">
        <v>0</v>
      </c>
      <c r="O197" s="344">
        <v>0</v>
      </c>
      <c r="P197" s="335" t="s">
        <v>1154</v>
      </c>
      <c r="Q197" s="636" t="s">
        <v>1170</v>
      </c>
    </row>
    <row r="198" spans="1:17" s="160" customFormat="1" ht="32.25" hidden="1" customHeight="1" x14ac:dyDescent="0.2">
      <c r="A198" s="324" t="s">
        <v>303</v>
      </c>
      <c r="B198" s="324" t="s">
        <v>303</v>
      </c>
      <c r="C198" s="324">
        <v>2021</v>
      </c>
      <c r="D198" s="340" t="s">
        <v>349</v>
      </c>
      <c r="E198" s="341" t="s">
        <v>321</v>
      </c>
      <c r="F198" s="324" t="s">
        <v>322</v>
      </c>
      <c r="G198" s="341" t="s">
        <v>423</v>
      </c>
      <c r="H198" s="324" t="s">
        <v>359</v>
      </c>
      <c r="I198" s="332" t="s">
        <v>1221</v>
      </c>
      <c r="J198" s="324" t="s">
        <v>688</v>
      </c>
      <c r="K198" s="324" t="s">
        <v>324</v>
      </c>
      <c r="L198" s="341" t="s">
        <v>1212</v>
      </c>
      <c r="M198" s="411">
        <v>5</v>
      </c>
      <c r="N198" s="343"/>
      <c r="O198" s="362">
        <v>3</v>
      </c>
      <c r="P198" s="333" t="s">
        <v>1222</v>
      </c>
      <c r="Q198" s="342" t="s">
        <v>1275</v>
      </c>
    </row>
    <row r="199" spans="1:17" s="423" customFormat="1" ht="32.25" hidden="1" customHeight="1" x14ac:dyDescent="0.2">
      <c r="A199" s="324" t="s">
        <v>303</v>
      </c>
      <c r="B199" s="324" t="s">
        <v>303</v>
      </c>
      <c r="C199" s="324">
        <v>2021</v>
      </c>
      <c r="D199" s="340" t="s">
        <v>349</v>
      </c>
      <c r="E199" s="341" t="s">
        <v>321</v>
      </c>
      <c r="F199" s="324" t="s">
        <v>322</v>
      </c>
      <c r="G199" s="341" t="s">
        <v>423</v>
      </c>
      <c r="H199" s="324" t="s">
        <v>1156</v>
      </c>
      <c r="I199" s="332" t="s">
        <v>1221</v>
      </c>
      <c r="J199" s="324" t="s">
        <v>688</v>
      </c>
      <c r="K199" s="324" t="s">
        <v>324</v>
      </c>
      <c r="L199" s="341" t="s">
        <v>1212</v>
      </c>
      <c r="M199" s="411">
        <v>5</v>
      </c>
      <c r="N199" s="343"/>
      <c r="O199" s="362">
        <v>3</v>
      </c>
      <c r="P199" s="333" t="s">
        <v>1222</v>
      </c>
      <c r="Q199" s="342" t="s">
        <v>1275</v>
      </c>
    </row>
    <row r="200" spans="1:17" s="423" customFormat="1" ht="32.25" hidden="1" customHeight="1" x14ac:dyDescent="0.2">
      <c r="A200" s="324" t="s">
        <v>303</v>
      </c>
      <c r="B200" s="324" t="s">
        <v>303</v>
      </c>
      <c r="C200" s="324">
        <v>2021</v>
      </c>
      <c r="D200" s="340" t="s">
        <v>349</v>
      </c>
      <c r="E200" s="341" t="s">
        <v>321</v>
      </c>
      <c r="F200" s="324" t="s">
        <v>322</v>
      </c>
      <c r="G200" s="341" t="s">
        <v>423</v>
      </c>
      <c r="H200" s="324" t="s">
        <v>343</v>
      </c>
      <c r="I200" s="332" t="s">
        <v>1221</v>
      </c>
      <c r="J200" s="324" t="s">
        <v>688</v>
      </c>
      <c r="K200" s="324" t="s">
        <v>324</v>
      </c>
      <c r="L200" s="341" t="s">
        <v>1212</v>
      </c>
      <c r="M200" s="411">
        <v>5</v>
      </c>
      <c r="N200" s="343"/>
      <c r="O200" s="362">
        <v>3</v>
      </c>
      <c r="P200" s="333" t="s">
        <v>1222</v>
      </c>
      <c r="Q200" s="342" t="s">
        <v>1275</v>
      </c>
    </row>
    <row r="201" spans="1:17" s="423" customFormat="1" ht="32.25" hidden="1" customHeight="1" x14ac:dyDescent="0.2">
      <c r="A201" s="324" t="s">
        <v>303</v>
      </c>
      <c r="B201" s="324" t="s">
        <v>303</v>
      </c>
      <c r="C201" s="324">
        <v>2021</v>
      </c>
      <c r="D201" s="340" t="s">
        <v>349</v>
      </c>
      <c r="E201" s="341" t="s">
        <v>321</v>
      </c>
      <c r="F201" s="324" t="s">
        <v>322</v>
      </c>
      <c r="G201" s="341" t="s">
        <v>423</v>
      </c>
      <c r="H201" s="324" t="s">
        <v>339</v>
      </c>
      <c r="I201" s="332" t="s">
        <v>1221</v>
      </c>
      <c r="J201" s="324" t="s">
        <v>688</v>
      </c>
      <c r="K201" s="324" t="s">
        <v>324</v>
      </c>
      <c r="L201" s="341" t="s">
        <v>1212</v>
      </c>
      <c r="M201" s="411">
        <v>5</v>
      </c>
      <c r="N201" s="343"/>
      <c r="O201" s="362">
        <v>3</v>
      </c>
      <c r="P201" s="333" t="s">
        <v>1222</v>
      </c>
      <c r="Q201" s="342" t="s">
        <v>1275</v>
      </c>
    </row>
    <row r="202" spans="1:17" s="423" customFormat="1" ht="32.25" hidden="1" customHeight="1" x14ac:dyDescent="0.2">
      <c r="A202" s="324" t="s">
        <v>303</v>
      </c>
      <c r="B202" s="324" t="s">
        <v>303</v>
      </c>
      <c r="C202" s="324">
        <v>2021</v>
      </c>
      <c r="D202" s="340" t="s">
        <v>366</v>
      </c>
      <c r="E202" s="341" t="s">
        <v>321</v>
      </c>
      <c r="F202" s="324" t="s">
        <v>322</v>
      </c>
      <c r="G202" s="341" t="s">
        <v>423</v>
      </c>
      <c r="H202" s="324" t="s">
        <v>358</v>
      </c>
      <c r="I202" s="324" t="s">
        <v>1081</v>
      </c>
      <c r="J202" s="324">
        <v>300</v>
      </c>
      <c r="K202" s="324" t="s">
        <v>324</v>
      </c>
      <c r="L202" s="341" t="s">
        <v>1164</v>
      </c>
      <c r="M202" s="409">
        <v>50</v>
      </c>
      <c r="N202" s="343">
        <v>17</v>
      </c>
      <c r="O202" s="410">
        <v>5</v>
      </c>
      <c r="P202" s="335" t="s">
        <v>1154</v>
      </c>
      <c r="Q202" s="636" t="s">
        <v>1170</v>
      </c>
    </row>
    <row r="203" spans="1:17" s="423" customFormat="1" ht="32.25" hidden="1" customHeight="1" x14ac:dyDescent="0.2">
      <c r="A203" s="324" t="s">
        <v>303</v>
      </c>
      <c r="B203" s="324" t="s">
        <v>303</v>
      </c>
      <c r="C203" s="324">
        <v>2021</v>
      </c>
      <c r="D203" s="340" t="s">
        <v>366</v>
      </c>
      <c r="E203" s="341" t="s">
        <v>321</v>
      </c>
      <c r="F203" s="324" t="s">
        <v>322</v>
      </c>
      <c r="G203" s="341" t="s">
        <v>423</v>
      </c>
      <c r="H203" s="324" t="s">
        <v>1156</v>
      </c>
      <c r="I203" s="324" t="s">
        <v>1081</v>
      </c>
      <c r="J203" s="324">
        <v>200</v>
      </c>
      <c r="K203" s="324" t="s">
        <v>324</v>
      </c>
      <c r="L203" s="341" t="s">
        <v>1164</v>
      </c>
      <c r="M203" s="409">
        <v>72</v>
      </c>
      <c r="N203" s="343">
        <v>36</v>
      </c>
      <c r="O203" s="410">
        <v>6</v>
      </c>
      <c r="P203" s="335" t="s">
        <v>1154</v>
      </c>
      <c r="Q203" s="636" t="s">
        <v>1170</v>
      </c>
    </row>
    <row r="204" spans="1:17" s="430" customFormat="1" ht="32.25" hidden="1" customHeight="1" x14ac:dyDescent="0.2">
      <c r="A204" s="483" t="s">
        <v>303</v>
      </c>
      <c r="B204" s="483" t="s">
        <v>303</v>
      </c>
      <c r="C204" s="483">
        <v>2021</v>
      </c>
      <c r="D204" s="623" t="s">
        <v>366</v>
      </c>
      <c r="E204" s="625" t="s">
        <v>321</v>
      </c>
      <c r="F204" s="483" t="s">
        <v>322</v>
      </c>
      <c r="G204" s="625" t="s">
        <v>423</v>
      </c>
      <c r="H204" s="483" t="s">
        <v>343</v>
      </c>
      <c r="I204" s="483" t="s">
        <v>1081</v>
      </c>
      <c r="J204" s="483">
        <v>200</v>
      </c>
      <c r="K204" s="483" t="s">
        <v>324</v>
      </c>
      <c r="L204" s="625" t="s">
        <v>1164</v>
      </c>
      <c r="M204" s="628">
        <v>72</v>
      </c>
      <c r="N204" s="631">
        <v>36</v>
      </c>
      <c r="O204" s="632">
        <v>6</v>
      </c>
      <c r="P204" s="486" t="s">
        <v>1154</v>
      </c>
      <c r="Q204" s="637" t="s">
        <v>1170</v>
      </c>
    </row>
    <row r="205" spans="1:17" s="160" customFormat="1" ht="32.25" hidden="1" customHeight="1" x14ac:dyDescent="0.2">
      <c r="A205" s="324" t="s">
        <v>303</v>
      </c>
      <c r="B205" s="324" t="s">
        <v>303</v>
      </c>
      <c r="C205" s="324">
        <v>2021</v>
      </c>
      <c r="D205" s="340" t="s">
        <v>366</v>
      </c>
      <c r="E205" s="341" t="s">
        <v>321</v>
      </c>
      <c r="F205" s="324" t="s">
        <v>322</v>
      </c>
      <c r="G205" s="341" t="s">
        <v>423</v>
      </c>
      <c r="H205" s="324" t="s">
        <v>359</v>
      </c>
      <c r="I205" s="324" t="s">
        <v>1081</v>
      </c>
      <c r="J205" s="324">
        <v>200</v>
      </c>
      <c r="K205" s="324" t="s">
        <v>324</v>
      </c>
      <c r="L205" s="383" t="s">
        <v>1164</v>
      </c>
      <c r="M205" s="409">
        <v>72</v>
      </c>
      <c r="N205" s="343">
        <v>36</v>
      </c>
      <c r="O205" s="410">
        <v>6</v>
      </c>
      <c r="P205" s="335" t="s">
        <v>1154</v>
      </c>
      <c r="Q205" s="636" t="s">
        <v>1170</v>
      </c>
    </row>
    <row r="206" spans="1:17" s="160" customFormat="1" ht="32.25" hidden="1" customHeight="1" x14ac:dyDescent="0.2">
      <c r="A206" s="324" t="s">
        <v>303</v>
      </c>
      <c r="B206" s="324" t="s">
        <v>303</v>
      </c>
      <c r="C206" s="324">
        <v>2021</v>
      </c>
      <c r="D206" s="340" t="s">
        <v>366</v>
      </c>
      <c r="E206" s="341" t="s">
        <v>321</v>
      </c>
      <c r="F206" s="324" t="s">
        <v>322</v>
      </c>
      <c r="G206" s="341" t="s">
        <v>423</v>
      </c>
      <c r="H206" s="324" t="s">
        <v>339</v>
      </c>
      <c r="I206" s="324" t="s">
        <v>1081</v>
      </c>
      <c r="J206" s="324">
        <v>300</v>
      </c>
      <c r="K206" s="324" t="s">
        <v>324</v>
      </c>
      <c r="L206" s="383" t="s">
        <v>1164</v>
      </c>
      <c r="M206" s="409">
        <v>72</v>
      </c>
      <c r="N206" s="343">
        <v>24</v>
      </c>
      <c r="O206" s="410">
        <v>6</v>
      </c>
      <c r="P206" s="335" t="s">
        <v>1154</v>
      </c>
      <c r="Q206" s="636" t="s">
        <v>1170</v>
      </c>
    </row>
    <row r="207" spans="1:17" s="160" customFormat="1" ht="32.25" hidden="1" customHeight="1" x14ac:dyDescent="0.2">
      <c r="A207" s="324" t="s">
        <v>303</v>
      </c>
      <c r="B207" s="324" t="s">
        <v>303</v>
      </c>
      <c r="C207" s="324">
        <v>2021</v>
      </c>
      <c r="D207" s="340" t="s">
        <v>366</v>
      </c>
      <c r="E207" s="341" t="s">
        <v>321</v>
      </c>
      <c r="F207" s="324" t="s">
        <v>322</v>
      </c>
      <c r="G207" s="341" t="s">
        <v>423</v>
      </c>
      <c r="H207" s="324" t="s">
        <v>1156</v>
      </c>
      <c r="I207" s="332" t="s">
        <v>1221</v>
      </c>
      <c r="J207" s="324" t="s">
        <v>688</v>
      </c>
      <c r="K207" s="324" t="s">
        <v>324</v>
      </c>
      <c r="L207" s="383" t="s">
        <v>1226</v>
      </c>
      <c r="M207" s="411">
        <v>405</v>
      </c>
      <c r="N207" s="343"/>
      <c r="O207" s="362">
        <v>10</v>
      </c>
      <c r="P207" s="333" t="s">
        <v>1222</v>
      </c>
      <c r="Q207" s="342" t="s">
        <v>1243</v>
      </c>
    </row>
    <row r="208" spans="1:17" s="160" customFormat="1" ht="32.25" hidden="1" customHeight="1" x14ac:dyDescent="0.2">
      <c r="A208" s="324" t="s">
        <v>303</v>
      </c>
      <c r="B208" s="324" t="s">
        <v>303</v>
      </c>
      <c r="C208" s="324">
        <v>2021</v>
      </c>
      <c r="D208" s="340" t="s">
        <v>366</v>
      </c>
      <c r="E208" s="341" t="s">
        <v>321</v>
      </c>
      <c r="F208" s="324" t="s">
        <v>322</v>
      </c>
      <c r="G208" s="341" t="s">
        <v>423</v>
      </c>
      <c r="H208" s="324" t="s">
        <v>343</v>
      </c>
      <c r="I208" s="332" t="s">
        <v>1221</v>
      </c>
      <c r="J208" s="324" t="s">
        <v>688</v>
      </c>
      <c r="K208" s="324" t="s">
        <v>324</v>
      </c>
      <c r="L208" s="383" t="s">
        <v>1226</v>
      </c>
      <c r="M208" s="411">
        <v>405</v>
      </c>
      <c r="N208" s="343"/>
      <c r="O208" s="362">
        <v>10</v>
      </c>
      <c r="P208" s="333" t="s">
        <v>1222</v>
      </c>
      <c r="Q208" s="342" t="s">
        <v>1243</v>
      </c>
    </row>
    <row r="209" spans="1:17" s="160" customFormat="1" ht="32.25" hidden="1" customHeight="1" x14ac:dyDescent="0.2">
      <c r="A209" s="324" t="s">
        <v>303</v>
      </c>
      <c r="B209" s="324" t="s">
        <v>303</v>
      </c>
      <c r="C209" s="324">
        <v>2021</v>
      </c>
      <c r="D209" s="340" t="s">
        <v>366</v>
      </c>
      <c r="E209" s="341" t="s">
        <v>321</v>
      </c>
      <c r="F209" s="324" t="s">
        <v>322</v>
      </c>
      <c r="G209" s="341" t="s">
        <v>423</v>
      </c>
      <c r="H209" s="324" t="s">
        <v>359</v>
      </c>
      <c r="I209" s="332" t="s">
        <v>1221</v>
      </c>
      <c r="J209" s="324" t="s">
        <v>688</v>
      </c>
      <c r="K209" s="324" t="s">
        <v>324</v>
      </c>
      <c r="L209" s="383" t="s">
        <v>1226</v>
      </c>
      <c r="M209" s="411">
        <v>405</v>
      </c>
      <c r="N209" s="343"/>
      <c r="O209" s="362">
        <v>10</v>
      </c>
      <c r="P209" s="333" t="s">
        <v>1222</v>
      </c>
      <c r="Q209" s="342" t="s">
        <v>1243</v>
      </c>
    </row>
    <row r="210" spans="1:17" s="160" customFormat="1" ht="32.25" hidden="1" customHeight="1" x14ac:dyDescent="0.2">
      <c r="A210" s="324" t="s">
        <v>303</v>
      </c>
      <c r="B210" s="324" t="s">
        <v>303</v>
      </c>
      <c r="C210" s="324">
        <v>2021</v>
      </c>
      <c r="D210" s="340" t="s">
        <v>366</v>
      </c>
      <c r="E210" s="341" t="s">
        <v>321</v>
      </c>
      <c r="F210" s="324" t="s">
        <v>322</v>
      </c>
      <c r="G210" s="341" t="s">
        <v>423</v>
      </c>
      <c r="H210" s="324" t="s">
        <v>339</v>
      </c>
      <c r="I210" s="332" t="s">
        <v>1221</v>
      </c>
      <c r="J210" s="324" t="s">
        <v>688</v>
      </c>
      <c r="K210" s="324" t="s">
        <v>324</v>
      </c>
      <c r="L210" s="383" t="s">
        <v>1226</v>
      </c>
      <c r="M210" s="411">
        <v>405</v>
      </c>
      <c r="N210" s="343"/>
      <c r="O210" s="362">
        <v>10</v>
      </c>
      <c r="P210" s="333" t="s">
        <v>1222</v>
      </c>
      <c r="Q210" s="342" t="s">
        <v>1243</v>
      </c>
    </row>
    <row r="211" spans="1:17" s="160" customFormat="1" ht="32.25" hidden="1" customHeight="1" x14ac:dyDescent="0.2">
      <c r="A211" s="324" t="s">
        <v>303</v>
      </c>
      <c r="B211" s="324" t="s">
        <v>303</v>
      </c>
      <c r="C211" s="324">
        <v>2021</v>
      </c>
      <c r="D211" s="340" t="s">
        <v>367</v>
      </c>
      <c r="E211" s="341" t="s">
        <v>321</v>
      </c>
      <c r="F211" s="324" t="s">
        <v>322</v>
      </c>
      <c r="G211" s="341" t="s">
        <v>423</v>
      </c>
      <c r="H211" s="324" t="s">
        <v>358</v>
      </c>
      <c r="I211" s="324" t="s">
        <v>1081</v>
      </c>
      <c r="J211" s="324">
        <v>600</v>
      </c>
      <c r="K211" s="324" t="s">
        <v>324</v>
      </c>
      <c r="L211" s="383" t="s">
        <v>1164</v>
      </c>
      <c r="M211" s="409">
        <v>140</v>
      </c>
      <c r="N211" s="343">
        <v>23</v>
      </c>
      <c r="O211" s="410">
        <v>4</v>
      </c>
      <c r="P211" s="335" t="s">
        <v>1154</v>
      </c>
      <c r="Q211" s="636" t="s">
        <v>1447</v>
      </c>
    </row>
    <row r="212" spans="1:17" s="160" customFormat="1" ht="32.25" hidden="1" customHeight="1" x14ac:dyDescent="0.2">
      <c r="A212" s="324" t="s">
        <v>303</v>
      </c>
      <c r="B212" s="324" t="s">
        <v>303</v>
      </c>
      <c r="C212" s="324">
        <v>2021</v>
      </c>
      <c r="D212" s="340" t="s">
        <v>367</v>
      </c>
      <c r="E212" s="341" t="s">
        <v>321</v>
      </c>
      <c r="F212" s="324" t="s">
        <v>322</v>
      </c>
      <c r="G212" s="341" t="s">
        <v>423</v>
      </c>
      <c r="H212" s="324" t="s">
        <v>1156</v>
      </c>
      <c r="I212" s="324" t="s">
        <v>1081</v>
      </c>
      <c r="J212" s="324">
        <v>200</v>
      </c>
      <c r="K212" s="324" t="s">
        <v>324</v>
      </c>
      <c r="L212" s="383" t="s">
        <v>1164</v>
      </c>
      <c r="M212" s="409">
        <v>685</v>
      </c>
      <c r="N212" s="343">
        <v>343</v>
      </c>
      <c r="O212" s="410">
        <v>24</v>
      </c>
      <c r="P212" s="335" t="s">
        <v>1154</v>
      </c>
      <c r="Q212" s="636" t="s">
        <v>1165</v>
      </c>
    </row>
    <row r="213" spans="1:17" s="160" customFormat="1" ht="32.25" hidden="1" customHeight="1" x14ac:dyDescent="0.2">
      <c r="A213" s="324" t="s">
        <v>303</v>
      </c>
      <c r="B213" s="324" t="s">
        <v>303</v>
      </c>
      <c r="C213" s="324">
        <v>2021</v>
      </c>
      <c r="D213" s="340" t="s">
        <v>367</v>
      </c>
      <c r="E213" s="341" t="s">
        <v>321</v>
      </c>
      <c r="F213" s="324" t="s">
        <v>322</v>
      </c>
      <c r="G213" s="341" t="s">
        <v>423</v>
      </c>
      <c r="H213" s="324" t="s">
        <v>343</v>
      </c>
      <c r="I213" s="324" t="s">
        <v>1081</v>
      </c>
      <c r="J213" s="324">
        <v>200</v>
      </c>
      <c r="K213" s="324" t="s">
        <v>324</v>
      </c>
      <c r="L213" s="383" t="s">
        <v>1164</v>
      </c>
      <c r="M213" s="409">
        <v>685</v>
      </c>
      <c r="N213" s="343">
        <v>343</v>
      </c>
      <c r="O213" s="410">
        <v>24</v>
      </c>
      <c r="P213" s="335" t="s">
        <v>1154</v>
      </c>
      <c r="Q213" s="636" t="s">
        <v>1165</v>
      </c>
    </row>
    <row r="214" spans="1:17" s="160" customFormat="1" ht="32.25" hidden="1" customHeight="1" x14ac:dyDescent="0.2">
      <c r="A214" s="324" t="s">
        <v>303</v>
      </c>
      <c r="B214" s="324" t="s">
        <v>303</v>
      </c>
      <c r="C214" s="324">
        <v>2021</v>
      </c>
      <c r="D214" s="340" t="s">
        <v>367</v>
      </c>
      <c r="E214" s="341" t="s">
        <v>321</v>
      </c>
      <c r="F214" s="324" t="s">
        <v>322</v>
      </c>
      <c r="G214" s="341" t="s">
        <v>423</v>
      </c>
      <c r="H214" s="324" t="s">
        <v>359</v>
      </c>
      <c r="I214" s="324" t="s">
        <v>1081</v>
      </c>
      <c r="J214" s="324">
        <v>200</v>
      </c>
      <c r="K214" s="324" t="s">
        <v>324</v>
      </c>
      <c r="L214" s="383" t="s">
        <v>1164</v>
      </c>
      <c r="M214" s="409">
        <v>685</v>
      </c>
      <c r="N214" s="343">
        <v>343</v>
      </c>
      <c r="O214" s="410">
        <v>24</v>
      </c>
      <c r="P214" s="335" t="s">
        <v>1154</v>
      </c>
      <c r="Q214" s="636" t="s">
        <v>1165</v>
      </c>
    </row>
    <row r="215" spans="1:17" s="160" customFormat="1" ht="32.25" hidden="1" customHeight="1" x14ac:dyDescent="0.2">
      <c r="A215" s="324" t="s">
        <v>303</v>
      </c>
      <c r="B215" s="324" t="s">
        <v>303</v>
      </c>
      <c r="C215" s="324">
        <v>2021</v>
      </c>
      <c r="D215" s="340" t="s">
        <v>367</v>
      </c>
      <c r="E215" s="341" t="s">
        <v>321</v>
      </c>
      <c r="F215" s="324" t="s">
        <v>322</v>
      </c>
      <c r="G215" s="341" t="s">
        <v>423</v>
      </c>
      <c r="H215" s="324" t="s">
        <v>339</v>
      </c>
      <c r="I215" s="324" t="s">
        <v>1081</v>
      </c>
      <c r="J215" s="324">
        <v>200</v>
      </c>
      <c r="K215" s="324" t="s">
        <v>324</v>
      </c>
      <c r="L215" s="383" t="s">
        <v>1164</v>
      </c>
      <c r="M215" s="409">
        <v>685</v>
      </c>
      <c r="N215" s="343">
        <v>343</v>
      </c>
      <c r="O215" s="410">
        <v>24</v>
      </c>
      <c r="P215" s="335" t="s">
        <v>1154</v>
      </c>
      <c r="Q215" s="636" t="s">
        <v>1165</v>
      </c>
    </row>
    <row r="216" spans="1:17" s="160" customFormat="1" ht="32.25" hidden="1" customHeight="1" x14ac:dyDescent="0.2">
      <c r="A216" s="324" t="s">
        <v>303</v>
      </c>
      <c r="B216" s="324" t="s">
        <v>303</v>
      </c>
      <c r="C216" s="324">
        <v>2021</v>
      </c>
      <c r="D216" s="340" t="s">
        <v>367</v>
      </c>
      <c r="E216" s="341" t="s">
        <v>321</v>
      </c>
      <c r="F216" s="324" t="s">
        <v>322</v>
      </c>
      <c r="G216" s="341" t="s">
        <v>423</v>
      </c>
      <c r="H216" s="324" t="s">
        <v>1156</v>
      </c>
      <c r="I216" s="332" t="s">
        <v>1221</v>
      </c>
      <c r="J216" s="324" t="s">
        <v>688</v>
      </c>
      <c r="K216" s="324" t="s">
        <v>324</v>
      </c>
      <c r="L216" s="383" t="s">
        <v>1226</v>
      </c>
      <c r="M216" s="411">
        <v>566</v>
      </c>
      <c r="N216" s="343"/>
      <c r="O216" s="362">
        <v>21</v>
      </c>
      <c r="P216" s="333" t="s">
        <v>1222</v>
      </c>
      <c r="Q216" s="342" t="s">
        <v>1243</v>
      </c>
    </row>
    <row r="217" spans="1:17" s="160" customFormat="1" ht="32.25" hidden="1" customHeight="1" x14ac:dyDescent="0.2">
      <c r="A217" s="324" t="s">
        <v>303</v>
      </c>
      <c r="B217" s="324" t="s">
        <v>303</v>
      </c>
      <c r="C217" s="324">
        <v>2021</v>
      </c>
      <c r="D217" s="340" t="s">
        <v>367</v>
      </c>
      <c r="E217" s="341" t="s">
        <v>321</v>
      </c>
      <c r="F217" s="324" t="s">
        <v>322</v>
      </c>
      <c r="G217" s="341" t="s">
        <v>423</v>
      </c>
      <c r="H217" s="324" t="s">
        <v>343</v>
      </c>
      <c r="I217" s="332" t="s">
        <v>1221</v>
      </c>
      <c r="J217" s="324" t="s">
        <v>688</v>
      </c>
      <c r="K217" s="324" t="s">
        <v>324</v>
      </c>
      <c r="L217" s="383" t="s">
        <v>1226</v>
      </c>
      <c r="M217" s="411">
        <v>566</v>
      </c>
      <c r="N217" s="343"/>
      <c r="O217" s="362">
        <v>21</v>
      </c>
      <c r="P217" s="333" t="s">
        <v>1222</v>
      </c>
      <c r="Q217" s="342" t="s">
        <v>1243</v>
      </c>
    </row>
    <row r="218" spans="1:17" s="160" customFormat="1" ht="32.25" hidden="1" customHeight="1" x14ac:dyDescent="0.2">
      <c r="A218" s="324" t="s">
        <v>303</v>
      </c>
      <c r="B218" s="324" t="s">
        <v>303</v>
      </c>
      <c r="C218" s="324">
        <v>2021</v>
      </c>
      <c r="D218" s="340" t="s">
        <v>367</v>
      </c>
      <c r="E218" s="341" t="s">
        <v>321</v>
      </c>
      <c r="F218" s="324" t="s">
        <v>322</v>
      </c>
      <c r="G218" s="341" t="s">
        <v>423</v>
      </c>
      <c r="H218" s="324" t="s">
        <v>359</v>
      </c>
      <c r="I218" s="332" t="s">
        <v>1221</v>
      </c>
      <c r="J218" s="324" t="s">
        <v>688</v>
      </c>
      <c r="K218" s="324" t="s">
        <v>324</v>
      </c>
      <c r="L218" s="383" t="s">
        <v>1226</v>
      </c>
      <c r="M218" s="411">
        <v>566</v>
      </c>
      <c r="N218" s="343"/>
      <c r="O218" s="362">
        <v>21</v>
      </c>
      <c r="P218" s="333" t="s">
        <v>1222</v>
      </c>
      <c r="Q218" s="342" t="s">
        <v>1243</v>
      </c>
    </row>
    <row r="219" spans="1:17" s="160" customFormat="1" ht="32.25" hidden="1" customHeight="1" x14ac:dyDescent="0.2">
      <c r="A219" s="324" t="s">
        <v>303</v>
      </c>
      <c r="B219" s="324" t="s">
        <v>303</v>
      </c>
      <c r="C219" s="324">
        <v>2021</v>
      </c>
      <c r="D219" s="340" t="s">
        <v>367</v>
      </c>
      <c r="E219" s="341" t="s">
        <v>321</v>
      </c>
      <c r="F219" s="324" t="s">
        <v>322</v>
      </c>
      <c r="G219" s="341" t="s">
        <v>423</v>
      </c>
      <c r="H219" s="324" t="s">
        <v>339</v>
      </c>
      <c r="I219" s="332" t="s">
        <v>1221</v>
      </c>
      <c r="J219" s="324" t="s">
        <v>688</v>
      </c>
      <c r="K219" s="324" t="s">
        <v>324</v>
      </c>
      <c r="L219" s="383" t="s">
        <v>1226</v>
      </c>
      <c r="M219" s="411">
        <v>566</v>
      </c>
      <c r="N219" s="343"/>
      <c r="O219" s="362">
        <v>21</v>
      </c>
      <c r="P219" s="333" t="s">
        <v>1222</v>
      </c>
      <c r="Q219" s="342" t="s">
        <v>1243</v>
      </c>
    </row>
    <row r="220" spans="1:17" s="160" customFormat="1" ht="32.25" hidden="1" customHeight="1" x14ac:dyDescent="0.2">
      <c r="A220" s="324" t="s">
        <v>303</v>
      </c>
      <c r="B220" s="324" t="s">
        <v>303</v>
      </c>
      <c r="C220" s="324">
        <v>2021</v>
      </c>
      <c r="D220" s="340" t="s">
        <v>461</v>
      </c>
      <c r="E220" s="341" t="s">
        <v>321</v>
      </c>
      <c r="F220" s="324" t="s">
        <v>322</v>
      </c>
      <c r="G220" s="341" t="s">
        <v>423</v>
      </c>
      <c r="H220" s="324" t="s">
        <v>339</v>
      </c>
      <c r="I220" s="324" t="s">
        <v>1081</v>
      </c>
      <c r="J220" s="324">
        <v>280</v>
      </c>
      <c r="K220" s="324" t="s">
        <v>324</v>
      </c>
      <c r="L220" s="383" t="s">
        <v>1216</v>
      </c>
      <c r="M220" s="409">
        <v>11</v>
      </c>
      <c r="N220" s="343">
        <v>4</v>
      </c>
      <c r="O220" s="410">
        <v>6</v>
      </c>
      <c r="P220" s="335" t="s">
        <v>1154</v>
      </c>
      <c r="Q220" s="636" t="s">
        <v>1170</v>
      </c>
    </row>
    <row r="221" spans="1:17" s="160" customFormat="1" ht="32.25" hidden="1" customHeight="1" x14ac:dyDescent="0.2">
      <c r="A221" s="324" t="s">
        <v>303</v>
      </c>
      <c r="B221" s="324" t="s">
        <v>303</v>
      </c>
      <c r="C221" s="324">
        <v>2021</v>
      </c>
      <c r="D221" s="340" t="s">
        <v>461</v>
      </c>
      <c r="E221" s="341" t="s">
        <v>321</v>
      </c>
      <c r="F221" s="324" t="s">
        <v>322</v>
      </c>
      <c r="G221" s="341" t="s">
        <v>423</v>
      </c>
      <c r="H221" s="324" t="s">
        <v>339</v>
      </c>
      <c r="I221" s="332" t="s">
        <v>1221</v>
      </c>
      <c r="J221" s="324" t="s">
        <v>688</v>
      </c>
      <c r="K221" s="324" t="s">
        <v>324</v>
      </c>
      <c r="L221" s="383" t="s">
        <v>1216</v>
      </c>
      <c r="M221" s="411">
        <v>11</v>
      </c>
      <c r="N221" s="343"/>
      <c r="O221" s="362">
        <v>3</v>
      </c>
      <c r="P221" s="333" t="s">
        <v>1222</v>
      </c>
      <c r="Q221" s="342" t="s">
        <v>1278</v>
      </c>
    </row>
    <row r="222" spans="1:17" s="160" customFormat="1" ht="32.25" hidden="1" customHeight="1" x14ac:dyDescent="0.2">
      <c r="A222" s="324" t="s">
        <v>303</v>
      </c>
      <c r="B222" s="324" t="s">
        <v>303</v>
      </c>
      <c r="C222" s="324">
        <v>2021</v>
      </c>
      <c r="D222" s="338" t="s">
        <v>616</v>
      </c>
      <c r="E222" s="341" t="s">
        <v>321</v>
      </c>
      <c r="F222" s="324" t="s">
        <v>322</v>
      </c>
      <c r="G222" s="341" t="s">
        <v>423</v>
      </c>
      <c r="H222" s="324" t="s">
        <v>339</v>
      </c>
      <c r="I222" s="324" t="s">
        <v>1081</v>
      </c>
      <c r="J222" s="324">
        <v>100</v>
      </c>
      <c r="K222" s="324" t="s">
        <v>324</v>
      </c>
      <c r="L222" s="383" t="s">
        <v>1219</v>
      </c>
      <c r="M222" s="409">
        <v>0</v>
      </c>
      <c r="N222" s="343">
        <v>0</v>
      </c>
      <c r="O222" s="410">
        <v>0</v>
      </c>
      <c r="P222" s="335" t="s">
        <v>1154</v>
      </c>
      <c r="Q222" s="342" t="s">
        <v>1180</v>
      </c>
    </row>
    <row r="223" spans="1:17" s="160" customFormat="1" ht="32.25" hidden="1" customHeight="1" x14ac:dyDescent="0.2">
      <c r="A223" s="324" t="s">
        <v>303</v>
      </c>
      <c r="B223" s="324" t="s">
        <v>303</v>
      </c>
      <c r="C223" s="324">
        <v>2021</v>
      </c>
      <c r="D223" s="338" t="s">
        <v>616</v>
      </c>
      <c r="E223" s="341" t="s">
        <v>321</v>
      </c>
      <c r="F223" s="324" t="s">
        <v>322</v>
      </c>
      <c r="G223" s="341" t="s">
        <v>423</v>
      </c>
      <c r="H223" s="324" t="s">
        <v>339</v>
      </c>
      <c r="I223" s="332" t="s">
        <v>1221</v>
      </c>
      <c r="J223" s="324" t="s">
        <v>688</v>
      </c>
      <c r="K223" s="324" t="s">
        <v>324</v>
      </c>
      <c r="L223" s="383" t="s">
        <v>1219</v>
      </c>
      <c r="M223" s="411">
        <v>46</v>
      </c>
      <c r="N223" s="343"/>
      <c r="O223" s="362">
        <v>7</v>
      </c>
      <c r="P223" s="333" t="s">
        <v>1222</v>
      </c>
      <c r="Q223" s="342" t="s">
        <v>1279</v>
      </c>
    </row>
    <row r="224" spans="1:17" s="160" customFormat="1" ht="32.25" hidden="1" customHeight="1" x14ac:dyDescent="0.2">
      <c r="A224" s="345" t="s">
        <v>303</v>
      </c>
      <c r="B224" s="345" t="s">
        <v>303</v>
      </c>
      <c r="C224" s="346">
        <v>2021</v>
      </c>
      <c r="D224" s="338" t="s">
        <v>351</v>
      </c>
      <c r="E224" s="347" t="s">
        <v>321</v>
      </c>
      <c r="F224" s="348" t="s">
        <v>322</v>
      </c>
      <c r="G224" s="322" t="s">
        <v>352</v>
      </c>
      <c r="H224" s="319" t="s">
        <v>339</v>
      </c>
      <c r="I224" s="319" t="s">
        <v>1081</v>
      </c>
      <c r="J224" s="319">
        <v>900</v>
      </c>
      <c r="K224" s="319" t="s">
        <v>324</v>
      </c>
      <c r="L224" s="388" t="s">
        <v>1155</v>
      </c>
      <c r="M224" s="326">
        <v>2358</v>
      </c>
      <c r="N224" s="327">
        <f t="shared" ref="N224:N280" si="0">100*M224/J224</f>
        <v>262</v>
      </c>
      <c r="O224" s="413">
        <v>25</v>
      </c>
      <c r="P224" s="335" t="s">
        <v>1154</v>
      </c>
      <c r="Q224" s="336" t="s">
        <v>1157</v>
      </c>
    </row>
    <row r="225" spans="1:17" s="160" customFormat="1" ht="32.25" hidden="1" customHeight="1" x14ac:dyDescent="0.2">
      <c r="A225" s="389" t="s">
        <v>303</v>
      </c>
      <c r="B225" s="389" t="s">
        <v>303</v>
      </c>
      <c r="C225" s="389">
        <v>2021</v>
      </c>
      <c r="D225" s="338" t="s">
        <v>351</v>
      </c>
      <c r="E225" s="414" t="s">
        <v>321</v>
      </c>
      <c r="F225" s="415" t="s">
        <v>322</v>
      </c>
      <c r="G225" s="322" t="s">
        <v>352</v>
      </c>
      <c r="H225" s="319" t="s">
        <v>339</v>
      </c>
      <c r="I225" s="332" t="s">
        <v>1221</v>
      </c>
      <c r="J225" s="324" t="s">
        <v>688</v>
      </c>
      <c r="K225" s="319" t="s">
        <v>324</v>
      </c>
      <c r="L225" s="437" t="s">
        <v>689</v>
      </c>
      <c r="M225" s="381">
        <v>1215</v>
      </c>
      <c r="N225" s="327"/>
      <c r="O225" s="417">
        <v>19</v>
      </c>
      <c r="P225" s="333" t="s">
        <v>1222</v>
      </c>
      <c r="Q225" s="336"/>
    </row>
    <row r="226" spans="1:17" s="160" customFormat="1" ht="32.25" hidden="1" customHeight="1" x14ac:dyDescent="0.2">
      <c r="A226" s="345" t="s">
        <v>303</v>
      </c>
      <c r="B226" s="345" t="s">
        <v>303</v>
      </c>
      <c r="C226" s="346">
        <v>2021</v>
      </c>
      <c r="D226" s="338" t="s">
        <v>353</v>
      </c>
      <c r="E226" s="347" t="s">
        <v>321</v>
      </c>
      <c r="F226" s="348" t="s">
        <v>322</v>
      </c>
      <c r="G226" s="322" t="s">
        <v>352</v>
      </c>
      <c r="H226" s="319" t="s">
        <v>339</v>
      </c>
      <c r="I226" s="319" t="s">
        <v>1081</v>
      </c>
      <c r="J226" s="319">
        <v>850</v>
      </c>
      <c r="K226" s="319" t="s">
        <v>324</v>
      </c>
      <c r="L226" s="388" t="s">
        <v>1155</v>
      </c>
      <c r="M226" s="412">
        <v>1002</v>
      </c>
      <c r="N226" s="327">
        <f t="shared" si="0"/>
        <v>117.88235294117646</v>
      </c>
      <c r="O226" s="417">
        <v>12</v>
      </c>
      <c r="P226" s="335" t="s">
        <v>1154</v>
      </c>
      <c r="Q226" s="336"/>
    </row>
    <row r="227" spans="1:17" s="160" customFormat="1" ht="32.25" hidden="1" customHeight="1" x14ac:dyDescent="0.2">
      <c r="A227" s="389" t="s">
        <v>303</v>
      </c>
      <c r="B227" s="389" t="s">
        <v>303</v>
      </c>
      <c r="C227" s="389">
        <v>2021</v>
      </c>
      <c r="D227" s="338" t="s">
        <v>353</v>
      </c>
      <c r="E227" s="390" t="s">
        <v>321</v>
      </c>
      <c r="F227" s="391" t="s">
        <v>322</v>
      </c>
      <c r="G227" s="322" t="s">
        <v>352</v>
      </c>
      <c r="H227" s="319" t="s">
        <v>339</v>
      </c>
      <c r="I227" s="332" t="s">
        <v>1221</v>
      </c>
      <c r="J227" s="324" t="s">
        <v>688</v>
      </c>
      <c r="K227" s="319" t="s">
        <v>324</v>
      </c>
      <c r="L227" s="437" t="s">
        <v>689</v>
      </c>
      <c r="M227" s="416">
        <v>392</v>
      </c>
      <c r="N227" s="327"/>
      <c r="O227" s="417">
        <v>15</v>
      </c>
      <c r="P227" s="333" t="s">
        <v>1222</v>
      </c>
      <c r="Q227" s="336"/>
    </row>
    <row r="228" spans="1:17" s="160" customFormat="1" ht="32.25" hidden="1" customHeight="1" x14ac:dyDescent="0.2">
      <c r="A228" s="345" t="s">
        <v>303</v>
      </c>
      <c r="B228" s="345" t="s">
        <v>303</v>
      </c>
      <c r="C228" s="346">
        <v>2021</v>
      </c>
      <c r="D228" s="338" t="s">
        <v>354</v>
      </c>
      <c r="E228" s="347" t="s">
        <v>321</v>
      </c>
      <c r="F228" s="348" t="s">
        <v>322</v>
      </c>
      <c r="G228" s="322" t="s">
        <v>352</v>
      </c>
      <c r="H228" s="319" t="s">
        <v>339</v>
      </c>
      <c r="I228" s="319" t="s">
        <v>1081</v>
      </c>
      <c r="J228" s="319">
        <v>160</v>
      </c>
      <c r="K228" s="319" t="s">
        <v>324</v>
      </c>
      <c r="L228" s="388" t="s">
        <v>1164</v>
      </c>
      <c r="M228" s="412">
        <v>567</v>
      </c>
      <c r="N228" s="327">
        <f t="shared" si="0"/>
        <v>354.375</v>
      </c>
      <c r="O228" s="417">
        <v>19</v>
      </c>
      <c r="P228" s="335" t="s">
        <v>1154</v>
      </c>
      <c r="Q228" s="336" t="s">
        <v>1166</v>
      </c>
    </row>
    <row r="229" spans="1:17" s="160" customFormat="1" ht="32.25" hidden="1" customHeight="1" x14ac:dyDescent="0.2">
      <c r="A229" s="389" t="s">
        <v>303</v>
      </c>
      <c r="B229" s="389" t="s">
        <v>303</v>
      </c>
      <c r="C229" s="389">
        <v>2021</v>
      </c>
      <c r="D229" s="338" t="s">
        <v>354</v>
      </c>
      <c r="E229" s="414" t="s">
        <v>321</v>
      </c>
      <c r="F229" s="415" t="s">
        <v>322</v>
      </c>
      <c r="G229" s="322" t="s">
        <v>352</v>
      </c>
      <c r="H229" s="319" t="s">
        <v>339</v>
      </c>
      <c r="I229" s="332" t="s">
        <v>1221</v>
      </c>
      <c r="J229" s="324" t="s">
        <v>688</v>
      </c>
      <c r="K229" s="319" t="s">
        <v>324</v>
      </c>
      <c r="L229" s="437" t="s">
        <v>689</v>
      </c>
      <c r="M229" s="416">
        <v>523</v>
      </c>
      <c r="N229" s="327"/>
      <c r="O229" s="417">
        <v>21</v>
      </c>
      <c r="P229" s="333" t="s">
        <v>1222</v>
      </c>
      <c r="Q229" s="336"/>
    </row>
    <row r="230" spans="1:17" s="160" customFormat="1" ht="32.25" hidden="1" customHeight="1" x14ac:dyDescent="0.2">
      <c r="A230" s="389" t="s">
        <v>303</v>
      </c>
      <c r="B230" s="389" t="s">
        <v>303</v>
      </c>
      <c r="C230" s="389">
        <v>2021</v>
      </c>
      <c r="D230" s="638" t="s">
        <v>1235</v>
      </c>
      <c r="E230" s="414" t="s">
        <v>321</v>
      </c>
      <c r="F230" s="415" t="s">
        <v>322</v>
      </c>
      <c r="G230" s="322" t="s">
        <v>352</v>
      </c>
      <c r="H230" s="319" t="s">
        <v>339</v>
      </c>
      <c r="I230" s="332" t="s">
        <v>1221</v>
      </c>
      <c r="J230" s="324" t="s">
        <v>688</v>
      </c>
      <c r="K230" s="319" t="s">
        <v>324</v>
      </c>
      <c r="L230" s="437" t="s">
        <v>689</v>
      </c>
      <c r="M230" s="416">
        <v>3</v>
      </c>
      <c r="N230" s="327"/>
      <c r="O230" s="417">
        <v>2</v>
      </c>
      <c r="P230" s="333" t="s">
        <v>1222</v>
      </c>
      <c r="Q230" s="336"/>
    </row>
    <row r="231" spans="1:17" s="160" customFormat="1" ht="32.25" hidden="1" customHeight="1" x14ac:dyDescent="0.2">
      <c r="A231" s="389" t="s">
        <v>303</v>
      </c>
      <c r="B231" s="389" t="s">
        <v>303</v>
      </c>
      <c r="C231" s="389">
        <v>2021</v>
      </c>
      <c r="D231" s="638" t="s">
        <v>376</v>
      </c>
      <c r="E231" s="414" t="s">
        <v>321</v>
      </c>
      <c r="F231" s="415" t="s">
        <v>322</v>
      </c>
      <c r="G231" s="322" t="s">
        <v>352</v>
      </c>
      <c r="H231" s="319" t="s">
        <v>339</v>
      </c>
      <c r="I231" s="332" t="s">
        <v>1221</v>
      </c>
      <c r="J231" s="324" t="s">
        <v>688</v>
      </c>
      <c r="K231" s="319" t="s">
        <v>324</v>
      </c>
      <c r="L231" s="437" t="s">
        <v>689</v>
      </c>
      <c r="M231" s="416">
        <v>1</v>
      </c>
      <c r="N231" s="327"/>
      <c r="O231" s="417">
        <v>1</v>
      </c>
      <c r="P231" s="333" t="s">
        <v>1222</v>
      </c>
      <c r="Q231" s="336"/>
    </row>
    <row r="232" spans="1:17" s="160" customFormat="1" ht="32.25" hidden="1" customHeight="1" x14ac:dyDescent="0.2">
      <c r="A232" s="345" t="s">
        <v>303</v>
      </c>
      <c r="B232" s="345" t="s">
        <v>303</v>
      </c>
      <c r="C232" s="346">
        <v>2021</v>
      </c>
      <c r="D232" s="638" t="s">
        <v>368</v>
      </c>
      <c r="E232" s="347" t="s">
        <v>321</v>
      </c>
      <c r="F232" s="348" t="s">
        <v>322</v>
      </c>
      <c r="G232" s="322" t="s">
        <v>352</v>
      </c>
      <c r="H232" s="319" t="s">
        <v>339</v>
      </c>
      <c r="I232" s="319" t="s">
        <v>1081</v>
      </c>
      <c r="J232" s="424" t="s">
        <v>324</v>
      </c>
      <c r="K232" s="319" t="s">
        <v>324</v>
      </c>
      <c r="L232" s="386"/>
      <c r="M232" s="416">
        <v>1</v>
      </c>
      <c r="N232" s="327"/>
      <c r="O232" s="417">
        <v>1</v>
      </c>
      <c r="P232" s="335" t="s">
        <v>1154</v>
      </c>
      <c r="Q232" s="336" t="s">
        <v>1448</v>
      </c>
    </row>
    <row r="233" spans="1:17" s="160" customFormat="1" ht="32.25" hidden="1" customHeight="1" x14ac:dyDescent="0.2">
      <c r="A233" s="389" t="s">
        <v>303</v>
      </c>
      <c r="B233" s="389" t="s">
        <v>303</v>
      </c>
      <c r="C233" s="389">
        <v>2021</v>
      </c>
      <c r="D233" s="638" t="s">
        <v>368</v>
      </c>
      <c r="E233" s="414" t="s">
        <v>321</v>
      </c>
      <c r="F233" s="415" t="s">
        <v>322</v>
      </c>
      <c r="G233" s="322" t="s">
        <v>352</v>
      </c>
      <c r="H233" s="319" t="s">
        <v>339</v>
      </c>
      <c r="I233" s="332" t="s">
        <v>1221</v>
      </c>
      <c r="J233" s="324" t="s">
        <v>688</v>
      </c>
      <c r="K233" s="319" t="s">
        <v>324</v>
      </c>
      <c r="L233" s="437" t="s">
        <v>689</v>
      </c>
      <c r="M233" s="416">
        <v>42</v>
      </c>
      <c r="N233" s="327"/>
      <c r="O233" s="417">
        <v>6</v>
      </c>
      <c r="P233" s="333" t="s">
        <v>1222</v>
      </c>
      <c r="Q233" s="336"/>
    </row>
    <row r="234" spans="1:17" s="160" customFormat="1" ht="32.25" hidden="1" customHeight="1" x14ac:dyDescent="0.2">
      <c r="A234" s="345" t="s">
        <v>303</v>
      </c>
      <c r="B234" s="345" t="s">
        <v>303</v>
      </c>
      <c r="C234" s="346">
        <v>2021</v>
      </c>
      <c r="D234" s="638" t="s">
        <v>1174</v>
      </c>
      <c r="E234" s="347" t="s">
        <v>321</v>
      </c>
      <c r="F234" s="348" t="s">
        <v>322</v>
      </c>
      <c r="G234" s="322" t="s">
        <v>352</v>
      </c>
      <c r="H234" s="319" t="s">
        <v>339</v>
      </c>
      <c r="I234" s="319" t="s">
        <v>1081</v>
      </c>
      <c r="J234" s="424" t="s">
        <v>324</v>
      </c>
      <c r="K234" s="319" t="s">
        <v>324</v>
      </c>
      <c r="L234" s="386"/>
      <c r="M234" s="416">
        <v>5</v>
      </c>
      <c r="N234" s="327"/>
      <c r="O234" s="417">
        <v>3</v>
      </c>
      <c r="P234" s="335" t="s">
        <v>1154</v>
      </c>
      <c r="Q234" s="336" t="s">
        <v>1448</v>
      </c>
    </row>
    <row r="235" spans="1:17" s="160" customFormat="1" ht="32.25" hidden="1" customHeight="1" x14ac:dyDescent="0.2">
      <c r="A235" s="389" t="s">
        <v>303</v>
      </c>
      <c r="B235" s="389" t="s">
        <v>303</v>
      </c>
      <c r="C235" s="389">
        <v>2021</v>
      </c>
      <c r="D235" s="638" t="s">
        <v>1174</v>
      </c>
      <c r="E235" s="414" t="s">
        <v>321</v>
      </c>
      <c r="F235" s="415" t="s">
        <v>322</v>
      </c>
      <c r="G235" s="322" t="s">
        <v>352</v>
      </c>
      <c r="H235" s="319" t="s">
        <v>339</v>
      </c>
      <c r="I235" s="332" t="s">
        <v>1221</v>
      </c>
      <c r="J235" s="324" t="s">
        <v>688</v>
      </c>
      <c r="K235" s="319" t="s">
        <v>324</v>
      </c>
      <c r="L235" s="437" t="s">
        <v>689</v>
      </c>
      <c r="M235" s="416">
        <v>43</v>
      </c>
      <c r="N235" s="327"/>
      <c r="O235" s="417">
        <v>16</v>
      </c>
      <c r="P235" s="333" t="s">
        <v>1222</v>
      </c>
      <c r="Q235" s="336"/>
    </row>
    <row r="236" spans="1:17" s="160" customFormat="1" ht="32.25" hidden="1" customHeight="1" x14ac:dyDescent="0.2">
      <c r="A236" s="345" t="s">
        <v>303</v>
      </c>
      <c r="B236" s="345" t="s">
        <v>303</v>
      </c>
      <c r="C236" s="346">
        <v>2021</v>
      </c>
      <c r="D236" s="338" t="s">
        <v>337</v>
      </c>
      <c r="E236" s="347" t="s">
        <v>321</v>
      </c>
      <c r="F236" s="348" t="s">
        <v>322</v>
      </c>
      <c r="G236" s="322" t="s">
        <v>352</v>
      </c>
      <c r="H236" s="319" t="s">
        <v>339</v>
      </c>
      <c r="I236" s="319" t="s">
        <v>1081</v>
      </c>
      <c r="J236" s="319">
        <v>150</v>
      </c>
      <c r="K236" s="319" t="s">
        <v>324</v>
      </c>
      <c r="L236" s="388" t="s">
        <v>1164</v>
      </c>
      <c r="M236" s="412">
        <v>13</v>
      </c>
      <c r="N236" s="327">
        <f t="shared" si="0"/>
        <v>8.6666666666666661</v>
      </c>
      <c r="O236" s="417">
        <v>3</v>
      </c>
      <c r="P236" s="335" t="s">
        <v>1154</v>
      </c>
      <c r="Q236" s="336" t="s">
        <v>1170</v>
      </c>
    </row>
    <row r="237" spans="1:17" s="160" customFormat="1" ht="32.25" hidden="1" customHeight="1" x14ac:dyDescent="0.2">
      <c r="A237" s="389" t="s">
        <v>303</v>
      </c>
      <c r="B237" s="389" t="s">
        <v>303</v>
      </c>
      <c r="C237" s="389">
        <v>2021</v>
      </c>
      <c r="D237" s="338" t="s">
        <v>337</v>
      </c>
      <c r="E237" s="414" t="s">
        <v>321</v>
      </c>
      <c r="F237" s="415" t="s">
        <v>322</v>
      </c>
      <c r="G237" s="322" t="s">
        <v>352</v>
      </c>
      <c r="H237" s="319" t="s">
        <v>339</v>
      </c>
      <c r="I237" s="332" t="s">
        <v>1221</v>
      </c>
      <c r="J237" s="324" t="s">
        <v>688</v>
      </c>
      <c r="K237" s="319" t="s">
        <v>324</v>
      </c>
      <c r="L237" s="437" t="s">
        <v>689</v>
      </c>
      <c r="M237" s="416">
        <v>10</v>
      </c>
      <c r="N237" s="327"/>
      <c r="O237" s="417">
        <v>3</v>
      </c>
      <c r="P237" s="333" t="s">
        <v>1222</v>
      </c>
      <c r="Q237" s="336"/>
    </row>
    <row r="238" spans="1:17" s="160" customFormat="1" ht="32.25" hidden="1" customHeight="1" x14ac:dyDescent="0.2">
      <c r="A238" s="345" t="s">
        <v>303</v>
      </c>
      <c r="B238" s="345" t="s">
        <v>303</v>
      </c>
      <c r="C238" s="346">
        <v>2021</v>
      </c>
      <c r="D238" s="338" t="s">
        <v>340</v>
      </c>
      <c r="E238" s="347" t="s">
        <v>321</v>
      </c>
      <c r="F238" s="348" t="s">
        <v>322</v>
      </c>
      <c r="G238" s="322" t="s">
        <v>352</v>
      </c>
      <c r="H238" s="319" t="s">
        <v>339</v>
      </c>
      <c r="I238" s="319" t="s">
        <v>1081</v>
      </c>
      <c r="J238" s="319">
        <v>50</v>
      </c>
      <c r="K238" s="319" t="s">
        <v>324</v>
      </c>
      <c r="L238" s="388" t="s">
        <v>1164</v>
      </c>
      <c r="M238" s="412">
        <v>107</v>
      </c>
      <c r="N238" s="327">
        <f t="shared" si="0"/>
        <v>214</v>
      </c>
      <c r="O238" s="417">
        <v>9</v>
      </c>
      <c r="P238" s="335" t="s">
        <v>1154</v>
      </c>
      <c r="Q238" s="336" t="s">
        <v>1157</v>
      </c>
    </row>
    <row r="239" spans="1:17" s="160" customFormat="1" ht="32.25" hidden="1" customHeight="1" x14ac:dyDescent="0.2">
      <c r="A239" s="389" t="s">
        <v>303</v>
      </c>
      <c r="B239" s="389" t="s">
        <v>303</v>
      </c>
      <c r="C239" s="389">
        <v>2021</v>
      </c>
      <c r="D239" s="338" t="s">
        <v>340</v>
      </c>
      <c r="E239" s="414" t="s">
        <v>321</v>
      </c>
      <c r="F239" s="415" t="s">
        <v>322</v>
      </c>
      <c r="G239" s="322" t="s">
        <v>352</v>
      </c>
      <c r="H239" s="319" t="s">
        <v>339</v>
      </c>
      <c r="I239" s="332" t="s">
        <v>1221</v>
      </c>
      <c r="J239" s="324" t="s">
        <v>688</v>
      </c>
      <c r="K239" s="319" t="s">
        <v>324</v>
      </c>
      <c r="L239" s="437" t="s">
        <v>689</v>
      </c>
      <c r="M239" s="416">
        <v>42</v>
      </c>
      <c r="N239" s="327"/>
      <c r="O239" s="417">
        <v>21</v>
      </c>
      <c r="P239" s="333" t="s">
        <v>1222</v>
      </c>
      <c r="Q239" s="336" t="s">
        <v>1448</v>
      </c>
    </row>
    <row r="240" spans="1:17" s="160" customFormat="1" ht="32.25" hidden="1" customHeight="1" x14ac:dyDescent="0.2">
      <c r="A240" s="345" t="s">
        <v>303</v>
      </c>
      <c r="B240" s="345" t="s">
        <v>303</v>
      </c>
      <c r="C240" s="346">
        <v>2021</v>
      </c>
      <c r="D240" s="638" t="s">
        <v>369</v>
      </c>
      <c r="E240" s="347" t="s">
        <v>321</v>
      </c>
      <c r="F240" s="348" t="s">
        <v>322</v>
      </c>
      <c r="G240" s="322" t="s">
        <v>352</v>
      </c>
      <c r="H240" s="319" t="s">
        <v>339</v>
      </c>
      <c r="I240" s="319" t="s">
        <v>1081</v>
      </c>
      <c r="J240" s="424" t="s">
        <v>324</v>
      </c>
      <c r="K240" s="319" t="s">
        <v>324</v>
      </c>
      <c r="L240" s="386"/>
      <c r="M240" s="416">
        <v>34</v>
      </c>
      <c r="N240" s="327"/>
      <c r="O240" s="417">
        <v>2</v>
      </c>
      <c r="P240" s="335" t="s">
        <v>1154</v>
      </c>
      <c r="Q240" s="336" t="s">
        <v>1448</v>
      </c>
    </row>
    <row r="241" spans="1:17" s="160" customFormat="1" ht="32.25" hidden="1" customHeight="1" x14ac:dyDescent="0.2">
      <c r="A241" s="389" t="s">
        <v>303</v>
      </c>
      <c r="B241" s="389" t="s">
        <v>303</v>
      </c>
      <c r="C241" s="389">
        <v>2021</v>
      </c>
      <c r="D241" s="638" t="s">
        <v>369</v>
      </c>
      <c r="E241" s="414" t="s">
        <v>321</v>
      </c>
      <c r="F241" s="415" t="s">
        <v>322</v>
      </c>
      <c r="G241" s="322" t="s">
        <v>352</v>
      </c>
      <c r="H241" s="319" t="s">
        <v>339</v>
      </c>
      <c r="I241" s="332" t="s">
        <v>1221</v>
      </c>
      <c r="J241" s="324" t="s">
        <v>688</v>
      </c>
      <c r="K241" s="319" t="s">
        <v>324</v>
      </c>
      <c r="L241" s="437" t="s">
        <v>689</v>
      </c>
      <c r="M241" s="416">
        <v>126</v>
      </c>
      <c r="N241" s="327"/>
      <c r="O241" s="417">
        <v>16</v>
      </c>
      <c r="P241" s="333" t="s">
        <v>1222</v>
      </c>
      <c r="Q241" s="336"/>
    </row>
    <row r="242" spans="1:17" s="160" customFormat="1" ht="32.25" hidden="1" customHeight="1" x14ac:dyDescent="0.2">
      <c r="A242" s="345" t="s">
        <v>303</v>
      </c>
      <c r="B242" s="345" t="s">
        <v>303</v>
      </c>
      <c r="C242" s="346">
        <v>2021</v>
      </c>
      <c r="D242" s="338" t="s">
        <v>355</v>
      </c>
      <c r="E242" s="347" t="s">
        <v>321</v>
      </c>
      <c r="F242" s="348" t="s">
        <v>322</v>
      </c>
      <c r="G242" s="322" t="s">
        <v>352</v>
      </c>
      <c r="H242" s="319" t="s">
        <v>339</v>
      </c>
      <c r="I242" s="319" t="s">
        <v>1081</v>
      </c>
      <c r="J242" s="319">
        <v>50</v>
      </c>
      <c r="K242" s="319" t="s">
        <v>324</v>
      </c>
      <c r="L242" s="387"/>
      <c r="M242" s="412">
        <v>392</v>
      </c>
      <c r="N242" s="327">
        <f t="shared" si="0"/>
        <v>784</v>
      </c>
      <c r="O242" s="417">
        <v>6</v>
      </c>
      <c r="P242" s="335" t="s">
        <v>1154</v>
      </c>
      <c r="Q242" s="336" t="s">
        <v>1157</v>
      </c>
    </row>
    <row r="243" spans="1:17" s="160" customFormat="1" ht="32.25" hidden="1" customHeight="1" x14ac:dyDescent="0.2">
      <c r="A243" s="389" t="s">
        <v>303</v>
      </c>
      <c r="B243" s="389" t="s">
        <v>303</v>
      </c>
      <c r="C243" s="389">
        <v>2021</v>
      </c>
      <c r="D243" s="338" t="s">
        <v>355</v>
      </c>
      <c r="E243" s="414" t="s">
        <v>321</v>
      </c>
      <c r="F243" s="415" t="s">
        <v>322</v>
      </c>
      <c r="G243" s="438" t="s">
        <v>352</v>
      </c>
      <c r="H243" s="389" t="s">
        <v>339</v>
      </c>
      <c r="I243" s="332" t="s">
        <v>1221</v>
      </c>
      <c r="J243" s="324" t="s">
        <v>688</v>
      </c>
      <c r="K243" s="319" t="s">
        <v>324</v>
      </c>
      <c r="L243" s="437" t="s">
        <v>689</v>
      </c>
      <c r="M243" s="416">
        <v>719</v>
      </c>
      <c r="N243" s="327"/>
      <c r="O243" s="417">
        <v>31</v>
      </c>
      <c r="P243" s="333" t="s">
        <v>1222</v>
      </c>
      <c r="Q243" s="336"/>
    </row>
    <row r="244" spans="1:17" s="160" customFormat="1" ht="32.25" hidden="1" customHeight="1" x14ac:dyDescent="0.2">
      <c r="A244" s="345" t="s">
        <v>303</v>
      </c>
      <c r="B244" s="345" t="s">
        <v>303</v>
      </c>
      <c r="C244" s="346">
        <v>2021</v>
      </c>
      <c r="D244" s="330" t="s">
        <v>580</v>
      </c>
      <c r="E244" s="347" t="s">
        <v>321</v>
      </c>
      <c r="F244" s="348" t="s">
        <v>322</v>
      </c>
      <c r="G244" s="322" t="s">
        <v>352</v>
      </c>
      <c r="H244" s="319" t="s">
        <v>339</v>
      </c>
      <c r="I244" s="319" t="s">
        <v>1081</v>
      </c>
      <c r="J244" s="319">
        <v>50</v>
      </c>
      <c r="K244" s="319" t="s">
        <v>324</v>
      </c>
      <c r="L244" s="388" t="s">
        <v>1179</v>
      </c>
      <c r="M244" s="412">
        <v>342</v>
      </c>
      <c r="N244" s="327">
        <f t="shared" si="0"/>
        <v>684</v>
      </c>
      <c r="O244" s="417">
        <v>18</v>
      </c>
      <c r="P244" s="335" t="s">
        <v>1154</v>
      </c>
      <c r="Q244" s="336" t="s">
        <v>1181</v>
      </c>
    </row>
    <row r="245" spans="1:17" s="160" customFormat="1" ht="32.25" hidden="1" customHeight="1" x14ac:dyDescent="0.2">
      <c r="A245" s="389" t="s">
        <v>303</v>
      </c>
      <c r="B245" s="389" t="s">
        <v>303</v>
      </c>
      <c r="C245" s="389">
        <v>2021</v>
      </c>
      <c r="D245" s="330" t="s">
        <v>580</v>
      </c>
      <c r="E245" s="414" t="s">
        <v>321</v>
      </c>
      <c r="F245" s="415" t="s">
        <v>322</v>
      </c>
      <c r="G245" s="322" t="s">
        <v>352</v>
      </c>
      <c r="H245" s="319" t="s">
        <v>339</v>
      </c>
      <c r="I245" s="332" t="s">
        <v>1221</v>
      </c>
      <c r="J245" s="324" t="s">
        <v>688</v>
      </c>
      <c r="K245" s="319" t="s">
        <v>324</v>
      </c>
      <c r="L245" s="437" t="s">
        <v>689</v>
      </c>
      <c r="M245" s="416">
        <v>1429</v>
      </c>
      <c r="N245" s="327"/>
      <c r="O245" s="417">
        <v>64</v>
      </c>
      <c r="P245" s="333" t="s">
        <v>1222</v>
      </c>
      <c r="Q245" s="336"/>
    </row>
    <row r="246" spans="1:17" s="160" customFormat="1" ht="32.25" hidden="1" customHeight="1" x14ac:dyDescent="0.2">
      <c r="A246" s="389" t="s">
        <v>303</v>
      </c>
      <c r="B246" s="389" t="s">
        <v>303</v>
      </c>
      <c r="C246" s="389">
        <v>2021</v>
      </c>
      <c r="D246" s="638" t="s">
        <v>1255</v>
      </c>
      <c r="E246" s="414" t="s">
        <v>321</v>
      </c>
      <c r="F246" s="415" t="s">
        <v>322</v>
      </c>
      <c r="G246" s="322" t="s">
        <v>352</v>
      </c>
      <c r="H246" s="319" t="s">
        <v>339</v>
      </c>
      <c r="I246" s="332" t="s">
        <v>1221</v>
      </c>
      <c r="J246" s="324" t="s">
        <v>688</v>
      </c>
      <c r="K246" s="319" t="s">
        <v>324</v>
      </c>
      <c r="L246" s="437" t="s">
        <v>689</v>
      </c>
      <c r="M246" s="416">
        <v>1</v>
      </c>
      <c r="N246" s="327"/>
      <c r="O246" s="417">
        <v>1</v>
      </c>
      <c r="P246" s="333" t="s">
        <v>1222</v>
      </c>
      <c r="Q246" s="336"/>
    </row>
    <row r="247" spans="1:17" s="160" customFormat="1" ht="32.25" hidden="1" customHeight="1" x14ac:dyDescent="0.2">
      <c r="A247" s="345" t="s">
        <v>303</v>
      </c>
      <c r="B247" s="345" t="s">
        <v>303</v>
      </c>
      <c r="C247" s="346">
        <v>2021</v>
      </c>
      <c r="D247" s="338" t="s">
        <v>341</v>
      </c>
      <c r="E247" s="347" t="s">
        <v>321</v>
      </c>
      <c r="F247" s="348" t="s">
        <v>322</v>
      </c>
      <c r="G247" s="322" t="s">
        <v>352</v>
      </c>
      <c r="H247" s="319" t="s">
        <v>339</v>
      </c>
      <c r="I247" s="319" t="s">
        <v>1081</v>
      </c>
      <c r="J247" s="319">
        <v>90</v>
      </c>
      <c r="K247" s="319" t="s">
        <v>324</v>
      </c>
      <c r="L247" s="388" t="s">
        <v>1183</v>
      </c>
      <c r="M247" s="416">
        <v>365</v>
      </c>
      <c r="N247" s="327">
        <f t="shared" si="0"/>
        <v>405.55555555555554</v>
      </c>
      <c r="O247" s="417">
        <v>15</v>
      </c>
      <c r="P247" s="335" t="s">
        <v>1154</v>
      </c>
      <c r="Q247" s="336" t="s">
        <v>1157</v>
      </c>
    </row>
    <row r="248" spans="1:17" s="160" customFormat="1" ht="32.25" hidden="1" customHeight="1" x14ac:dyDescent="0.2">
      <c r="A248" s="389" t="s">
        <v>303</v>
      </c>
      <c r="B248" s="389" t="s">
        <v>303</v>
      </c>
      <c r="C248" s="389">
        <v>2021</v>
      </c>
      <c r="D248" s="338" t="s">
        <v>341</v>
      </c>
      <c r="E248" s="414" t="s">
        <v>321</v>
      </c>
      <c r="F248" s="415" t="s">
        <v>322</v>
      </c>
      <c r="G248" s="322" t="s">
        <v>352</v>
      </c>
      <c r="H248" s="319" t="s">
        <v>339</v>
      </c>
      <c r="I248" s="332" t="s">
        <v>1221</v>
      </c>
      <c r="J248" s="324" t="s">
        <v>688</v>
      </c>
      <c r="K248" s="319" t="s">
        <v>324</v>
      </c>
      <c r="L248" s="437" t="s">
        <v>689</v>
      </c>
      <c r="M248" s="416">
        <v>1210</v>
      </c>
      <c r="N248" s="327"/>
      <c r="O248" s="417">
        <v>29</v>
      </c>
      <c r="P248" s="333" t="s">
        <v>1222</v>
      </c>
      <c r="Q248" s="336"/>
    </row>
    <row r="249" spans="1:17" s="160" customFormat="1" ht="32.25" hidden="1" customHeight="1" x14ac:dyDescent="0.2">
      <c r="A249" s="345" t="s">
        <v>303</v>
      </c>
      <c r="B249" s="345" t="s">
        <v>303</v>
      </c>
      <c r="C249" s="346">
        <v>2021</v>
      </c>
      <c r="D249" s="321" t="s">
        <v>459</v>
      </c>
      <c r="E249" s="347" t="s">
        <v>321</v>
      </c>
      <c r="F249" s="348" t="s">
        <v>322</v>
      </c>
      <c r="G249" s="322" t="s">
        <v>352</v>
      </c>
      <c r="H249" s="319" t="s">
        <v>339</v>
      </c>
      <c r="I249" s="319" t="s">
        <v>1081</v>
      </c>
      <c r="J249" s="424" t="s">
        <v>324</v>
      </c>
      <c r="K249" s="319" t="s">
        <v>324</v>
      </c>
      <c r="L249" s="386"/>
      <c r="M249" s="416">
        <v>12</v>
      </c>
      <c r="N249" s="327"/>
      <c r="O249" s="417">
        <v>7</v>
      </c>
      <c r="P249" s="335" t="s">
        <v>1154</v>
      </c>
      <c r="Q249" s="336" t="s">
        <v>1170</v>
      </c>
    </row>
    <row r="250" spans="1:17" s="160" customFormat="1" ht="32.25" hidden="1" customHeight="1" x14ac:dyDescent="0.2">
      <c r="A250" s="389" t="s">
        <v>303</v>
      </c>
      <c r="B250" s="389" t="s">
        <v>303</v>
      </c>
      <c r="C250" s="389">
        <v>2021</v>
      </c>
      <c r="D250" s="338" t="s">
        <v>459</v>
      </c>
      <c r="E250" s="414" t="s">
        <v>321</v>
      </c>
      <c r="F250" s="415" t="s">
        <v>322</v>
      </c>
      <c r="G250" s="438" t="s">
        <v>352</v>
      </c>
      <c r="H250" s="389" t="s">
        <v>339</v>
      </c>
      <c r="I250" s="332" t="s">
        <v>1221</v>
      </c>
      <c r="J250" s="324" t="s">
        <v>688</v>
      </c>
      <c r="K250" s="319" t="s">
        <v>324</v>
      </c>
      <c r="L250" s="437" t="s">
        <v>689</v>
      </c>
      <c r="M250" s="416">
        <v>17</v>
      </c>
      <c r="N250" s="327"/>
      <c r="O250" s="417">
        <v>12</v>
      </c>
      <c r="P250" s="333" t="s">
        <v>1222</v>
      </c>
      <c r="Q250" s="336"/>
    </row>
    <row r="251" spans="1:17" s="160" customFormat="1" ht="32.25" hidden="1" customHeight="1" x14ac:dyDescent="0.2">
      <c r="A251" s="345" t="s">
        <v>303</v>
      </c>
      <c r="B251" s="345" t="s">
        <v>303</v>
      </c>
      <c r="C251" s="346">
        <v>2021</v>
      </c>
      <c r="D251" s="338" t="s">
        <v>357</v>
      </c>
      <c r="E251" s="347" t="s">
        <v>321</v>
      </c>
      <c r="F251" s="348" t="s">
        <v>322</v>
      </c>
      <c r="G251" s="322" t="s">
        <v>352</v>
      </c>
      <c r="H251" s="319" t="s">
        <v>339</v>
      </c>
      <c r="I251" s="319" t="s">
        <v>1081</v>
      </c>
      <c r="J251" s="319">
        <v>30</v>
      </c>
      <c r="K251" s="319" t="s">
        <v>324</v>
      </c>
      <c r="L251" s="388" t="s">
        <v>1185</v>
      </c>
      <c r="M251" s="416">
        <v>7</v>
      </c>
      <c r="N251" s="327">
        <f t="shared" si="0"/>
        <v>23.333333333333332</v>
      </c>
      <c r="O251" s="417">
        <v>4</v>
      </c>
      <c r="P251" s="335" t="s">
        <v>1154</v>
      </c>
      <c r="Q251" s="336" t="s">
        <v>1170</v>
      </c>
    </row>
    <row r="252" spans="1:17" s="160" customFormat="1" ht="32.25" hidden="1" customHeight="1" x14ac:dyDescent="0.2">
      <c r="A252" s="389" t="s">
        <v>303</v>
      </c>
      <c r="B252" s="389" t="s">
        <v>303</v>
      </c>
      <c r="C252" s="389">
        <v>2021</v>
      </c>
      <c r="D252" s="338" t="s">
        <v>357</v>
      </c>
      <c r="E252" s="414" t="s">
        <v>321</v>
      </c>
      <c r="F252" s="415" t="s">
        <v>322</v>
      </c>
      <c r="G252" s="322" t="s">
        <v>352</v>
      </c>
      <c r="H252" s="319" t="s">
        <v>339</v>
      </c>
      <c r="I252" s="332" t="s">
        <v>1221</v>
      </c>
      <c r="J252" s="324" t="s">
        <v>688</v>
      </c>
      <c r="K252" s="319" t="s">
        <v>324</v>
      </c>
      <c r="L252" s="437" t="s">
        <v>689</v>
      </c>
      <c r="M252" s="416">
        <v>6</v>
      </c>
      <c r="N252" s="327"/>
      <c r="O252" s="417">
        <v>6</v>
      </c>
      <c r="P252" s="333" t="s">
        <v>1222</v>
      </c>
      <c r="Q252" s="336"/>
    </row>
    <row r="253" spans="1:17" s="160" customFormat="1" ht="32.25" hidden="1" customHeight="1" x14ac:dyDescent="0.2">
      <c r="A253" s="345" t="s">
        <v>303</v>
      </c>
      <c r="B253" s="345" t="s">
        <v>303</v>
      </c>
      <c r="C253" s="346">
        <v>2021</v>
      </c>
      <c r="D253" s="338" t="s">
        <v>342</v>
      </c>
      <c r="E253" s="347" t="s">
        <v>321</v>
      </c>
      <c r="F253" s="348" t="s">
        <v>322</v>
      </c>
      <c r="G253" s="322" t="s">
        <v>352</v>
      </c>
      <c r="H253" s="319" t="s">
        <v>339</v>
      </c>
      <c r="I253" s="319" t="s">
        <v>1081</v>
      </c>
      <c r="J253" s="319">
        <v>900</v>
      </c>
      <c r="K253" s="319" t="s">
        <v>324</v>
      </c>
      <c r="L253" s="388" t="s">
        <v>1186</v>
      </c>
      <c r="M253" s="416">
        <v>995</v>
      </c>
      <c r="N253" s="327">
        <f t="shared" si="0"/>
        <v>110.55555555555556</v>
      </c>
      <c r="O253" s="417">
        <v>42</v>
      </c>
      <c r="P253" s="335" t="s">
        <v>1154</v>
      </c>
      <c r="Q253" s="336"/>
    </row>
    <row r="254" spans="1:17" s="160" customFormat="1" ht="32.25" hidden="1" customHeight="1" x14ac:dyDescent="0.2">
      <c r="A254" s="345" t="s">
        <v>303</v>
      </c>
      <c r="B254" s="345" t="s">
        <v>303</v>
      </c>
      <c r="C254" s="346">
        <v>2021</v>
      </c>
      <c r="D254" s="338" t="s">
        <v>342</v>
      </c>
      <c r="E254" s="347" t="s">
        <v>321</v>
      </c>
      <c r="F254" s="348" t="s">
        <v>322</v>
      </c>
      <c r="G254" s="322" t="s">
        <v>352</v>
      </c>
      <c r="H254" s="332" t="s">
        <v>343</v>
      </c>
      <c r="I254" s="332" t="s">
        <v>1081</v>
      </c>
      <c r="J254" s="332">
        <v>600</v>
      </c>
      <c r="K254" s="332" t="s">
        <v>324</v>
      </c>
      <c r="L254" s="386"/>
      <c r="M254" s="416">
        <v>920</v>
      </c>
      <c r="N254" s="327">
        <f t="shared" si="0"/>
        <v>153.33333333333334</v>
      </c>
      <c r="O254" s="417">
        <v>42</v>
      </c>
      <c r="P254" s="335" t="s">
        <v>1154</v>
      </c>
      <c r="Q254" s="336" t="s">
        <v>1187</v>
      </c>
    </row>
    <row r="255" spans="1:17" s="160" customFormat="1" ht="32.25" hidden="1" customHeight="1" x14ac:dyDescent="0.2">
      <c r="A255" s="389" t="s">
        <v>303</v>
      </c>
      <c r="B255" s="389" t="s">
        <v>303</v>
      </c>
      <c r="C255" s="389">
        <v>2021</v>
      </c>
      <c r="D255" s="338" t="s">
        <v>342</v>
      </c>
      <c r="E255" s="390" t="s">
        <v>321</v>
      </c>
      <c r="F255" s="391" t="s">
        <v>322</v>
      </c>
      <c r="G255" s="322" t="s">
        <v>352</v>
      </c>
      <c r="H255" s="319" t="s">
        <v>687</v>
      </c>
      <c r="I255" s="319" t="s">
        <v>1081</v>
      </c>
      <c r="J255" s="319">
        <v>600</v>
      </c>
      <c r="K255" s="319" t="s">
        <v>324</v>
      </c>
      <c r="L255" s="386"/>
      <c r="M255" s="416">
        <v>920</v>
      </c>
      <c r="N255" s="327">
        <f t="shared" si="0"/>
        <v>153.33333333333334</v>
      </c>
      <c r="O255" s="417">
        <v>42</v>
      </c>
      <c r="P255" s="335" t="s">
        <v>1154</v>
      </c>
      <c r="Q255" s="336" t="s">
        <v>1187</v>
      </c>
    </row>
    <row r="256" spans="1:17" s="160" customFormat="1" ht="32.25" hidden="1" customHeight="1" x14ac:dyDescent="0.2">
      <c r="A256" s="389" t="s">
        <v>303</v>
      </c>
      <c r="B256" s="389" t="s">
        <v>303</v>
      </c>
      <c r="C256" s="389">
        <v>2021</v>
      </c>
      <c r="D256" s="338" t="s">
        <v>342</v>
      </c>
      <c r="E256" s="390" t="s">
        <v>321</v>
      </c>
      <c r="F256" s="391" t="s">
        <v>322</v>
      </c>
      <c r="G256" s="322" t="s">
        <v>352</v>
      </c>
      <c r="H256" s="319" t="s">
        <v>359</v>
      </c>
      <c r="I256" s="319" t="s">
        <v>1081</v>
      </c>
      <c r="J256" s="319">
        <v>750</v>
      </c>
      <c r="K256" s="319" t="s">
        <v>324</v>
      </c>
      <c r="L256" s="386"/>
      <c r="M256" s="416">
        <v>995</v>
      </c>
      <c r="N256" s="327">
        <f t="shared" si="0"/>
        <v>132.66666666666666</v>
      </c>
      <c r="O256" s="417">
        <v>42</v>
      </c>
      <c r="P256" s="335" t="s">
        <v>1154</v>
      </c>
      <c r="Q256" s="336" t="s">
        <v>1187</v>
      </c>
    </row>
    <row r="257" spans="1:17" s="160" customFormat="1" ht="32.25" hidden="1" customHeight="1" x14ac:dyDescent="0.2">
      <c r="A257" s="389" t="s">
        <v>303</v>
      </c>
      <c r="B257" s="389" t="s">
        <v>303</v>
      </c>
      <c r="C257" s="389">
        <v>2021</v>
      </c>
      <c r="D257" s="338" t="s">
        <v>342</v>
      </c>
      <c r="E257" s="390" t="s">
        <v>321</v>
      </c>
      <c r="F257" s="391" t="s">
        <v>322</v>
      </c>
      <c r="G257" s="322" t="s">
        <v>352</v>
      </c>
      <c r="H257" s="319" t="s">
        <v>358</v>
      </c>
      <c r="I257" s="319" t="s">
        <v>1081</v>
      </c>
      <c r="J257" s="319">
        <v>350</v>
      </c>
      <c r="K257" s="319" t="s">
        <v>324</v>
      </c>
      <c r="L257" s="386"/>
      <c r="M257" s="416">
        <v>554</v>
      </c>
      <c r="N257" s="327">
        <f t="shared" si="0"/>
        <v>158.28571428571428</v>
      </c>
      <c r="O257" s="417">
        <v>41</v>
      </c>
      <c r="P257" s="335" t="s">
        <v>1154</v>
      </c>
      <c r="Q257" s="336" t="s">
        <v>1187</v>
      </c>
    </row>
    <row r="258" spans="1:17" s="160" customFormat="1" ht="32.25" hidden="1" customHeight="1" x14ac:dyDescent="0.2">
      <c r="A258" s="389" t="s">
        <v>303</v>
      </c>
      <c r="B258" s="389" t="s">
        <v>303</v>
      </c>
      <c r="C258" s="389">
        <v>2021</v>
      </c>
      <c r="D258" s="338" t="s">
        <v>342</v>
      </c>
      <c r="E258" s="414" t="s">
        <v>321</v>
      </c>
      <c r="F258" s="415" t="s">
        <v>322</v>
      </c>
      <c r="G258" s="322" t="s">
        <v>352</v>
      </c>
      <c r="H258" s="319" t="s">
        <v>339</v>
      </c>
      <c r="I258" s="332" t="s">
        <v>1221</v>
      </c>
      <c r="J258" s="324" t="s">
        <v>688</v>
      </c>
      <c r="K258" s="319" t="s">
        <v>324</v>
      </c>
      <c r="L258" s="437" t="s">
        <v>689</v>
      </c>
      <c r="M258" s="416">
        <v>3016</v>
      </c>
      <c r="N258" s="327"/>
      <c r="O258" s="417">
        <v>74</v>
      </c>
      <c r="P258" s="333" t="s">
        <v>1222</v>
      </c>
      <c r="Q258" s="336"/>
    </row>
    <row r="259" spans="1:17" s="160" customFormat="1" ht="32.25" hidden="1" customHeight="1" x14ac:dyDescent="0.2">
      <c r="A259" s="389" t="s">
        <v>303</v>
      </c>
      <c r="B259" s="389" t="s">
        <v>303</v>
      </c>
      <c r="C259" s="389">
        <v>2021</v>
      </c>
      <c r="D259" s="338" t="s">
        <v>342</v>
      </c>
      <c r="E259" s="414" t="s">
        <v>321</v>
      </c>
      <c r="F259" s="415" t="s">
        <v>322</v>
      </c>
      <c r="G259" s="322" t="s">
        <v>352</v>
      </c>
      <c r="H259" s="319" t="s">
        <v>343</v>
      </c>
      <c r="I259" s="332" t="s">
        <v>1221</v>
      </c>
      <c r="J259" s="324" t="s">
        <v>688</v>
      </c>
      <c r="K259" s="319" t="s">
        <v>324</v>
      </c>
      <c r="L259" s="437" t="s">
        <v>689</v>
      </c>
      <c r="M259" s="416">
        <v>2591</v>
      </c>
      <c r="N259" s="327"/>
      <c r="O259" s="417">
        <v>74</v>
      </c>
      <c r="P259" s="333" t="s">
        <v>1222</v>
      </c>
      <c r="Q259" s="336"/>
    </row>
    <row r="260" spans="1:17" s="160" customFormat="1" ht="32.25" hidden="1" customHeight="1" x14ac:dyDescent="0.2">
      <c r="A260" s="389" t="s">
        <v>303</v>
      </c>
      <c r="B260" s="389" t="s">
        <v>303</v>
      </c>
      <c r="C260" s="389">
        <v>2021</v>
      </c>
      <c r="D260" s="338" t="s">
        <v>342</v>
      </c>
      <c r="E260" s="414" t="s">
        <v>321</v>
      </c>
      <c r="F260" s="415" t="s">
        <v>322</v>
      </c>
      <c r="G260" s="322" t="s">
        <v>352</v>
      </c>
      <c r="H260" s="319" t="s">
        <v>687</v>
      </c>
      <c r="I260" s="332" t="s">
        <v>1221</v>
      </c>
      <c r="J260" s="324" t="s">
        <v>688</v>
      </c>
      <c r="K260" s="319" t="s">
        <v>324</v>
      </c>
      <c r="L260" s="437" t="s">
        <v>689</v>
      </c>
      <c r="M260" s="416">
        <v>2591</v>
      </c>
      <c r="N260" s="327"/>
      <c r="O260" s="417">
        <v>74</v>
      </c>
      <c r="P260" s="333" t="s">
        <v>1222</v>
      </c>
      <c r="Q260" s="336"/>
    </row>
    <row r="261" spans="1:17" s="160" customFormat="1" ht="32.25" hidden="1" customHeight="1" x14ac:dyDescent="0.2">
      <c r="A261" s="389" t="s">
        <v>303</v>
      </c>
      <c r="B261" s="389" t="s">
        <v>303</v>
      </c>
      <c r="C261" s="389">
        <v>2021</v>
      </c>
      <c r="D261" s="338" t="s">
        <v>342</v>
      </c>
      <c r="E261" s="414" t="s">
        <v>321</v>
      </c>
      <c r="F261" s="415" t="s">
        <v>322</v>
      </c>
      <c r="G261" s="322" t="s">
        <v>352</v>
      </c>
      <c r="H261" s="319" t="s">
        <v>359</v>
      </c>
      <c r="I261" s="332" t="s">
        <v>1221</v>
      </c>
      <c r="J261" s="324" t="s">
        <v>688</v>
      </c>
      <c r="K261" s="319" t="s">
        <v>324</v>
      </c>
      <c r="L261" s="437" t="s">
        <v>689</v>
      </c>
      <c r="M261" s="416">
        <v>393</v>
      </c>
      <c r="N261" s="327"/>
      <c r="O261" s="417">
        <v>54</v>
      </c>
      <c r="P261" s="333" t="s">
        <v>1222</v>
      </c>
      <c r="Q261" s="336"/>
    </row>
    <row r="262" spans="1:17" s="160" customFormat="1" ht="32.25" hidden="1" customHeight="1" x14ac:dyDescent="0.2">
      <c r="A262" s="389" t="s">
        <v>303</v>
      </c>
      <c r="B262" s="389" t="s">
        <v>303</v>
      </c>
      <c r="C262" s="389">
        <v>2021</v>
      </c>
      <c r="D262" s="338" t="s">
        <v>342</v>
      </c>
      <c r="E262" s="414" t="s">
        <v>321</v>
      </c>
      <c r="F262" s="415" t="s">
        <v>322</v>
      </c>
      <c r="G262" s="322" t="s">
        <v>352</v>
      </c>
      <c r="H262" s="319" t="s">
        <v>358</v>
      </c>
      <c r="I262" s="332" t="s">
        <v>1221</v>
      </c>
      <c r="J262" s="324" t="s">
        <v>688</v>
      </c>
      <c r="K262" s="319" t="s">
        <v>324</v>
      </c>
      <c r="L262" s="437" t="s">
        <v>689</v>
      </c>
      <c r="M262" s="416">
        <v>393</v>
      </c>
      <c r="N262" s="327"/>
      <c r="O262" s="417">
        <v>54</v>
      </c>
      <c r="P262" s="333" t="s">
        <v>1222</v>
      </c>
      <c r="Q262" s="336"/>
    </row>
    <row r="263" spans="1:17" s="160" customFormat="1" ht="32.25" hidden="1" customHeight="1" x14ac:dyDescent="0.2">
      <c r="A263" s="345" t="s">
        <v>303</v>
      </c>
      <c r="B263" s="345" t="s">
        <v>303</v>
      </c>
      <c r="C263" s="346">
        <v>2021</v>
      </c>
      <c r="D263" s="338" t="s">
        <v>360</v>
      </c>
      <c r="E263" s="347" t="s">
        <v>321</v>
      </c>
      <c r="F263" s="348" t="s">
        <v>322</v>
      </c>
      <c r="G263" s="322" t="s">
        <v>352</v>
      </c>
      <c r="H263" s="319" t="s">
        <v>339</v>
      </c>
      <c r="I263" s="319" t="s">
        <v>1081</v>
      </c>
      <c r="J263" s="319">
        <v>25</v>
      </c>
      <c r="K263" s="319" t="s">
        <v>324</v>
      </c>
      <c r="L263" s="388" t="s">
        <v>1188</v>
      </c>
      <c r="M263" s="416">
        <v>165</v>
      </c>
      <c r="N263" s="327">
        <f t="shared" si="0"/>
        <v>660</v>
      </c>
      <c r="O263" s="417">
        <v>9</v>
      </c>
      <c r="P263" s="335" t="s">
        <v>1154</v>
      </c>
      <c r="Q263" s="336" t="s">
        <v>1166</v>
      </c>
    </row>
    <row r="264" spans="1:17" s="160" customFormat="1" ht="32.25" hidden="1" customHeight="1" x14ac:dyDescent="0.2">
      <c r="A264" s="389" t="s">
        <v>303</v>
      </c>
      <c r="B264" s="389" t="s">
        <v>303</v>
      </c>
      <c r="C264" s="389">
        <v>2021</v>
      </c>
      <c r="D264" s="338" t="s">
        <v>360</v>
      </c>
      <c r="E264" s="414" t="s">
        <v>321</v>
      </c>
      <c r="F264" s="415" t="s">
        <v>322</v>
      </c>
      <c r="G264" s="322" t="s">
        <v>352</v>
      </c>
      <c r="H264" s="319" t="s">
        <v>339</v>
      </c>
      <c r="I264" s="332" t="s">
        <v>1221</v>
      </c>
      <c r="J264" s="324" t="s">
        <v>688</v>
      </c>
      <c r="K264" s="319" t="s">
        <v>324</v>
      </c>
      <c r="L264" s="437" t="s">
        <v>689</v>
      </c>
      <c r="M264" s="416">
        <v>331</v>
      </c>
      <c r="N264" s="327"/>
      <c r="O264" s="417">
        <v>14</v>
      </c>
      <c r="P264" s="333" t="s">
        <v>1222</v>
      </c>
      <c r="Q264" s="336"/>
    </row>
    <row r="265" spans="1:17" s="160" customFormat="1" ht="32.25" hidden="1" customHeight="1" x14ac:dyDescent="0.2">
      <c r="A265" s="345" t="s">
        <v>303</v>
      </c>
      <c r="B265" s="345" t="s">
        <v>303</v>
      </c>
      <c r="C265" s="346">
        <v>2021</v>
      </c>
      <c r="D265" s="338" t="s">
        <v>465</v>
      </c>
      <c r="E265" s="347" t="s">
        <v>321</v>
      </c>
      <c r="F265" s="348" t="s">
        <v>322</v>
      </c>
      <c r="G265" s="322" t="s">
        <v>352</v>
      </c>
      <c r="H265" s="319" t="s">
        <v>339</v>
      </c>
      <c r="I265" s="319" t="s">
        <v>1081</v>
      </c>
      <c r="J265" s="424" t="s">
        <v>324</v>
      </c>
      <c r="K265" s="319" t="s">
        <v>324</v>
      </c>
      <c r="L265" s="386"/>
      <c r="M265" s="416">
        <v>0</v>
      </c>
      <c r="N265" s="327"/>
      <c r="O265" s="417">
        <v>0</v>
      </c>
      <c r="P265" s="335" t="s">
        <v>1154</v>
      </c>
      <c r="Q265" s="385" t="s">
        <v>1508</v>
      </c>
    </row>
    <row r="266" spans="1:17" s="160" customFormat="1" ht="32.25" hidden="1" customHeight="1" x14ac:dyDescent="0.2">
      <c r="A266" s="345" t="s">
        <v>303</v>
      </c>
      <c r="B266" s="345" t="s">
        <v>303</v>
      </c>
      <c r="C266" s="346">
        <v>2021</v>
      </c>
      <c r="D266" s="338" t="s">
        <v>344</v>
      </c>
      <c r="E266" s="347" t="s">
        <v>321</v>
      </c>
      <c r="F266" s="348" t="s">
        <v>322</v>
      </c>
      <c r="G266" s="322" t="s">
        <v>352</v>
      </c>
      <c r="H266" s="319" t="s">
        <v>339</v>
      </c>
      <c r="I266" s="319" t="s">
        <v>1081</v>
      </c>
      <c r="J266" s="319">
        <v>700</v>
      </c>
      <c r="K266" s="319" t="s">
        <v>324</v>
      </c>
      <c r="L266" s="388" t="s">
        <v>1186</v>
      </c>
      <c r="M266" s="416">
        <v>636</v>
      </c>
      <c r="N266" s="327">
        <f t="shared" si="0"/>
        <v>90.857142857142861</v>
      </c>
      <c r="O266" s="417">
        <v>26</v>
      </c>
      <c r="P266" s="335" t="s">
        <v>1154</v>
      </c>
      <c r="Q266" s="336"/>
    </row>
    <row r="267" spans="1:17" s="160" customFormat="1" ht="32.25" hidden="1" customHeight="1" x14ac:dyDescent="0.2">
      <c r="A267" s="345" t="s">
        <v>303</v>
      </c>
      <c r="B267" s="345" t="s">
        <v>303</v>
      </c>
      <c r="C267" s="346">
        <v>2021</v>
      </c>
      <c r="D267" s="338" t="s">
        <v>344</v>
      </c>
      <c r="E267" s="347" t="s">
        <v>321</v>
      </c>
      <c r="F267" s="348" t="s">
        <v>322</v>
      </c>
      <c r="G267" s="322" t="s">
        <v>352</v>
      </c>
      <c r="H267" s="332" t="s">
        <v>343</v>
      </c>
      <c r="I267" s="332" t="s">
        <v>1081</v>
      </c>
      <c r="J267" s="332">
        <v>700</v>
      </c>
      <c r="K267" s="332" t="s">
        <v>324</v>
      </c>
      <c r="L267" s="386"/>
      <c r="M267" s="416">
        <v>634</v>
      </c>
      <c r="N267" s="327">
        <f t="shared" si="0"/>
        <v>90.571428571428569</v>
      </c>
      <c r="O267" s="417">
        <v>26</v>
      </c>
      <c r="P267" s="335" t="s">
        <v>1154</v>
      </c>
      <c r="Q267" s="336"/>
    </row>
    <row r="268" spans="1:17" s="160" customFormat="1" ht="32.25" hidden="1" customHeight="1" x14ac:dyDescent="0.2">
      <c r="A268" s="389" t="s">
        <v>303</v>
      </c>
      <c r="B268" s="389" t="s">
        <v>303</v>
      </c>
      <c r="C268" s="389">
        <v>2021</v>
      </c>
      <c r="D268" s="338" t="s">
        <v>344</v>
      </c>
      <c r="E268" s="322" t="s">
        <v>321</v>
      </c>
      <c r="F268" s="319" t="s">
        <v>322</v>
      </c>
      <c r="G268" s="322" t="s">
        <v>352</v>
      </c>
      <c r="H268" s="319" t="s">
        <v>687</v>
      </c>
      <c r="I268" s="319" t="s">
        <v>1081</v>
      </c>
      <c r="J268" s="319">
        <v>300</v>
      </c>
      <c r="K268" s="319" t="s">
        <v>324</v>
      </c>
      <c r="L268" s="386"/>
      <c r="M268" s="416">
        <v>634</v>
      </c>
      <c r="N268" s="327">
        <f t="shared" si="0"/>
        <v>211.33333333333334</v>
      </c>
      <c r="O268" s="417">
        <v>26</v>
      </c>
      <c r="P268" s="335" t="s">
        <v>1154</v>
      </c>
      <c r="Q268" s="336" t="s">
        <v>1157</v>
      </c>
    </row>
    <row r="269" spans="1:17" s="160" customFormat="1" ht="32.25" hidden="1" customHeight="1" x14ac:dyDescent="0.2">
      <c r="A269" s="389" t="s">
        <v>303</v>
      </c>
      <c r="B269" s="389" t="s">
        <v>303</v>
      </c>
      <c r="C269" s="389">
        <v>2021</v>
      </c>
      <c r="D269" s="338" t="s">
        <v>344</v>
      </c>
      <c r="E269" s="322" t="s">
        <v>321</v>
      </c>
      <c r="F269" s="319" t="s">
        <v>322</v>
      </c>
      <c r="G269" s="322" t="s">
        <v>352</v>
      </c>
      <c r="H269" s="319" t="s">
        <v>359</v>
      </c>
      <c r="I269" s="319" t="s">
        <v>1081</v>
      </c>
      <c r="J269" s="319">
        <v>350</v>
      </c>
      <c r="K269" s="319" t="s">
        <v>324</v>
      </c>
      <c r="L269" s="386"/>
      <c r="M269" s="416">
        <v>636</v>
      </c>
      <c r="N269" s="327">
        <f t="shared" si="0"/>
        <v>181.71428571428572</v>
      </c>
      <c r="O269" s="417">
        <v>26</v>
      </c>
      <c r="P269" s="335" t="s">
        <v>1154</v>
      </c>
      <c r="Q269" s="336" t="s">
        <v>1157</v>
      </c>
    </row>
    <row r="270" spans="1:17" s="160" customFormat="1" ht="32.25" hidden="1" customHeight="1" x14ac:dyDescent="0.2">
      <c r="A270" s="389" t="s">
        <v>303</v>
      </c>
      <c r="B270" s="389" t="s">
        <v>303</v>
      </c>
      <c r="C270" s="389">
        <v>2021</v>
      </c>
      <c r="D270" s="338" t="s">
        <v>344</v>
      </c>
      <c r="E270" s="322" t="s">
        <v>321</v>
      </c>
      <c r="F270" s="319" t="s">
        <v>322</v>
      </c>
      <c r="G270" s="322" t="s">
        <v>352</v>
      </c>
      <c r="H270" s="319" t="s">
        <v>358</v>
      </c>
      <c r="I270" s="319" t="s">
        <v>1081</v>
      </c>
      <c r="J270" s="319">
        <v>425</v>
      </c>
      <c r="K270" s="319" t="s">
        <v>324</v>
      </c>
      <c r="L270" s="386"/>
      <c r="M270" s="416">
        <v>385</v>
      </c>
      <c r="N270" s="327">
        <f t="shared" si="0"/>
        <v>90.588235294117652</v>
      </c>
      <c r="O270" s="417">
        <v>26</v>
      </c>
      <c r="P270" s="335" t="s">
        <v>1154</v>
      </c>
      <c r="Q270" s="336"/>
    </row>
    <row r="271" spans="1:17" s="160" customFormat="1" ht="32.25" hidden="1" customHeight="1" x14ac:dyDescent="0.2">
      <c r="A271" s="389" t="s">
        <v>303</v>
      </c>
      <c r="B271" s="389" t="s">
        <v>303</v>
      </c>
      <c r="C271" s="389">
        <v>2021</v>
      </c>
      <c r="D271" s="338" t="s">
        <v>344</v>
      </c>
      <c r="E271" s="414" t="s">
        <v>321</v>
      </c>
      <c r="F271" s="415" t="s">
        <v>322</v>
      </c>
      <c r="G271" s="322" t="s">
        <v>352</v>
      </c>
      <c r="H271" s="319" t="s">
        <v>339</v>
      </c>
      <c r="I271" s="332" t="s">
        <v>1221</v>
      </c>
      <c r="J271" s="324" t="s">
        <v>688</v>
      </c>
      <c r="K271" s="319" t="s">
        <v>324</v>
      </c>
      <c r="L271" s="437" t="s">
        <v>689</v>
      </c>
      <c r="M271" s="416">
        <v>1457</v>
      </c>
      <c r="N271" s="327"/>
      <c r="O271" s="417">
        <v>44</v>
      </c>
      <c r="P271" s="333" t="s">
        <v>1222</v>
      </c>
      <c r="Q271" s="336"/>
    </row>
    <row r="272" spans="1:17" s="160" customFormat="1" ht="32.25" hidden="1" customHeight="1" x14ac:dyDescent="0.2">
      <c r="A272" s="389" t="s">
        <v>303</v>
      </c>
      <c r="B272" s="389" t="s">
        <v>303</v>
      </c>
      <c r="C272" s="389">
        <v>2021</v>
      </c>
      <c r="D272" s="338" t="s">
        <v>344</v>
      </c>
      <c r="E272" s="414" t="s">
        <v>321</v>
      </c>
      <c r="F272" s="415" t="s">
        <v>322</v>
      </c>
      <c r="G272" s="322" t="s">
        <v>352</v>
      </c>
      <c r="H272" s="319" t="s">
        <v>343</v>
      </c>
      <c r="I272" s="332" t="s">
        <v>1221</v>
      </c>
      <c r="J272" s="324" t="s">
        <v>688</v>
      </c>
      <c r="K272" s="319" t="s">
        <v>324</v>
      </c>
      <c r="L272" s="437" t="s">
        <v>689</v>
      </c>
      <c r="M272" s="416">
        <v>1283</v>
      </c>
      <c r="N272" s="327"/>
      <c r="O272" s="417">
        <v>42</v>
      </c>
      <c r="P272" s="333" t="s">
        <v>1222</v>
      </c>
      <c r="Q272" s="336"/>
    </row>
    <row r="273" spans="1:17" s="160" customFormat="1" ht="32.25" hidden="1" customHeight="1" x14ac:dyDescent="0.2">
      <c r="A273" s="389" t="s">
        <v>303</v>
      </c>
      <c r="B273" s="389" t="s">
        <v>303</v>
      </c>
      <c r="C273" s="389">
        <v>2021</v>
      </c>
      <c r="D273" s="338" t="s">
        <v>344</v>
      </c>
      <c r="E273" s="414" t="s">
        <v>321</v>
      </c>
      <c r="F273" s="415" t="s">
        <v>322</v>
      </c>
      <c r="G273" s="322" t="s">
        <v>352</v>
      </c>
      <c r="H273" s="319" t="s">
        <v>687</v>
      </c>
      <c r="I273" s="332" t="s">
        <v>1221</v>
      </c>
      <c r="J273" s="324" t="s">
        <v>688</v>
      </c>
      <c r="K273" s="319" t="s">
        <v>324</v>
      </c>
      <c r="L273" s="437" t="s">
        <v>689</v>
      </c>
      <c r="M273" s="416">
        <v>1283</v>
      </c>
      <c r="N273" s="327"/>
      <c r="O273" s="417">
        <v>42</v>
      </c>
      <c r="P273" s="333" t="s">
        <v>1222</v>
      </c>
      <c r="Q273" s="336"/>
    </row>
    <row r="274" spans="1:17" s="160" customFormat="1" ht="32.25" hidden="1" customHeight="1" x14ac:dyDescent="0.2">
      <c r="A274" s="389" t="s">
        <v>303</v>
      </c>
      <c r="B274" s="389" t="s">
        <v>303</v>
      </c>
      <c r="C274" s="389">
        <v>2021</v>
      </c>
      <c r="D274" s="338" t="s">
        <v>344</v>
      </c>
      <c r="E274" s="414" t="s">
        <v>321</v>
      </c>
      <c r="F274" s="415" t="s">
        <v>322</v>
      </c>
      <c r="G274" s="322" t="s">
        <v>352</v>
      </c>
      <c r="H274" s="319" t="s">
        <v>359</v>
      </c>
      <c r="I274" s="332" t="s">
        <v>1221</v>
      </c>
      <c r="J274" s="324" t="s">
        <v>688</v>
      </c>
      <c r="K274" s="319" t="s">
        <v>324</v>
      </c>
      <c r="L274" s="437" t="s">
        <v>689</v>
      </c>
      <c r="M274" s="416">
        <v>507</v>
      </c>
      <c r="N274" s="327"/>
      <c r="O274" s="417">
        <v>40</v>
      </c>
      <c r="P274" s="333" t="s">
        <v>1222</v>
      </c>
      <c r="Q274" s="336"/>
    </row>
    <row r="275" spans="1:17" s="160" customFormat="1" ht="32.25" hidden="1" customHeight="1" x14ac:dyDescent="0.2">
      <c r="A275" s="389" t="s">
        <v>303</v>
      </c>
      <c r="B275" s="389" t="s">
        <v>303</v>
      </c>
      <c r="C275" s="389">
        <v>2021</v>
      </c>
      <c r="D275" s="338" t="s">
        <v>344</v>
      </c>
      <c r="E275" s="414" t="s">
        <v>321</v>
      </c>
      <c r="F275" s="415" t="s">
        <v>322</v>
      </c>
      <c r="G275" s="322" t="s">
        <v>352</v>
      </c>
      <c r="H275" s="319" t="s">
        <v>358</v>
      </c>
      <c r="I275" s="332" t="s">
        <v>1221</v>
      </c>
      <c r="J275" s="324" t="s">
        <v>688</v>
      </c>
      <c r="K275" s="319" t="s">
        <v>324</v>
      </c>
      <c r="L275" s="437" t="s">
        <v>689</v>
      </c>
      <c r="M275" s="416">
        <v>507</v>
      </c>
      <c r="N275" s="327"/>
      <c r="O275" s="417">
        <v>40</v>
      </c>
      <c r="P275" s="333" t="s">
        <v>1222</v>
      </c>
      <c r="Q275" s="336"/>
    </row>
    <row r="276" spans="1:17" s="160" customFormat="1" ht="32.25" hidden="1" customHeight="1" x14ac:dyDescent="0.2">
      <c r="A276" s="345" t="s">
        <v>303</v>
      </c>
      <c r="B276" s="345" t="s">
        <v>303</v>
      </c>
      <c r="C276" s="346">
        <v>2021</v>
      </c>
      <c r="D276" s="338" t="s">
        <v>361</v>
      </c>
      <c r="E276" s="347" t="s">
        <v>321</v>
      </c>
      <c r="F276" s="348" t="s">
        <v>322</v>
      </c>
      <c r="G276" s="322" t="s">
        <v>352</v>
      </c>
      <c r="H276" s="319" t="s">
        <v>339</v>
      </c>
      <c r="I276" s="319" t="s">
        <v>1081</v>
      </c>
      <c r="J276" s="319">
        <v>700</v>
      </c>
      <c r="K276" s="319" t="s">
        <v>324</v>
      </c>
      <c r="L276" s="388" t="s">
        <v>1186</v>
      </c>
      <c r="M276" s="416">
        <v>1040</v>
      </c>
      <c r="N276" s="327">
        <f t="shared" si="0"/>
        <v>148.57142857142858</v>
      </c>
      <c r="O276" s="417">
        <v>46</v>
      </c>
      <c r="P276" s="335" t="s">
        <v>1154</v>
      </c>
      <c r="Q276" s="336"/>
    </row>
    <row r="277" spans="1:17" s="160" customFormat="1" ht="32.25" hidden="1" customHeight="1" x14ac:dyDescent="0.2">
      <c r="A277" s="345" t="s">
        <v>303</v>
      </c>
      <c r="B277" s="345" t="s">
        <v>303</v>
      </c>
      <c r="C277" s="346">
        <v>2021</v>
      </c>
      <c r="D277" s="338" t="s">
        <v>361</v>
      </c>
      <c r="E277" s="347" t="s">
        <v>321</v>
      </c>
      <c r="F277" s="348" t="s">
        <v>322</v>
      </c>
      <c r="G277" s="322" t="s">
        <v>352</v>
      </c>
      <c r="H277" s="332" t="s">
        <v>343</v>
      </c>
      <c r="I277" s="332" t="s">
        <v>1081</v>
      </c>
      <c r="J277" s="332">
        <v>600</v>
      </c>
      <c r="K277" s="332" t="s">
        <v>324</v>
      </c>
      <c r="L277" s="386"/>
      <c r="M277" s="416">
        <v>923</v>
      </c>
      <c r="N277" s="327">
        <f t="shared" si="0"/>
        <v>153.83333333333334</v>
      </c>
      <c r="O277" s="417">
        <v>33</v>
      </c>
      <c r="P277" s="335" t="s">
        <v>1154</v>
      </c>
      <c r="Q277" s="336" t="s">
        <v>1187</v>
      </c>
    </row>
    <row r="278" spans="1:17" s="160" customFormat="1" ht="32.25" hidden="1" customHeight="1" x14ac:dyDescent="0.2">
      <c r="A278" s="389" t="s">
        <v>303</v>
      </c>
      <c r="B278" s="389" t="s">
        <v>303</v>
      </c>
      <c r="C278" s="389">
        <v>2021</v>
      </c>
      <c r="D278" s="338" t="s">
        <v>361</v>
      </c>
      <c r="E278" s="390" t="s">
        <v>321</v>
      </c>
      <c r="F278" s="391" t="s">
        <v>322</v>
      </c>
      <c r="G278" s="322" t="s">
        <v>352</v>
      </c>
      <c r="H278" s="319" t="s">
        <v>687</v>
      </c>
      <c r="I278" s="319" t="s">
        <v>1081</v>
      </c>
      <c r="J278" s="319">
        <v>250</v>
      </c>
      <c r="K278" s="319" t="s">
        <v>324</v>
      </c>
      <c r="L278" s="386"/>
      <c r="M278" s="416">
        <v>923</v>
      </c>
      <c r="N278" s="327">
        <f t="shared" si="0"/>
        <v>369.2</v>
      </c>
      <c r="O278" s="417">
        <v>33</v>
      </c>
      <c r="P278" s="335" t="s">
        <v>1154</v>
      </c>
      <c r="Q278" s="336" t="s">
        <v>1157</v>
      </c>
    </row>
    <row r="279" spans="1:17" s="160" customFormat="1" ht="32.25" hidden="1" customHeight="1" x14ac:dyDescent="0.2">
      <c r="A279" s="389" t="s">
        <v>303</v>
      </c>
      <c r="B279" s="389" t="s">
        <v>303</v>
      </c>
      <c r="C279" s="389">
        <v>2021</v>
      </c>
      <c r="D279" s="338" t="s">
        <v>361</v>
      </c>
      <c r="E279" s="390" t="s">
        <v>321</v>
      </c>
      <c r="F279" s="391" t="s">
        <v>322</v>
      </c>
      <c r="G279" s="322" t="s">
        <v>352</v>
      </c>
      <c r="H279" s="319" t="s">
        <v>359</v>
      </c>
      <c r="I279" s="319" t="s">
        <v>1081</v>
      </c>
      <c r="J279" s="319">
        <v>600</v>
      </c>
      <c r="K279" s="319" t="s">
        <v>324</v>
      </c>
      <c r="L279" s="386"/>
      <c r="M279" s="416">
        <v>1040</v>
      </c>
      <c r="N279" s="327">
        <f t="shared" si="0"/>
        <v>173.33333333333334</v>
      </c>
      <c r="O279" s="417">
        <v>46</v>
      </c>
      <c r="P279" s="335" t="s">
        <v>1154</v>
      </c>
      <c r="Q279" s="336" t="s">
        <v>1157</v>
      </c>
    </row>
    <row r="280" spans="1:17" s="160" customFormat="1" ht="32.25" hidden="1" customHeight="1" x14ac:dyDescent="0.2">
      <c r="A280" s="389" t="s">
        <v>303</v>
      </c>
      <c r="B280" s="389" t="s">
        <v>303</v>
      </c>
      <c r="C280" s="389">
        <v>2021</v>
      </c>
      <c r="D280" s="338" t="s">
        <v>361</v>
      </c>
      <c r="E280" s="390" t="s">
        <v>321</v>
      </c>
      <c r="F280" s="391" t="s">
        <v>322</v>
      </c>
      <c r="G280" s="322" t="s">
        <v>352</v>
      </c>
      <c r="H280" s="319" t="s">
        <v>358</v>
      </c>
      <c r="I280" s="319" t="s">
        <v>1081</v>
      </c>
      <c r="J280" s="319">
        <v>400</v>
      </c>
      <c r="K280" s="319" t="s">
        <v>324</v>
      </c>
      <c r="L280" s="386"/>
      <c r="M280" s="416">
        <v>589</v>
      </c>
      <c r="N280" s="327">
        <f t="shared" si="0"/>
        <v>147.25</v>
      </c>
      <c r="O280" s="417">
        <v>33</v>
      </c>
      <c r="P280" s="335" t="s">
        <v>1154</v>
      </c>
      <c r="Q280" s="336" t="s">
        <v>1157</v>
      </c>
    </row>
    <row r="281" spans="1:17" s="160" customFormat="1" ht="32.25" hidden="1" customHeight="1" x14ac:dyDescent="0.2">
      <c r="A281" s="389" t="s">
        <v>303</v>
      </c>
      <c r="B281" s="389" t="s">
        <v>303</v>
      </c>
      <c r="C281" s="389">
        <v>2021</v>
      </c>
      <c r="D281" s="338" t="s">
        <v>361</v>
      </c>
      <c r="E281" s="414" t="s">
        <v>321</v>
      </c>
      <c r="F281" s="415" t="s">
        <v>322</v>
      </c>
      <c r="G281" s="322" t="s">
        <v>352</v>
      </c>
      <c r="H281" s="319" t="s">
        <v>339</v>
      </c>
      <c r="I281" s="332" t="s">
        <v>1221</v>
      </c>
      <c r="J281" s="324" t="s">
        <v>688</v>
      </c>
      <c r="K281" s="319" t="s">
        <v>324</v>
      </c>
      <c r="L281" s="437" t="s">
        <v>689</v>
      </c>
      <c r="M281" s="416">
        <v>170</v>
      </c>
      <c r="N281" s="327"/>
      <c r="O281" s="417">
        <v>27</v>
      </c>
      <c r="P281" s="333" t="s">
        <v>1222</v>
      </c>
      <c r="Q281" s="336"/>
    </row>
    <row r="282" spans="1:17" s="160" customFormat="1" ht="32.25" hidden="1" customHeight="1" x14ac:dyDescent="0.2">
      <c r="A282" s="389" t="s">
        <v>303</v>
      </c>
      <c r="B282" s="389" t="s">
        <v>303</v>
      </c>
      <c r="C282" s="389">
        <v>2021</v>
      </c>
      <c r="D282" s="338" t="s">
        <v>361</v>
      </c>
      <c r="E282" s="414" t="s">
        <v>321</v>
      </c>
      <c r="F282" s="415" t="s">
        <v>322</v>
      </c>
      <c r="G282" s="322" t="s">
        <v>352</v>
      </c>
      <c r="H282" s="319" t="s">
        <v>343</v>
      </c>
      <c r="I282" s="332" t="s">
        <v>1221</v>
      </c>
      <c r="J282" s="324" t="s">
        <v>688</v>
      </c>
      <c r="K282" s="319" t="s">
        <v>324</v>
      </c>
      <c r="L282" s="437" t="s">
        <v>689</v>
      </c>
      <c r="M282" s="416">
        <v>141</v>
      </c>
      <c r="N282" s="327"/>
      <c r="O282" s="417">
        <v>27</v>
      </c>
      <c r="P282" s="333" t="s">
        <v>1222</v>
      </c>
      <c r="Q282" s="336"/>
    </row>
    <row r="283" spans="1:17" s="160" customFormat="1" ht="32.25" hidden="1" customHeight="1" x14ac:dyDescent="0.2">
      <c r="A283" s="389" t="s">
        <v>303</v>
      </c>
      <c r="B283" s="389" t="s">
        <v>303</v>
      </c>
      <c r="C283" s="389">
        <v>2021</v>
      </c>
      <c r="D283" s="338" t="s">
        <v>361</v>
      </c>
      <c r="E283" s="414" t="s">
        <v>321</v>
      </c>
      <c r="F283" s="415" t="s">
        <v>322</v>
      </c>
      <c r="G283" s="322" t="s">
        <v>352</v>
      </c>
      <c r="H283" s="319" t="s">
        <v>687</v>
      </c>
      <c r="I283" s="332" t="s">
        <v>1221</v>
      </c>
      <c r="J283" s="324" t="s">
        <v>688</v>
      </c>
      <c r="K283" s="319" t="s">
        <v>324</v>
      </c>
      <c r="L283" s="437" t="s">
        <v>689</v>
      </c>
      <c r="M283" s="416">
        <v>141</v>
      </c>
      <c r="N283" s="327"/>
      <c r="O283" s="417">
        <v>27</v>
      </c>
      <c r="P283" s="333" t="s">
        <v>1222</v>
      </c>
      <c r="Q283" s="336"/>
    </row>
    <row r="284" spans="1:17" s="160" customFormat="1" ht="32.25" hidden="1" customHeight="1" x14ac:dyDescent="0.2">
      <c r="A284" s="389" t="s">
        <v>303</v>
      </c>
      <c r="B284" s="389" t="s">
        <v>303</v>
      </c>
      <c r="C284" s="389">
        <v>2021</v>
      </c>
      <c r="D284" s="338" t="s">
        <v>361</v>
      </c>
      <c r="E284" s="414" t="s">
        <v>321</v>
      </c>
      <c r="F284" s="415" t="s">
        <v>322</v>
      </c>
      <c r="G284" s="322" t="s">
        <v>352</v>
      </c>
      <c r="H284" s="319" t="s">
        <v>359</v>
      </c>
      <c r="I284" s="332" t="s">
        <v>1221</v>
      </c>
      <c r="J284" s="324" t="s">
        <v>688</v>
      </c>
      <c r="K284" s="319" t="s">
        <v>324</v>
      </c>
      <c r="L284" s="437" t="s">
        <v>689</v>
      </c>
      <c r="M284" s="416">
        <v>141</v>
      </c>
      <c r="N284" s="327"/>
      <c r="O284" s="417">
        <v>27</v>
      </c>
      <c r="P284" s="333" t="s">
        <v>1222</v>
      </c>
      <c r="Q284" s="336"/>
    </row>
    <row r="285" spans="1:17" s="160" customFormat="1" ht="32.25" hidden="1" customHeight="1" x14ac:dyDescent="0.2">
      <c r="A285" s="389" t="s">
        <v>303</v>
      </c>
      <c r="B285" s="389" t="s">
        <v>303</v>
      </c>
      <c r="C285" s="389">
        <v>2021</v>
      </c>
      <c r="D285" s="338" t="s">
        <v>361</v>
      </c>
      <c r="E285" s="414" t="s">
        <v>321</v>
      </c>
      <c r="F285" s="415" t="s">
        <v>322</v>
      </c>
      <c r="G285" s="322" t="s">
        <v>352</v>
      </c>
      <c r="H285" s="319" t="s">
        <v>358</v>
      </c>
      <c r="I285" s="332" t="s">
        <v>1221</v>
      </c>
      <c r="J285" s="324" t="s">
        <v>688</v>
      </c>
      <c r="K285" s="319" t="s">
        <v>324</v>
      </c>
      <c r="L285" s="437" t="s">
        <v>689</v>
      </c>
      <c r="M285" s="416">
        <v>141</v>
      </c>
      <c r="N285" s="327"/>
      <c r="O285" s="417">
        <v>27</v>
      </c>
      <c r="P285" s="333" t="s">
        <v>1222</v>
      </c>
      <c r="Q285" s="336"/>
    </row>
    <row r="286" spans="1:17" s="160" customFormat="1" ht="32.25" hidden="1" customHeight="1" x14ac:dyDescent="0.2">
      <c r="A286" s="345" t="s">
        <v>303</v>
      </c>
      <c r="B286" s="345" t="s">
        <v>303</v>
      </c>
      <c r="C286" s="346">
        <v>2021</v>
      </c>
      <c r="D286" s="638" t="s">
        <v>641</v>
      </c>
      <c r="E286" s="347" t="s">
        <v>321</v>
      </c>
      <c r="F286" s="348" t="s">
        <v>322</v>
      </c>
      <c r="G286" s="322" t="s">
        <v>352</v>
      </c>
      <c r="H286" s="319" t="s">
        <v>339</v>
      </c>
      <c r="I286" s="319" t="s">
        <v>1081</v>
      </c>
      <c r="J286" s="325" t="s">
        <v>324</v>
      </c>
      <c r="K286" s="319" t="s">
        <v>324</v>
      </c>
      <c r="L286" s="386"/>
      <c r="M286" s="416">
        <v>1</v>
      </c>
      <c r="N286" s="327"/>
      <c r="O286" s="417">
        <v>1</v>
      </c>
      <c r="P286" s="335" t="s">
        <v>1154</v>
      </c>
      <c r="Q286" s="336"/>
    </row>
    <row r="287" spans="1:17" s="160" customFormat="1" ht="32.25" hidden="1" customHeight="1" x14ac:dyDescent="0.2">
      <c r="A287" s="389" t="s">
        <v>303</v>
      </c>
      <c r="B287" s="389" t="s">
        <v>303</v>
      </c>
      <c r="C287" s="389">
        <v>2021</v>
      </c>
      <c r="D287" s="638" t="s">
        <v>377</v>
      </c>
      <c r="E287" s="414" t="s">
        <v>321</v>
      </c>
      <c r="F287" s="415" t="s">
        <v>322</v>
      </c>
      <c r="G287" s="322" t="s">
        <v>352</v>
      </c>
      <c r="H287" s="319" t="s">
        <v>339</v>
      </c>
      <c r="I287" s="332" t="s">
        <v>1221</v>
      </c>
      <c r="J287" s="324" t="s">
        <v>688</v>
      </c>
      <c r="K287" s="319" t="s">
        <v>324</v>
      </c>
      <c r="L287" s="437" t="s">
        <v>689</v>
      </c>
      <c r="M287" s="416">
        <v>15</v>
      </c>
      <c r="N287" s="327"/>
      <c r="O287" s="417">
        <v>3</v>
      </c>
      <c r="P287" s="333" t="s">
        <v>1222</v>
      </c>
      <c r="Q287" s="336"/>
    </row>
    <row r="288" spans="1:17" s="160" customFormat="1" ht="32.25" hidden="1" customHeight="1" x14ac:dyDescent="0.2">
      <c r="A288" s="345" t="s">
        <v>303</v>
      </c>
      <c r="B288" s="345" t="s">
        <v>303</v>
      </c>
      <c r="C288" s="346">
        <v>2021</v>
      </c>
      <c r="D288" s="338" t="s">
        <v>345</v>
      </c>
      <c r="E288" s="347" t="s">
        <v>321</v>
      </c>
      <c r="F288" s="348" t="s">
        <v>322</v>
      </c>
      <c r="G288" s="322" t="s">
        <v>352</v>
      </c>
      <c r="H288" s="319" t="s">
        <v>339</v>
      </c>
      <c r="I288" s="319" t="s">
        <v>1081</v>
      </c>
      <c r="J288" s="319">
        <v>450</v>
      </c>
      <c r="K288" s="319" t="s">
        <v>324</v>
      </c>
      <c r="L288" s="388" t="s">
        <v>1186</v>
      </c>
      <c r="M288" s="416">
        <v>365</v>
      </c>
      <c r="N288" s="327">
        <f t="shared" ref="N288:N351" si="1">100*M288/J288</f>
        <v>81.111111111111114</v>
      </c>
      <c r="O288" s="417">
        <v>9</v>
      </c>
      <c r="P288" s="335" t="s">
        <v>1154</v>
      </c>
      <c r="Q288" s="336" t="s">
        <v>1170</v>
      </c>
    </row>
    <row r="289" spans="1:17" s="160" customFormat="1" ht="32.25" hidden="1" customHeight="1" x14ac:dyDescent="0.2">
      <c r="A289" s="345" t="s">
        <v>303</v>
      </c>
      <c r="B289" s="345" t="s">
        <v>303</v>
      </c>
      <c r="C289" s="346">
        <v>2021</v>
      </c>
      <c r="D289" s="338" t="s">
        <v>345</v>
      </c>
      <c r="E289" s="347" t="s">
        <v>321</v>
      </c>
      <c r="F289" s="348" t="s">
        <v>322</v>
      </c>
      <c r="G289" s="322" t="s">
        <v>352</v>
      </c>
      <c r="H289" s="332" t="s">
        <v>343</v>
      </c>
      <c r="I289" s="332" t="s">
        <v>1081</v>
      </c>
      <c r="J289" s="332">
        <v>450</v>
      </c>
      <c r="K289" s="332" t="s">
        <v>324</v>
      </c>
      <c r="L289" s="386"/>
      <c r="M289" s="416">
        <v>365</v>
      </c>
      <c r="N289" s="327">
        <f t="shared" si="1"/>
        <v>81.111111111111114</v>
      </c>
      <c r="O289" s="417">
        <v>9</v>
      </c>
      <c r="P289" s="335" t="s">
        <v>1154</v>
      </c>
      <c r="Q289" s="336" t="s">
        <v>1170</v>
      </c>
    </row>
    <row r="290" spans="1:17" s="160" customFormat="1" ht="32.25" hidden="1" customHeight="1" x14ac:dyDescent="0.2">
      <c r="A290" s="389" t="s">
        <v>303</v>
      </c>
      <c r="B290" s="389" t="s">
        <v>303</v>
      </c>
      <c r="C290" s="389">
        <v>2021</v>
      </c>
      <c r="D290" s="338" t="s">
        <v>345</v>
      </c>
      <c r="E290" s="390" t="s">
        <v>321</v>
      </c>
      <c r="F290" s="391" t="s">
        <v>322</v>
      </c>
      <c r="G290" s="322" t="s">
        <v>352</v>
      </c>
      <c r="H290" s="319" t="s">
        <v>687</v>
      </c>
      <c r="I290" s="319" t="s">
        <v>1081</v>
      </c>
      <c r="J290" s="319">
        <v>130</v>
      </c>
      <c r="K290" s="319" t="s">
        <v>324</v>
      </c>
      <c r="L290" s="386"/>
      <c r="M290" s="416">
        <v>191</v>
      </c>
      <c r="N290" s="327">
        <f t="shared" si="1"/>
        <v>146.92307692307693</v>
      </c>
      <c r="O290" s="417">
        <v>9</v>
      </c>
      <c r="P290" s="335" t="s">
        <v>1154</v>
      </c>
      <c r="Q290" s="336" t="s">
        <v>1192</v>
      </c>
    </row>
    <row r="291" spans="1:17" s="160" customFormat="1" ht="32.25" hidden="1" customHeight="1" x14ac:dyDescent="0.2">
      <c r="A291" s="389" t="s">
        <v>303</v>
      </c>
      <c r="B291" s="389" t="s">
        <v>303</v>
      </c>
      <c r="C291" s="389">
        <v>2021</v>
      </c>
      <c r="D291" s="338" t="s">
        <v>345</v>
      </c>
      <c r="E291" s="390" t="s">
        <v>321</v>
      </c>
      <c r="F291" s="391" t="s">
        <v>322</v>
      </c>
      <c r="G291" s="322" t="s">
        <v>352</v>
      </c>
      <c r="H291" s="319" t="s">
        <v>359</v>
      </c>
      <c r="I291" s="319" t="s">
        <v>1081</v>
      </c>
      <c r="J291" s="319">
        <v>200</v>
      </c>
      <c r="K291" s="319" t="s">
        <v>324</v>
      </c>
      <c r="L291" s="386"/>
      <c r="M291" s="416">
        <v>237</v>
      </c>
      <c r="N291" s="327">
        <f t="shared" si="1"/>
        <v>118.5</v>
      </c>
      <c r="O291" s="417">
        <v>9</v>
      </c>
      <c r="P291" s="335" t="s">
        <v>1154</v>
      </c>
      <c r="Q291" s="336"/>
    </row>
    <row r="292" spans="1:17" s="160" customFormat="1" ht="32.25" hidden="1" customHeight="1" x14ac:dyDescent="0.2">
      <c r="A292" s="389" t="s">
        <v>303</v>
      </c>
      <c r="B292" s="389" t="s">
        <v>303</v>
      </c>
      <c r="C292" s="389">
        <v>2021</v>
      </c>
      <c r="D292" s="338" t="s">
        <v>345</v>
      </c>
      <c r="E292" s="414" t="s">
        <v>321</v>
      </c>
      <c r="F292" s="415" t="s">
        <v>322</v>
      </c>
      <c r="G292" s="322" t="s">
        <v>352</v>
      </c>
      <c r="H292" s="319" t="s">
        <v>339</v>
      </c>
      <c r="I292" s="332" t="s">
        <v>1221</v>
      </c>
      <c r="J292" s="324" t="s">
        <v>688</v>
      </c>
      <c r="K292" s="319" t="s">
        <v>324</v>
      </c>
      <c r="L292" s="437" t="s">
        <v>689</v>
      </c>
      <c r="M292" s="416">
        <v>213</v>
      </c>
      <c r="N292" s="327"/>
      <c r="O292" s="417">
        <v>26</v>
      </c>
      <c r="P292" s="333" t="s">
        <v>1222</v>
      </c>
      <c r="Q292" s="336"/>
    </row>
    <row r="293" spans="1:17" s="160" customFormat="1" ht="32.25" hidden="1" customHeight="1" x14ac:dyDescent="0.2">
      <c r="A293" s="389" t="s">
        <v>303</v>
      </c>
      <c r="B293" s="389" t="s">
        <v>303</v>
      </c>
      <c r="C293" s="389">
        <v>2021</v>
      </c>
      <c r="D293" s="338" t="s">
        <v>345</v>
      </c>
      <c r="E293" s="414" t="s">
        <v>321</v>
      </c>
      <c r="F293" s="415" t="s">
        <v>322</v>
      </c>
      <c r="G293" s="322" t="s">
        <v>352</v>
      </c>
      <c r="H293" s="319" t="s">
        <v>343</v>
      </c>
      <c r="I293" s="332" t="s">
        <v>1221</v>
      </c>
      <c r="J293" s="324" t="s">
        <v>688</v>
      </c>
      <c r="K293" s="319" t="s">
        <v>324</v>
      </c>
      <c r="L293" s="437" t="s">
        <v>689</v>
      </c>
      <c r="M293" s="416">
        <v>213</v>
      </c>
      <c r="N293" s="327"/>
      <c r="O293" s="417">
        <v>26</v>
      </c>
      <c r="P293" s="333" t="s">
        <v>1222</v>
      </c>
      <c r="Q293" s="336"/>
    </row>
    <row r="294" spans="1:17" s="160" customFormat="1" ht="32.25" hidden="1" customHeight="1" x14ac:dyDescent="0.2">
      <c r="A294" s="389" t="s">
        <v>303</v>
      </c>
      <c r="B294" s="389" t="s">
        <v>303</v>
      </c>
      <c r="C294" s="389">
        <v>2021</v>
      </c>
      <c r="D294" s="338" t="s">
        <v>345</v>
      </c>
      <c r="E294" s="414" t="s">
        <v>321</v>
      </c>
      <c r="F294" s="415" t="s">
        <v>322</v>
      </c>
      <c r="G294" s="322" t="s">
        <v>352</v>
      </c>
      <c r="H294" s="319" t="s">
        <v>687</v>
      </c>
      <c r="I294" s="332" t="s">
        <v>1221</v>
      </c>
      <c r="J294" s="324" t="s">
        <v>688</v>
      </c>
      <c r="K294" s="319" t="s">
        <v>324</v>
      </c>
      <c r="L294" s="437" t="s">
        <v>689</v>
      </c>
      <c r="M294" s="416">
        <v>86</v>
      </c>
      <c r="N294" s="327"/>
      <c r="O294" s="417">
        <v>21</v>
      </c>
      <c r="P294" s="333" t="s">
        <v>1222</v>
      </c>
      <c r="Q294" s="336" t="s">
        <v>1192</v>
      </c>
    </row>
    <row r="295" spans="1:17" s="160" customFormat="1" ht="32.25" hidden="1" customHeight="1" x14ac:dyDescent="0.2">
      <c r="A295" s="389" t="s">
        <v>303</v>
      </c>
      <c r="B295" s="389" t="s">
        <v>303</v>
      </c>
      <c r="C295" s="389">
        <v>2021</v>
      </c>
      <c r="D295" s="338" t="s">
        <v>345</v>
      </c>
      <c r="E295" s="414" t="s">
        <v>321</v>
      </c>
      <c r="F295" s="415" t="s">
        <v>322</v>
      </c>
      <c r="G295" s="322" t="s">
        <v>352</v>
      </c>
      <c r="H295" s="319" t="s">
        <v>359</v>
      </c>
      <c r="I295" s="332" t="s">
        <v>1221</v>
      </c>
      <c r="J295" s="324" t="s">
        <v>688</v>
      </c>
      <c r="K295" s="319" t="s">
        <v>324</v>
      </c>
      <c r="L295" s="437" t="s">
        <v>689</v>
      </c>
      <c r="M295" s="416">
        <v>134</v>
      </c>
      <c r="N295" s="327"/>
      <c r="O295" s="417">
        <v>24</v>
      </c>
      <c r="P295" s="333" t="s">
        <v>1222</v>
      </c>
      <c r="Q295" s="336"/>
    </row>
    <row r="296" spans="1:17" s="160" customFormat="1" ht="32.25" hidden="1" customHeight="1" x14ac:dyDescent="0.2">
      <c r="A296" s="345" t="s">
        <v>303</v>
      </c>
      <c r="B296" s="345" t="s">
        <v>303</v>
      </c>
      <c r="C296" s="346">
        <v>2021</v>
      </c>
      <c r="D296" s="338" t="s">
        <v>362</v>
      </c>
      <c r="E296" s="347" t="s">
        <v>321</v>
      </c>
      <c r="F296" s="348" t="s">
        <v>322</v>
      </c>
      <c r="G296" s="322" t="s">
        <v>352</v>
      </c>
      <c r="H296" s="319" t="s">
        <v>339</v>
      </c>
      <c r="I296" s="319" t="s">
        <v>1081</v>
      </c>
      <c r="J296" s="319">
        <v>600</v>
      </c>
      <c r="K296" s="319" t="s">
        <v>324</v>
      </c>
      <c r="L296" s="388" t="s">
        <v>1164</v>
      </c>
      <c r="M296" s="416">
        <v>808</v>
      </c>
      <c r="N296" s="327">
        <f t="shared" si="1"/>
        <v>134.66666666666666</v>
      </c>
      <c r="O296" s="417">
        <v>30</v>
      </c>
      <c r="P296" s="335" t="s">
        <v>1154</v>
      </c>
      <c r="Q296" s="336"/>
    </row>
    <row r="297" spans="1:17" s="160" customFormat="1" ht="32.25" hidden="1" customHeight="1" x14ac:dyDescent="0.2">
      <c r="A297" s="389" t="s">
        <v>303</v>
      </c>
      <c r="B297" s="389" t="s">
        <v>303</v>
      </c>
      <c r="C297" s="389">
        <v>2021</v>
      </c>
      <c r="D297" s="338" t="s">
        <v>362</v>
      </c>
      <c r="E297" s="414" t="s">
        <v>321</v>
      </c>
      <c r="F297" s="415" t="s">
        <v>322</v>
      </c>
      <c r="G297" s="322" t="s">
        <v>352</v>
      </c>
      <c r="H297" s="319" t="s">
        <v>339</v>
      </c>
      <c r="I297" s="332" t="s">
        <v>1221</v>
      </c>
      <c r="J297" s="324" t="s">
        <v>688</v>
      </c>
      <c r="K297" s="319" t="s">
        <v>324</v>
      </c>
      <c r="L297" s="437" t="s">
        <v>689</v>
      </c>
      <c r="M297" s="416">
        <v>135</v>
      </c>
      <c r="N297" s="327"/>
      <c r="O297" s="417">
        <v>28</v>
      </c>
      <c r="P297" s="333" t="s">
        <v>1222</v>
      </c>
      <c r="Q297" s="336"/>
    </row>
    <row r="298" spans="1:17" s="160" customFormat="1" ht="32.25" hidden="1" customHeight="1" x14ac:dyDescent="0.2">
      <c r="A298" s="345" t="s">
        <v>303</v>
      </c>
      <c r="B298" s="345" t="s">
        <v>303</v>
      </c>
      <c r="C298" s="346">
        <v>2021</v>
      </c>
      <c r="D298" s="338" t="s">
        <v>346</v>
      </c>
      <c r="E298" s="347" t="s">
        <v>321</v>
      </c>
      <c r="F298" s="348" t="s">
        <v>322</v>
      </c>
      <c r="G298" s="322" t="s">
        <v>352</v>
      </c>
      <c r="H298" s="319" t="s">
        <v>339</v>
      </c>
      <c r="I298" s="319" t="s">
        <v>1081</v>
      </c>
      <c r="J298" s="319">
        <v>150</v>
      </c>
      <c r="K298" s="319" t="s">
        <v>324</v>
      </c>
      <c r="L298" s="388" t="s">
        <v>1164</v>
      </c>
      <c r="M298" s="416">
        <v>339</v>
      </c>
      <c r="N298" s="327">
        <f t="shared" si="1"/>
        <v>226</v>
      </c>
      <c r="O298" s="417">
        <v>26</v>
      </c>
      <c r="P298" s="335" t="s">
        <v>1154</v>
      </c>
      <c r="Q298" s="336" t="s">
        <v>1166</v>
      </c>
    </row>
    <row r="299" spans="1:17" s="160" customFormat="1" ht="32.25" hidden="1" customHeight="1" x14ac:dyDescent="0.2">
      <c r="A299" s="389" t="s">
        <v>303</v>
      </c>
      <c r="B299" s="389" t="s">
        <v>303</v>
      </c>
      <c r="C299" s="389">
        <v>2021</v>
      </c>
      <c r="D299" s="338" t="s">
        <v>346</v>
      </c>
      <c r="E299" s="414" t="s">
        <v>321</v>
      </c>
      <c r="F299" s="415" t="s">
        <v>322</v>
      </c>
      <c r="G299" s="322" t="s">
        <v>352</v>
      </c>
      <c r="H299" s="319" t="s">
        <v>339</v>
      </c>
      <c r="I299" s="332" t="s">
        <v>1221</v>
      </c>
      <c r="J299" s="324" t="s">
        <v>688</v>
      </c>
      <c r="K299" s="319" t="s">
        <v>324</v>
      </c>
      <c r="L299" s="437" t="s">
        <v>689</v>
      </c>
      <c r="M299" s="416">
        <v>275</v>
      </c>
      <c r="N299" s="327"/>
      <c r="O299" s="417">
        <v>28</v>
      </c>
      <c r="P299" s="333" t="s">
        <v>1222</v>
      </c>
      <c r="Q299" s="336"/>
    </row>
    <row r="300" spans="1:17" s="160" customFormat="1" ht="32.25" hidden="1" customHeight="1" x14ac:dyDescent="0.2">
      <c r="A300" s="345" t="s">
        <v>303</v>
      </c>
      <c r="B300" s="345" t="s">
        <v>303</v>
      </c>
      <c r="C300" s="346">
        <v>2021</v>
      </c>
      <c r="D300" s="338" t="s">
        <v>363</v>
      </c>
      <c r="E300" s="347" t="s">
        <v>321</v>
      </c>
      <c r="F300" s="348" t="s">
        <v>322</v>
      </c>
      <c r="G300" s="322" t="s">
        <v>352</v>
      </c>
      <c r="H300" s="319" t="s">
        <v>339</v>
      </c>
      <c r="I300" s="319" t="s">
        <v>1081</v>
      </c>
      <c r="J300" s="319">
        <v>400</v>
      </c>
      <c r="K300" s="319" t="s">
        <v>324</v>
      </c>
      <c r="L300" s="388" t="s">
        <v>1186</v>
      </c>
      <c r="M300" s="416">
        <v>1831</v>
      </c>
      <c r="N300" s="327">
        <f t="shared" si="1"/>
        <v>457.75</v>
      </c>
      <c r="O300" s="417">
        <v>11</v>
      </c>
      <c r="P300" s="335" t="s">
        <v>1154</v>
      </c>
      <c r="Q300" s="336" t="s">
        <v>1166</v>
      </c>
    </row>
    <row r="301" spans="1:17" s="160" customFormat="1" ht="32.25" hidden="1" customHeight="1" x14ac:dyDescent="0.2">
      <c r="A301" s="345" t="s">
        <v>303</v>
      </c>
      <c r="B301" s="345" t="s">
        <v>303</v>
      </c>
      <c r="C301" s="346">
        <v>2021</v>
      </c>
      <c r="D301" s="338" t="s">
        <v>363</v>
      </c>
      <c r="E301" s="347" t="s">
        <v>321</v>
      </c>
      <c r="F301" s="348" t="s">
        <v>322</v>
      </c>
      <c r="G301" s="322" t="s">
        <v>352</v>
      </c>
      <c r="H301" s="332" t="s">
        <v>343</v>
      </c>
      <c r="I301" s="332" t="s">
        <v>1081</v>
      </c>
      <c r="J301" s="332">
        <v>400</v>
      </c>
      <c r="K301" s="332" t="s">
        <v>324</v>
      </c>
      <c r="L301" s="386"/>
      <c r="M301" s="416">
        <v>1831</v>
      </c>
      <c r="N301" s="327">
        <f t="shared" si="1"/>
        <v>457.75</v>
      </c>
      <c r="O301" s="417">
        <v>11</v>
      </c>
      <c r="P301" s="335" t="s">
        <v>1154</v>
      </c>
      <c r="Q301" s="336" t="s">
        <v>1157</v>
      </c>
    </row>
    <row r="302" spans="1:17" s="160" customFormat="1" ht="32.25" hidden="1" customHeight="1" x14ac:dyDescent="0.2">
      <c r="A302" s="389" t="s">
        <v>303</v>
      </c>
      <c r="B302" s="389" t="s">
        <v>303</v>
      </c>
      <c r="C302" s="389">
        <v>2021</v>
      </c>
      <c r="D302" s="338" t="s">
        <v>363</v>
      </c>
      <c r="E302" s="390" t="s">
        <v>321</v>
      </c>
      <c r="F302" s="391" t="s">
        <v>322</v>
      </c>
      <c r="G302" s="322" t="s">
        <v>352</v>
      </c>
      <c r="H302" s="319" t="s">
        <v>687</v>
      </c>
      <c r="I302" s="319" t="s">
        <v>1081</v>
      </c>
      <c r="J302" s="319">
        <v>200</v>
      </c>
      <c r="K302" s="319" t="s">
        <v>324</v>
      </c>
      <c r="L302" s="386"/>
      <c r="M302" s="416">
        <v>1110</v>
      </c>
      <c r="N302" s="327">
        <f t="shared" si="1"/>
        <v>555</v>
      </c>
      <c r="O302" s="417">
        <v>11</v>
      </c>
      <c r="P302" s="335" t="s">
        <v>1154</v>
      </c>
      <c r="Q302" s="336" t="s">
        <v>1196</v>
      </c>
    </row>
    <row r="303" spans="1:17" s="160" customFormat="1" ht="32.25" hidden="1" customHeight="1" x14ac:dyDescent="0.2">
      <c r="A303" s="389" t="s">
        <v>303</v>
      </c>
      <c r="B303" s="389" t="s">
        <v>303</v>
      </c>
      <c r="C303" s="389">
        <v>2021</v>
      </c>
      <c r="D303" s="338" t="s">
        <v>363</v>
      </c>
      <c r="E303" s="390" t="s">
        <v>321</v>
      </c>
      <c r="F303" s="391" t="s">
        <v>322</v>
      </c>
      <c r="G303" s="322" t="s">
        <v>352</v>
      </c>
      <c r="H303" s="319" t="s">
        <v>359</v>
      </c>
      <c r="I303" s="319" t="s">
        <v>1081</v>
      </c>
      <c r="J303" s="319">
        <v>100</v>
      </c>
      <c r="K303" s="319" t="s">
        <v>324</v>
      </c>
      <c r="L303" s="386"/>
      <c r="M303" s="416">
        <v>1819</v>
      </c>
      <c r="N303" s="327">
        <f t="shared" si="1"/>
        <v>1819</v>
      </c>
      <c r="O303" s="417">
        <v>11</v>
      </c>
      <c r="P303" s="335" t="s">
        <v>1154</v>
      </c>
      <c r="Q303" s="336" t="s">
        <v>1157</v>
      </c>
    </row>
    <row r="304" spans="1:17" s="160" customFormat="1" ht="32.25" hidden="1" customHeight="1" x14ac:dyDescent="0.2">
      <c r="A304" s="389" t="s">
        <v>303</v>
      </c>
      <c r="B304" s="389" t="s">
        <v>303</v>
      </c>
      <c r="C304" s="389">
        <v>2021</v>
      </c>
      <c r="D304" s="338" t="s">
        <v>363</v>
      </c>
      <c r="E304" s="414" t="s">
        <v>321</v>
      </c>
      <c r="F304" s="415" t="s">
        <v>322</v>
      </c>
      <c r="G304" s="322" t="s">
        <v>352</v>
      </c>
      <c r="H304" s="319" t="s">
        <v>339</v>
      </c>
      <c r="I304" s="332" t="s">
        <v>1221</v>
      </c>
      <c r="J304" s="324" t="s">
        <v>688</v>
      </c>
      <c r="K304" s="319" t="s">
        <v>324</v>
      </c>
      <c r="L304" s="437" t="s">
        <v>689</v>
      </c>
      <c r="M304" s="416">
        <v>1064</v>
      </c>
      <c r="N304" s="327"/>
      <c r="O304" s="417">
        <v>30</v>
      </c>
      <c r="P304" s="333" t="s">
        <v>1222</v>
      </c>
      <c r="Q304" s="336"/>
    </row>
    <row r="305" spans="1:17" s="160" customFormat="1" ht="32.25" hidden="1" customHeight="1" x14ac:dyDescent="0.2">
      <c r="A305" s="389" t="s">
        <v>303</v>
      </c>
      <c r="B305" s="389" t="s">
        <v>303</v>
      </c>
      <c r="C305" s="389">
        <v>2021</v>
      </c>
      <c r="D305" s="338" t="s">
        <v>363</v>
      </c>
      <c r="E305" s="414" t="s">
        <v>321</v>
      </c>
      <c r="F305" s="415" t="s">
        <v>322</v>
      </c>
      <c r="G305" s="322" t="s">
        <v>352</v>
      </c>
      <c r="H305" s="319" t="s">
        <v>343</v>
      </c>
      <c r="I305" s="332" t="s">
        <v>1221</v>
      </c>
      <c r="J305" s="324" t="s">
        <v>688</v>
      </c>
      <c r="K305" s="319" t="s">
        <v>324</v>
      </c>
      <c r="L305" s="437" t="s">
        <v>689</v>
      </c>
      <c r="M305" s="416">
        <v>1064</v>
      </c>
      <c r="N305" s="327"/>
      <c r="O305" s="417">
        <v>30</v>
      </c>
      <c r="P305" s="333" t="s">
        <v>1222</v>
      </c>
      <c r="Q305" s="336"/>
    </row>
    <row r="306" spans="1:17" s="160" customFormat="1" ht="32.25" hidden="1" customHeight="1" x14ac:dyDescent="0.2">
      <c r="A306" s="389" t="s">
        <v>303</v>
      </c>
      <c r="B306" s="389" t="s">
        <v>303</v>
      </c>
      <c r="C306" s="389">
        <v>2021</v>
      </c>
      <c r="D306" s="338" t="s">
        <v>363</v>
      </c>
      <c r="E306" s="414" t="s">
        <v>321</v>
      </c>
      <c r="F306" s="415" t="s">
        <v>322</v>
      </c>
      <c r="G306" s="322" t="s">
        <v>352</v>
      </c>
      <c r="H306" s="319" t="s">
        <v>687</v>
      </c>
      <c r="I306" s="332" t="s">
        <v>1221</v>
      </c>
      <c r="J306" s="324" t="s">
        <v>688</v>
      </c>
      <c r="K306" s="319" t="s">
        <v>324</v>
      </c>
      <c r="L306" s="437" t="s">
        <v>689</v>
      </c>
      <c r="M306" s="416">
        <v>481</v>
      </c>
      <c r="N306" s="327"/>
      <c r="O306" s="417">
        <v>30</v>
      </c>
      <c r="P306" s="333" t="s">
        <v>1222</v>
      </c>
      <c r="Q306" s="336" t="s">
        <v>1192</v>
      </c>
    </row>
    <row r="307" spans="1:17" s="160" customFormat="1" ht="32.25" hidden="1" customHeight="1" x14ac:dyDescent="0.2">
      <c r="A307" s="389" t="s">
        <v>303</v>
      </c>
      <c r="B307" s="389" t="s">
        <v>303</v>
      </c>
      <c r="C307" s="389">
        <v>2021</v>
      </c>
      <c r="D307" s="338" t="s">
        <v>363</v>
      </c>
      <c r="E307" s="414" t="s">
        <v>321</v>
      </c>
      <c r="F307" s="415" t="s">
        <v>322</v>
      </c>
      <c r="G307" s="322" t="s">
        <v>352</v>
      </c>
      <c r="H307" s="319" t="s">
        <v>359</v>
      </c>
      <c r="I307" s="332" t="s">
        <v>1221</v>
      </c>
      <c r="J307" s="324" t="s">
        <v>688</v>
      </c>
      <c r="K307" s="319" t="s">
        <v>324</v>
      </c>
      <c r="L307" s="437" t="s">
        <v>689</v>
      </c>
      <c r="M307" s="416">
        <v>358</v>
      </c>
      <c r="N307" s="327"/>
      <c r="O307" s="417">
        <v>30</v>
      </c>
      <c r="P307" s="333" t="s">
        <v>1222</v>
      </c>
      <c r="Q307" s="336"/>
    </row>
    <row r="308" spans="1:17" s="160" customFormat="1" ht="32.25" hidden="1" customHeight="1" x14ac:dyDescent="0.2">
      <c r="A308" s="345" t="s">
        <v>303</v>
      </c>
      <c r="B308" s="345" t="s">
        <v>303</v>
      </c>
      <c r="C308" s="346">
        <v>2021</v>
      </c>
      <c r="D308" s="338" t="s">
        <v>364</v>
      </c>
      <c r="E308" s="347" t="s">
        <v>321</v>
      </c>
      <c r="F308" s="348" t="s">
        <v>322</v>
      </c>
      <c r="G308" s="322" t="s">
        <v>352</v>
      </c>
      <c r="H308" s="319" t="s">
        <v>339</v>
      </c>
      <c r="I308" s="319" t="s">
        <v>1081</v>
      </c>
      <c r="J308" s="319">
        <v>25</v>
      </c>
      <c r="K308" s="319" t="s">
        <v>324</v>
      </c>
      <c r="L308" s="387"/>
      <c r="M308" s="416">
        <v>7</v>
      </c>
      <c r="N308" s="327">
        <f t="shared" si="1"/>
        <v>28</v>
      </c>
      <c r="O308" s="417">
        <v>6</v>
      </c>
      <c r="P308" s="335" t="s">
        <v>1154</v>
      </c>
      <c r="Q308" s="336" t="s">
        <v>1170</v>
      </c>
    </row>
    <row r="309" spans="1:17" s="160" customFormat="1" ht="32.25" hidden="1" customHeight="1" x14ac:dyDescent="0.2">
      <c r="A309" s="389" t="s">
        <v>303</v>
      </c>
      <c r="B309" s="389" t="s">
        <v>303</v>
      </c>
      <c r="C309" s="389">
        <v>2021</v>
      </c>
      <c r="D309" s="338" t="s">
        <v>364</v>
      </c>
      <c r="E309" s="414" t="s">
        <v>321</v>
      </c>
      <c r="F309" s="415" t="s">
        <v>322</v>
      </c>
      <c r="G309" s="322" t="s">
        <v>352</v>
      </c>
      <c r="H309" s="319" t="s">
        <v>339</v>
      </c>
      <c r="I309" s="332" t="s">
        <v>1221</v>
      </c>
      <c r="J309" s="324" t="s">
        <v>688</v>
      </c>
      <c r="K309" s="319" t="s">
        <v>324</v>
      </c>
      <c r="L309" s="437" t="s">
        <v>689</v>
      </c>
      <c r="M309" s="416">
        <v>21</v>
      </c>
      <c r="N309" s="327"/>
      <c r="O309" s="417">
        <v>7</v>
      </c>
      <c r="P309" s="333" t="s">
        <v>1222</v>
      </c>
      <c r="Q309" s="336"/>
    </row>
    <row r="310" spans="1:17" s="160" customFormat="1" ht="32.25" hidden="1" customHeight="1" x14ac:dyDescent="0.2">
      <c r="A310" s="345" t="s">
        <v>303</v>
      </c>
      <c r="B310" s="345" t="s">
        <v>303</v>
      </c>
      <c r="C310" s="346">
        <v>2021</v>
      </c>
      <c r="D310" s="638" t="s">
        <v>370</v>
      </c>
      <c r="E310" s="347" t="s">
        <v>321</v>
      </c>
      <c r="F310" s="348" t="s">
        <v>322</v>
      </c>
      <c r="G310" s="322" t="s">
        <v>352</v>
      </c>
      <c r="H310" s="319" t="s">
        <v>339</v>
      </c>
      <c r="I310" s="319" t="s">
        <v>1081</v>
      </c>
      <c r="J310" s="424" t="s">
        <v>324</v>
      </c>
      <c r="K310" s="319" t="s">
        <v>324</v>
      </c>
      <c r="L310" s="386"/>
      <c r="M310" s="416">
        <v>3</v>
      </c>
      <c r="N310" s="327"/>
      <c r="O310" s="417">
        <v>3</v>
      </c>
      <c r="P310" s="335" t="s">
        <v>1154</v>
      </c>
      <c r="Q310" s="336"/>
    </row>
    <row r="311" spans="1:17" s="160" customFormat="1" ht="32.25" hidden="1" customHeight="1" x14ac:dyDescent="0.2">
      <c r="A311" s="389" t="s">
        <v>303</v>
      </c>
      <c r="B311" s="389" t="s">
        <v>303</v>
      </c>
      <c r="C311" s="389">
        <v>2021</v>
      </c>
      <c r="D311" s="638" t="s">
        <v>370</v>
      </c>
      <c r="E311" s="414" t="s">
        <v>321</v>
      </c>
      <c r="F311" s="415" t="s">
        <v>322</v>
      </c>
      <c r="G311" s="322" t="s">
        <v>352</v>
      </c>
      <c r="H311" s="319" t="s">
        <v>339</v>
      </c>
      <c r="I311" s="332" t="s">
        <v>1221</v>
      </c>
      <c r="J311" s="324" t="s">
        <v>688</v>
      </c>
      <c r="K311" s="319" t="s">
        <v>324</v>
      </c>
      <c r="L311" s="437" t="s">
        <v>689</v>
      </c>
      <c r="M311" s="416">
        <v>27</v>
      </c>
      <c r="N311" s="327"/>
      <c r="O311" s="417">
        <v>8</v>
      </c>
      <c r="P311" s="333" t="s">
        <v>1222</v>
      </c>
      <c r="Q311" s="336"/>
    </row>
    <row r="312" spans="1:17" s="160" customFormat="1" ht="32.25" hidden="1" customHeight="1" x14ac:dyDescent="0.2">
      <c r="A312" s="345" t="s">
        <v>303</v>
      </c>
      <c r="B312" s="345" t="s">
        <v>303</v>
      </c>
      <c r="C312" s="346">
        <v>2021</v>
      </c>
      <c r="D312" s="338" t="s">
        <v>365</v>
      </c>
      <c r="E312" s="347" t="s">
        <v>321</v>
      </c>
      <c r="F312" s="348" t="s">
        <v>322</v>
      </c>
      <c r="G312" s="322" t="s">
        <v>352</v>
      </c>
      <c r="H312" s="319" t="s">
        <v>339</v>
      </c>
      <c r="I312" s="319" t="s">
        <v>1081</v>
      </c>
      <c r="J312" s="319">
        <v>50</v>
      </c>
      <c r="K312" s="319" t="s">
        <v>324</v>
      </c>
      <c r="L312" s="387"/>
      <c r="M312" s="416">
        <v>36</v>
      </c>
      <c r="N312" s="327">
        <f t="shared" si="1"/>
        <v>72</v>
      </c>
      <c r="O312" s="417">
        <v>9</v>
      </c>
      <c r="P312" s="335" t="s">
        <v>1154</v>
      </c>
      <c r="Q312" s="336" t="s">
        <v>1170</v>
      </c>
    </row>
    <row r="313" spans="1:17" s="160" customFormat="1" ht="32.25" hidden="1" customHeight="1" x14ac:dyDescent="0.2">
      <c r="A313" s="389" t="s">
        <v>303</v>
      </c>
      <c r="B313" s="389" t="s">
        <v>303</v>
      </c>
      <c r="C313" s="389">
        <v>2021</v>
      </c>
      <c r="D313" s="338" t="s">
        <v>365</v>
      </c>
      <c r="E313" s="414" t="s">
        <v>321</v>
      </c>
      <c r="F313" s="415" t="s">
        <v>322</v>
      </c>
      <c r="G313" s="322" t="s">
        <v>352</v>
      </c>
      <c r="H313" s="319" t="s">
        <v>339</v>
      </c>
      <c r="I313" s="332" t="s">
        <v>1221</v>
      </c>
      <c r="J313" s="324" t="s">
        <v>688</v>
      </c>
      <c r="K313" s="319" t="s">
        <v>324</v>
      </c>
      <c r="L313" s="437" t="s">
        <v>689</v>
      </c>
      <c r="M313" s="416">
        <v>222</v>
      </c>
      <c r="N313" s="327"/>
      <c r="O313" s="417">
        <v>33</v>
      </c>
      <c r="P313" s="333" t="s">
        <v>1222</v>
      </c>
      <c r="Q313" s="336"/>
    </row>
    <row r="314" spans="1:17" s="160" customFormat="1" ht="32.25" hidden="1" customHeight="1" x14ac:dyDescent="0.2">
      <c r="A314" s="345" t="s">
        <v>303</v>
      </c>
      <c r="B314" s="345" t="s">
        <v>303</v>
      </c>
      <c r="C314" s="346">
        <v>2021</v>
      </c>
      <c r="D314" s="638" t="s">
        <v>371</v>
      </c>
      <c r="E314" s="347" t="s">
        <v>321</v>
      </c>
      <c r="F314" s="348" t="s">
        <v>322</v>
      </c>
      <c r="G314" s="322" t="s">
        <v>352</v>
      </c>
      <c r="H314" s="319" t="s">
        <v>339</v>
      </c>
      <c r="I314" s="319" t="s">
        <v>1081</v>
      </c>
      <c r="J314" s="424" t="s">
        <v>324</v>
      </c>
      <c r="K314" s="319" t="s">
        <v>324</v>
      </c>
      <c r="L314" s="386"/>
      <c r="M314" s="416">
        <v>9</v>
      </c>
      <c r="N314" s="327"/>
      <c r="O314" s="417">
        <v>3</v>
      </c>
      <c r="P314" s="335" t="s">
        <v>1154</v>
      </c>
      <c r="Q314" s="336"/>
    </row>
    <row r="315" spans="1:17" s="160" customFormat="1" ht="32.25" hidden="1" customHeight="1" x14ac:dyDescent="0.2">
      <c r="A315" s="389" t="s">
        <v>303</v>
      </c>
      <c r="B315" s="389" t="s">
        <v>303</v>
      </c>
      <c r="C315" s="389">
        <v>2021</v>
      </c>
      <c r="D315" s="638" t="s">
        <v>371</v>
      </c>
      <c r="E315" s="414" t="s">
        <v>321</v>
      </c>
      <c r="F315" s="415" t="s">
        <v>322</v>
      </c>
      <c r="G315" s="322" t="s">
        <v>352</v>
      </c>
      <c r="H315" s="319" t="s">
        <v>339</v>
      </c>
      <c r="I315" s="332" t="s">
        <v>1221</v>
      </c>
      <c r="J315" s="324" t="s">
        <v>688</v>
      </c>
      <c r="K315" s="319" t="s">
        <v>324</v>
      </c>
      <c r="L315" s="437" t="s">
        <v>689</v>
      </c>
      <c r="M315" s="416">
        <v>83</v>
      </c>
      <c r="N315" s="327"/>
      <c r="O315" s="417">
        <v>19</v>
      </c>
      <c r="P315" s="333" t="s">
        <v>1222</v>
      </c>
      <c r="Q315" s="336"/>
    </row>
    <row r="316" spans="1:17" s="160" customFormat="1" ht="32.25" hidden="1" customHeight="1" x14ac:dyDescent="0.2">
      <c r="A316" s="345" t="s">
        <v>303</v>
      </c>
      <c r="B316" s="345" t="s">
        <v>303</v>
      </c>
      <c r="C316" s="346">
        <v>2021</v>
      </c>
      <c r="D316" s="638" t="s">
        <v>372</v>
      </c>
      <c r="E316" s="347" t="s">
        <v>321</v>
      </c>
      <c r="F316" s="348" t="s">
        <v>322</v>
      </c>
      <c r="G316" s="322" t="s">
        <v>352</v>
      </c>
      <c r="H316" s="319" t="s">
        <v>339</v>
      </c>
      <c r="I316" s="319" t="s">
        <v>1081</v>
      </c>
      <c r="J316" s="424" t="s">
        <v>324</v>
      </c>
      <c r="K316" s="319" t="s">
        <v>324</v>
      </c>
      <c r="L316" s="386"/>
      <c r="M316" s="416">
        <v>60</v>
      </c>
      <c r="N316" s="327"/>
      <c r="O316" s="417">
        <v>9</v>
      </c>
      <c r="P316" s="335" t="s">
        <v>1154</v>
      </c>
      <c r="Q316" s="336"/>
    </row>
    <row r="317" spans="1:17" s="160" customFormat="1" ht="32.25" hidden="1" customHeight="1" x14ac:dyDescent="0.2">
      <c r="A317" s="389" t="s">
        <v>303</v>
      </c>
      <c r="B317" s="389" t="s">
        <v>303</v>
      </c>
      <c r="C317" s="389">
        <v>2021</v>
      </c>
      <c r="D317" s="638" t="s">
        <v>372</v>
      </c>
      <c r="E317" s="414" t="s">
        <v>321</v>
      </c>
      <c r="F317" s="415" t="s">
        <v>322</v>
      </c>
      <c r="G317" s="322" t="s">
        <v>352</v>
      </c>
      <c r="H317" s="319" t="s">
        <v>339</v>
      </c>
      <c r="I317" s="332" t="s">
        <v>1221</v>
      </c>
      <c r="J317" s="324" t="s">
        <v>688</v>
      </c>
      <c r="K317" s="319" t="s">
        <v>324</v>
      </c>
      <c r="L317" s="437" t="s">
        <v>689</v>
      </c>
      <c r="M317" s="416">
        <v>63</v>
      </c>
      <c r="N317" s="327"/>
      <c r="O317" s="417">
        <v>21</v>
      </c>
      <c r="P317" s="333" t="s">
        <v>1222</v>
      </c>
      <c r="Q317" s="336"/>
    </row>
    <row r="318" spans="1:17" s="160" customFormat="1" ht="32.25" hidden="1" customHeight="1" x14ac:dyDescent="0.2">
      <c r="A318" s="345" t="s">
        <v>303</v>
      </c>
      <c r="B318" s="345" t="s">
        <v>303</v>
      </c>
      <c r="C318" s="346">
        <v>2021</v>
      </c>
      <c r="D318" s="638" t="s">
        <v>347</v>
      </c>
      <c r="E318" s="347" t="s">
        <v>321</v>
      </c>
      <c r="F318" s="348" t="s">
        <v>322</v>
      </c>
      <c r="G318" s="322" t="s">
        <v>352</v>
      </c>
      <c r="H318" s="319" t="s">
        <v>339</v>
      </c>
      <c r="I318" s="319" t="s">
        <v>1081</v>
      </c>
      <c r="J318" s="424" t="s">
        <v>324</v>
      </c>
      <c r="K318" s="319" t="s">
        <v>324</v>
      </c>
      <c r="L318" s="386"/>
      <c r="M318" s="416">
        <v>326</v>
      </c>
      <c r="N318" s="327"/>
      <c r="O318" s="417">
        <v>13</v>
      </c>
      <c r="P318" s="335" t="s">
        <v>1154</v>
      </c>
      <c r="Q318" s="336"/>
    </row>
    <row r="319" spans="1:17" s="160" customFormat="1" ht="32.25" hidden="1" customHeight="1" x14ac:dyDescent="0.2">
      <c r="A319" s="389" t="s">
        <v>303</v>
      </c>
      <c r="B319" s="389" t="s">
        <v>303</v>
      </c>
      <c r="C319" s="389">
        <v>2021</v>
      </c>
      <c r="D319" s="638" t="s">
        <v>347</v>
      </c>
      <c r="E319" s="414" t="s">
        <v>321</v>
      </c>
      <c r="F319" s="415" t="s">
        <v>322</v>
      </c>
      <c r="G319" s="322" t="s">
        <v>352</v>
      </c>
      <c r="H319" s="319" t="s">
        <v>339</v>
      </c>
      <c r="I319" s="332" t="s">
        <v>1221</v>
      </c>
      <c r="J319" s="324" t="s">
        <v>688</v>
      </c>
      <c r="K319" s="319" t="s">
        <v>324</v>
      </c>
      <c r="L319" s="437" t="s">
        <v>689</v>
      </c>
      <c r="M319" s="416">
        <v>1666</v>
      </c>
      <c r="N319" s="327"/>
      <c r="O319" s="417">
        <v>57</v>
      </c>
      <c r="P319" s="333" t="s">
        <v>1222</v>
      </c>
      <c r="Q319" s="336"/>
    </row>
    <row r="320" spans="1:17" s="160" customFormat="1" ht="32.25" hidden="1" customHeight="1" x14ac:dyDescent="0.2">
      <c r="A320" s="345" t="s">
        <v>303</v>
      </c>
      <c r="B320" s="345" t="s">
        <v>303</v>
      </c>
      <c r="C320" s="346">
        <v>2021</v>
      </c>
      <c r="D320" s="638" t="s">
        <v>348</v>
      </c>
      <c r="E320" s="347" t="s">
        <v>321</v>
      </c>
      <c r="F320" s="348" t="s">
        <v>322</v>
      </c>
      <c r="G320" s="322" t="s">
        <v>352</v>
      </c>
      <c r="H320" s="319" t="s">
        <v>339</v>
      </c>
      <c r="I320" s="319" t="s">
        <v>1081</v>
      </c>
      <c r="J320" s="319">
        <v>100</v>
      </c>
      <c r="K320" s="319" t="s">
        <v>324</v>
      </c>
      <c r="L320" s="388" t="s">
        <v>1164</v>
      </c>
      <c r="M320" s="416">
        <v>293</v>
      </c>
      <c r="N320" s="327">
        <f t="shared" si="1"/>
        <v>293</v>
      </c>
      <c r="O320" s="417">
        <v>25</v>
      </c>
      <c r="P320" s="335" t="s">
        <v>1154</v>
      </c>
      <c r="Q320" s="336" t="s">
        <v>1166</v>
      </c>
    </row>
    <row r="321" spans="1:17" s="160" customFormat="1" ht="32.25" hidden="1" customHeight="1" x14ac:dyDescent="0.2">
      <c r="A321" s="389" t="s">
        <v>303</v>
      </c>
      <c r="B321" s="389" t="s">
        <v>303</v>
      </c>
      <c r="C321" s="389">
        <v>2021</v>
      </c>
      <c r="D321" s="638" t="s">
        <v>348</v>
      </c>
      <c r="E321" s="414" t="s">
        <v>321</v>
      </c>
      <c r="F321" s="415" t="s">
        <v>322</v>
      </c>
      <c r="G321" s="322" t="s">
        <v>352</v>
      </c>
      <c r="H321" s="319" t="s">
        <v>339</v>
      </c>
      <c r="I321" s="332" t="s">
        <v>1221</v>
      </c>
      <c r="J321" s="324" t="s">
        <v>688</v>
      </c>
      <c r="K321" s="319" t="s">
        <v>324</v>
      </c>
      <c r="L321" s="437" t="s">
        <v>689</v>
      </c>
      <c r="M321" s="416">
        <v>3</v>
      </c>
      <c r="N321" s="327"/>
      <c r="O321" s="417">
        <v>3</v>
      </c>
      <c r="P321" s="333" t="s">
        <v>1222</v>
      </c>
      <c r="Q321" s="336"/>
    </row>
    <row r="322" spans="1:17" s="160" customFormat="1" ht="32.25" hidden="1" customHeight="1" x14ac:dyDescent="0.2">
      <c r="A322" s="389" t="s">
        <v>303</v>
      </c>
      <c r="B322" s="389" t="s">
        <v>303</v>
      </c>
      <c r="C322" s="389">
        <v>2021</v>
      </c>
      <c r="D322" s="638" t="s">
        <v>373</v>
      </c>
      <c r="E322" s="414" t="s">
        <v>321</v>
      </c>
      <c r="F322" s="415" t="s">
        <v>322</v>
      </c>
      <c r="G322" s="322" t="s">
        <v>352</v>
      </c>
      <c r="H322" s="319" t="s">
        <v>339</v>
      </c>
      <c r="I322" s="332" t="s">
        <v>1221</v>
      </c>
      <c r="J322" s="324" t="s">
        <v>688</v>
      </c>
      <c r="K322" s="319" t="s">
        <v>324</v>
      </c>
      <c r="L322" s="437" t="s">
        <v>689</v>
      </c>
      <c r="M322" s="416">
        <v>30</v>
      </c>
      <c r="N322" s="327"/>
      <c r="O322" s="417">
        <v>8</v>
      </c>
      <c r="P322" s="333" t="s">
        <v>1222</v>
      </c>
      <c r="Q322" s="336"/>
    </row>
    <row r="323" spans="1:17" s="160" customFormat="1" ht="32.25" hidden="1" customHeight="1" x14ac:dyDescent="0.2">
      <c r="A323" s="345" t="s">
        <v>303</v>
      </c>
      <c r="B323" s="345" t="s">
        <v>303</v>
      </c>
      <c r="C323" s="346">
        <v>2021</v>
      </c>
      <c r="D323" s="321" t="s">
        <v>349</v>
      </c>
      <c r="E323" s="347" t="s">
        <v>321</v>
      </c>
      <c r="F323" s="348" t="s">
        <v>322</v>
      </c>
      <c r="G323" s="322" t="s">
        <v>352</v>
      </c>
      <c r="H323" s="319" t="s">
        <v>339</v>
      </c>
      <c r="I323" s="319" t="s">
        <v>1081</v>
      </c>
      <c r="J323" s="424" t="s">
        <v>324</v>
      </c>
      <c r="K323" s="319" t="s">
        <v>324</v>
      </c>
      <c r="L323" s="386"/>
      <c r="M323" s="416">
        <v>1</v>
      </c>
      <c r="N323" s="327"/>
      <c r="O323" s="417">
        <v>1</v>
      </c>
      <c r="P323" s="335" t="s">
        <v>1154</v>
      </c>
      <c r="Q323" s="336" t="s">
        <v>1170</v>
      </c>
    </row>
    <row r="324" spans="1:17" s="160" customFormat="1" ht="32.25" hidden="1" customHeight="1" x14ac:dyDescent="0.2">
      <c r="A324" s="389" t="s">
        <v>303</v>
      </c>
      <c r="B324" s="389" t="s">
        <v>303</v>
      </c>
      <c r="C324" s="389">
        <v>2021</v>
      </c>
      <c r="D324" s="338" t="s">
        <v>349</v>
      </c>
      <c r="E324" s="414" t="s">
        <v>321</v>
      </c>
      <c r="F324" s="415" t="s">
        <v>322</v>
      </c>
      <c r="G324" s="322" t="s">
        <v>352</v>
      </c>
      <c r="H324" s="319" t="s">
        <v>339</v>
      </c>
      <c r="I324" s="332" t="s">
        <v>1221</v>
      </c>
      <c r="J324" s="324" t="s">
        <v>688</v>
      </c>
      <c r="K324" s="319" t="s">
        <v>324</v>
      </c>
      <c r="L324" s="437" t="s">
        <v>1086</v>
      </c>
      <c r="M324" s="416">
        <v>0</v>
      </c>
      <c r="N324" s="327"/>
      <c r="O324" s="417">
        <v>0</v>
      </c>
      <c r="P324" s="333" t="s">
        <v>1222</v>
      </c>
      <c r="Q324" s="336"/>
    </row>
    <row r="325" spans="1:17" s="160" customFormat="1" ht="32.25" hidden="1" customHeight="1" x14ac:dyDescent="0.2">
      <c r="A325" s="389" t="s">
        <v>303</v>
      </c>
      <c r="B325" s="389" t="s">
        <v>303</v>
      </c>
      <c r="C325" s="389">
        <v>2021</v>
      </c>
      <c r="D325" s="638" t="s">
        <v>374</v>
      </c>
      <c r="E325" s="414" t="s">
        <v>321</v>
      </c>
      <c r="F325" s="415" t="s">
        <v>322</v>
      </c>
      <c r="G325" s="322" t="s">
        <v>352</v>
      </c>
      <c r="H325" s="319" t="s">
        <v>339</v>
      </c>
      <c r="I325" s="332" t="s">
        <v>1221</v>
      </c>
      <c r="J325" s="324" t="s">
        <v>688</v>
      </c>
      <c r="K325" s="319" t="s">
        <v>324</v>
      </c>
      <c r="L325" s="437" t="s">
        <v>689</v>
      </c>
      <c r="M325" s="416">
        <v>2</v>
      </c>
      <c r="N325" s="327"/>
      <c r="O325" s="417">
        <v>2</v>
      </c>
      <c r="P325" s="333" t="s">
        <v>1222</v>
      </c>
      <c r="Q325" s="336"/>
    </row>
    <row r="326" spans="1:17" s="160" customFormat="1" ht="32.25" hidden="1" customHeight="1" x14ac:dyDescent="0.2">
      <c r="A326" s="389" t="s">
        <v>303</v>
      </c>
      <c r="B326" s="389" t="s">
        <v>303</v>
      </c>
      <c r="C326" s="389">
        <v>2021</v>
      </c>
      <c r="D326" s="638" t="s">
        <v>1277</v>
      </c>
      <c r="E326" s="414" t="s">
        <v>321</v>
      </c>
      <c r="F326" s="415" t="s">
        <v>322</v>
      </c>
      <c r="G326" s="322" t="s">
        <v>352</v>
      </c>
      <c r="H326" s="319" t="s">
        <v>339</v>
      </c>
      <c r="I326" s="332" t="s">
        <v>1221</v>
      </c>
      <c r="J326" s="324" t="s">
        <v>688</v>
      </c>
      <c r="K326" s="319" t="s">
        <v>324</v>
      </c>
      <c r="L326" s="437" t="s">
        <v>689</v>
      </c>
      <c r="M326" s="416">
        <v>4</v>
      </c>
      <c r="N326" s="327"/>
      <c r="O326" s="417">
        <v>3</v>
      </c>
      <c r="P326" s="333" t="s">
        <v>1222</v>
      </c>
      <c r="Q326" s="336"/>
    </row>
    <row r="327" spans="1:17" s="160" customFormat="1" ht="32.25" hidden="1" customHeight="1" x14ac:dyDescent="0.2">
      <c r="A327" s="345" t="s">
        <v>303</v>
      </c>
      <c r="B327" s="345" t="s">
        <v>303</v>
      </c>
      <c r="C327" s="346">
        <v>2021</v>
      </c>
      <c r="D327" s="338" t="s">
        <v>366</v>
      </c>
      <c r="E327" s="347" t="s">
        <v>321</v>
      </c>
      <c r="F327" s="348" t="s">
        <v>322</v>
      </c>
      <c r="G327" s="322" t="s">
        <v>352</v>
      </c>
      <c r="H327" s="319" t="s">
        <v>339</v>
      </c>
      <c r="I327" s="319" t="s">
        <v>1081</v>
      </c>
      <c r="J327" s="319">
        <v>50</v>
      </c>
      <c r="K327" s="319" t="s">
        <v>324</v>
      </c>
      <c r="L327" s="388" t="s">
        <v>1164</v>
      </c>
      <c r="M327" s="416">
        <v>53</v>
      </c>
      <c r="N327" s="327">
        <f t="shared" si="1"/>
        <v>106</v>
      </c>
      <c r="O327" s="417">
        <v>8</v>
      </c>
      <c r="P327" s="335" t="s">
        <v>1154</v>
      </c>
      <c r="Q327" s="336"/>
    </row>
    <row r="328" spans="1:17" s="160" customFormat="1" ht="32.25" hidden="1" customHeight="1" x14ac:dyDescent="0.2">
      <c r="A328" s="389" t="s">
        <v>303</v>
      </c>
      <c r="B328" s="389" t="s">
        <v>303</v>
      </c>
      <c r="C328" s="389">
        <v>2021</v>
      </c>
      <c r="D328" s="338" t="s">
        <v>366</v>
      </c>
      <c r="E328" s="414" t="s">
        <v>321</v>
      </c>
      <c r="F328" s="415" t="s">
        <v>322</v>
      </c>
      <c r="G328" s="438" t="s">
        <v>352</v>
      </c>
      <c r="H328" s="389" t="s">
        <v>339</v>
      </c>
      <c r="I328" s="332" t="s">
        <v>1221</v>
      </c>
      <c r="J328" s="324" t="s">
        <v>688</v>
      </c>
      <c r="K328" s="319" t="s">
        <v>324</v>
      </c>
      <c r="L328" s="437" t="s">
        <v>1085</v>
      </c>
      <c r="M328" s="416">
        <v>200</v>
      </c>
      <c r="N328" s="327"/>
      <c r="O328" s="417">
        <v>17</v>
      </c>
      <c r="P328" s="333" t="s">
        <v>1222</v>
      </c>
      <c r="Q328" s="336"/>
    </row>
    <row r="329" spans="1:17" s="160" customFormat="1" ht="32.25" hidden="1" customHeight="1" x14ac:dyDescent="0.2">
      <c r="A329" s="345" t="s">
        <v>303</v>
      </c>
      <c r="B329" s="345" t="s">
        <v>303</v>
      </c>
      <c r="C329" s="346">
        <v>2021</v>
      </c>
      <c r="D329" s="338" t="s">
        <v>367</v>
      </c>
      <c r="E329" s="347" t="s">
        <v>321</v>
      </c>
      <c r="F329" s="348" t="s">
        <v>322</v>
      </c>
      <c r="G329" s="322" t="s">
        <v>352</v>
      </c>
      <c r="H329" s="319" t="s">
        <v>339</v>
      </c>
      <c r="I329" s="319" t="s">
        <v>1081</v>
      </c>
      <c r="J329" s="319">
        <v>100</v>
      </c>
      <c r="K329" s="319" t="s">
        <v>324</v>
      </c>
      <c r="L329" s="388" t="s">
        <v>1164</v>
      </c>
      <c r="M329" s="416">
        <v>299</v>
      </c>
      <c r="N329" s="327">
        <f t="shared" si="1"/>
        <v>299</v>
      </c>
      <c r="O329" s="417">
        <v>13</v>
      </c>
      <c r="P329" s="335" t="s">
        <v>1154</v>
      </c>
      <c r="Q329" s="336" t="s">
        <v>1166</v>
      </c>
    </row>
    <row r="330" spans="1:17" s="160" customFormat="1" ht="32.25" hidden="1" customHeight="1" x14ac:dyDescent="0.2">
      <c r="A330" s="389" t="s">
        <v>303</v>
      </c>
      <c r="B330" s="389" t="s">
        <v>303</v>
      </c>
      <c r="C330" s="389">
        <v>2021</v>
      </c>
      <c r="D330" s="338" t="s">
        <v>367</v>
      </c>
      <c r="E330" s="414" t="s">
        <v>321</v>
      </c>
      <c r="F330" s="415" t="s">
        <v>322</v>
      </c>
      <c r="G330" s="438" t="s">
        <v>352</v>
      </c>
      <c r="H330" s="389" t="s">
        <v>339</v>
      </c>
      <c r="I330" s="332" t="s">
        <v>1221</v>
      </c>
      <c r="J330" s="324" t="s">
        <v>688</v>
      </c>
      <c r="K330" s="319" t="s">
        <v>324</v>
      </c>
      <c r="L330" s="437" t="s">
        <v>1085</v>
      </c>
      <c r="M330" s="416">
        <v>1173</v>
      </c>
      <c r="N330" s="327"/>
      <c r="O330" s="417">
        <v>39</v>
      </c>
      <c r="P330" s="333" t="s">
        <v>1222</v>
      </c>
      <c r="Q330" s="336"/>
    </row>
    <row r="331" spans="1:17" s="160" customFormat="1" ht="32.25" hidden="1" customHeight="1" x14ac:dyDescent="0.2">
      <c r="A331" s="345" t="s">
        <v>303</v>
      </c>
      <c r="B331" s="345" t="s">
        <v>303</v>
      </c>
      <c r="C331" s="346">
        <v>2021</v>
      </c>
      <c r="D331" s="321" t="s">
        <v>461</v>
      </c>
      <c r="E331" s="347" t="s">
        <v>321</v>
      </c>
      <c r="F331" s="348" t="s">
        <v>322</v>
      </c>
      <c r="G331" s="322" t="s">
        <v>352</v>
      </c>
      <c r="H331" s="319" t="s">
        <v>339</v>
      </c>
      <c r="I331" s="319" t="s">
        <v>1081</v>
      </c>
      <c r="J331" s="424" t="s">
        <v>324</v>
      </c>
      <c r="K331" s="319" t="s">
        <v>324</v>
      </c>
      <c r="L331" s="386"/>
      <c r="M331" s="416">
        <v>4</v>
      </c>
      <c r="N331" s="327"/>
      <c r="O331" s="417">
        <v>4</v>
      </c>
      <c r="P331" s="335" t="s">
        <v>1154</v>
      </c>
      <c r="Q331" s="336"/>
    </row>
    <row r="332" spans="1:17" s="160" customFormat="1" ht="32.25" hidden="1" customHeight="1" x14ac:dyDescent="0.2">
      <c r="A332" s="389" t="s">
        <v>303</v>
      </c>
      <c r="B332" s="389" t="s">
        <v>303</v>
      </c>
      <c r="C332" s="389">
        <v>2021</v>
      </c>
      <c r="D332" s="338" t="s">
        <v>461</v>
      </c>
      <c r="E332" s="414" t="s">
        <v>321</v>
      </c>
      <c r="F332" s="415" t="s">
        <v>322</v>
      </c>
      <c r="G332" s="438" t="s">
        <v>352</v>
      </c>
      <c r="H332" s="389" t="s">
        <v>339</v>
      </c>
      <c r="I332" s="332" t="s">
        <v>1221</v>
      </c>
      <c r="J332" s="324" t="s">
        <v>688</v>
      </c>
      <c r="K332" s="319" t="s">
        <v>324</v>
      </c>
      <c r="L332" s="437" t="s">
        <v>689</v>
      </c>
      <c r="M332" s="416">
        <v>0</v>
      </c>
      <c r="N332" s="327"/>
      <c r="O332" s="417">
        <v>0</v>
      </c>
      <c r="P332" s="333" t="s">
        <v>1222</v>
      </c>
      <c r="Q332" s="336"/>
    </row>
    <row r="333" spans="1:17" s="160" customFormat="1" ht="32.25" hidden="1" customHeight="1" x14ac:dyDescent="0.2">
      <c r="A333" s="345" t="s">
        <v>303</v>
      </c>
      <c r="B333" s="345" t="s">
        <v>303</v>
      </c>
      <c r="C333" s="346">
        <v>2021</v>
      </c>
      <c r="D333" s="338" t="s">
        <v>616</v>
      </c>
      <c r="E333" s="347" t="s">
        <v>321</v>
      </c>
      <c r="F333" s="348" t="s">
        <v>322</v>
      </c>
      <c r="G333" s="322" t="s">
        <v>352</v>
      </c>
      <c r="H333" s="319" t="s">
        <v>339</v>
      </c>
      <c r="I333" s="319" t="s">
        <v>1081</v>
      </c>
      <c r="J333" s="319">
        <v>50</v>
      </c>
      <c r="K333" s="319" t="s">
        <v>324</v>
      </c>
      <c r="L333" s="388" t="s">
        <v>1219</v>
      </c>
      <c r="M333" s="416">
        <v>66</v>
      </c>
      <c r="N333" s="327">
        <f t="shared" si="1"/>
        <v>132</v>
      </c>
      <c r="O333" s="417">
        <v>3</v>
      </c>
      <c r="P333" s="335" t="s">
        <v>1154</v>
      </c>
      <c r="Q333" s="336"/>
    </row>
    <row r="334" spans="1:17" s="160" customFormat="1" ht="32.25" hidden="1" customHeight="1" x14ac:dyDescent="0.2">
      <c r="A334" s="389" t="s">
        <v>303</v>
      </c>
      <c r="B334" s="389" t="s">
        <v>303</v>
      </c>
      <c r="C334" s="389">
        <v>2021</v>
      </c>
      <c r="D334" s="338" t="s">
        <v>616</v>
      </c>
      <c r="E334" s="414" t="s">
        <v>321</v>
      </c>
      <c r="F334" s="415" t="s">
        <v>322</v>
      </c>
      <c r="G334" s="322" t="s">
        <v>352</v>
      </c>
      <c r="H334" s="319" t="s">
        <v>339</v>
      </c>
      <c r="I334" s="332" t="s">
        <v>1221</v>
      </c>
      <c r="J334" s="324" t="s">
        <v>688</v>
      </c>
      <c r="K334" s="319" t="s">
        <v>324</v>
      </c>
      <c r="L334" s="437" t="s">
        <v>689</v>
      </c>
      <c r="M334" s="416">
        <v>978</v>
      </c>
      <c r="N334" s="327"/>
      <c r="O334" s="417">
        <v>22</v>
      </c>
      <c r="P334" s="333" t="s">
        <v>1222</v>
      </c>
      <c r="Q334" s="336"/>
    </row>
    <row r="335" spans="1:17" s="160" customFormat="1" ht="32.25" hidden="1" customHeight="1" x14ac:dyDescent="0.2">
      <c r="A335" s="350" t="s">
        <v>303</v>
      </c>
      <c r="B335" s="350" t="s">
        <v>303</v>
      </c>
      <c r="C335" s="350">
        <v>2021</v>
      </c>
      <c r="D335" s="351" t="s">
        <v>351</v>
      </c>
      <c r="E335" s="352" t="s">
        <v>321</v>
      </c>
      <c r="F335" s="350" t="s">
        <v>322</v>
      </c>
      <c r="G335" s="352" t="s">
        <v>489</v>
      </c>
      <c r="H335" s="359" t="s">
        <v>339</v>
      </c>
      <c r="I335" s="350" t="s">
        <v>458</v>
      </c>
      <c r="J335" s="350">
        <v>1500</v>
      </c>
      <c r="K335" s="350" t="s">
        <v>324</v>
      </c>
      <c r="L335" s="384"/>
      <c r="M335" s="333">
        <v>993</v>
      </c>
      <c r="N335" s="353">
        <f t="shared" si="1"/>
        <v>66.2</v>
      </c>
      <c r="O335" s="419">
        <v>29</v>
      </c>
      <c r="P335" s="335" t="s">
        <v>1154</v>
      </c>
      <c r="Q335" s="379" t="s">
        <v>1497</v>
      </c>
    </row>
    <row r="336" spans="1:17" s="160" customFormat="1" ht="32.25" hidden="1" customHeight="1" x14ac:dyDescent="0.2">
      <c r="A336" s="350" t="s">
        <v>303</v>
      </c>
      <c r="B336" s="350" t="s">
        <v>303</v>
      </c>
      <c r="C336" s="350">
        <v>2021</v>
      </c>
      <c r="D336" s="351" t="s">
        <v>351</v>
      </c>
      <c r="E336" s="352" t="s">
        <v>321</v>
      </c>
      <c r="F336" s="350" t="s">
        <v>322</v>
      </c>
      <c r="G336" s="352" t="s">
        <v>489</v>
      </c>
      <c r="H336" s="359" t="s">
        <v>343</v>
      </c>
      <c r="I336" s="350" t="s">
        <v>458</v>
      </c>
      <c r="J336" s="350">
        <v>1500</v>
      </c>
      <c r="K336" s="350" t="s">
        <v>324</v>
      </c>
      <c r="L336" s="384"/>
      <c r="M336" s="333">
        <v>993</v>
      </c>
      <c r="N336" s="353">
        <f t="shared" si="1"/>
        <v>66.2</v>
      </c>
      <c r="O336" s="419">
        <v>29</v>
      </c>
      <c r="P336" s="335" t="s">
        <v>1154</v>
      </c>
      <c r="Q336" s="379" t="s">
        <v>1497</v>
      </c>
    </row>
    <row r="337" spans="1:17" s="160" customFormat="1" ht="32.25" hidden="1" customHeight="1" x14ac:dyDescent="0.2">
      <c r="A337" s="350" t="s">
        <v>303</v>
      </c>
      <c r="B337" s="350" t="s">
        <v>303</v>
      </c>
      <c r="C337" s="350">
        <v>2021</v>
      </c>
      <c r="D337" s="351" t="s">
        <v>351</v>
      </c>
      <c r="E337" s="352" t="s">
        <v>321</v>
      </c>
      <c r="F337" s="350" t="s">
        <v>322</v>
      </c>
      <c r="G337" s="352" t="s">
        <v>489</v>
      </c>
      <c r="H337" s="359" t="s">
        <v>687</v>
      </c>
      <c r="I337" s="350" t="s">
        <v>458</v>
      </c>
      <c r="J337" s="350">
        <v>1500</v>
      </c>
      <c r="K337" s="350" t="s">
        <v>324</v>
      </c>
      <c r="L337" s="384"/>
      <c r="M337" s="333">
        <v>993</v>
      </c>
      <c r="N337" s="353">
        <f t="shared" si="1"/>
        <v>66.2</v>
      </c>
      <c r="O337" s="419">
        <v>29</v>
      </c>
      <c r="P337" s="335" t="s">
        <v>1154</v>
      </c>
      <c r="Q337" s="379" t="s">
        <v>1497</v>
      </c>
    </row>
    <row r="338" spans="1:17" s="160" customFormat="1" ht="32.25" hidden="1" customHeight="1" x14ac:dyDescent="0.2">
      <c r="A338" s="350" t="s">
        <v>303</v>
      </c>
      <c r="B338" s="350" t="s">
        <v>303</v>
      </c>
      <c r="C338" s="350">
        <v>2021</v>
      </c>
      <c r="D338" s="351" t="s">
        <v>351</v>
      </c>
      <c r="E338" s="352" t="s">
        <v>321</v>
      </c>
      <c r="F338" s="350" t="s">
        <v>322</v>
      </c>
      <c r="G338" s="352" t="s">
        <v>489</v>
      </c>
      <c r="H338" s="359" t="s">
        <v>359</v>
      </c>
      <c r="I338" s="350" t="s">
        <v>458</v>
      </c>
      <c r="J338" s="350">
        <v>1500</v>
      </c>
      <c r="K338" s="350" t="s">
        <v>324</v>
      </c>
      <c r="L338" s="384"/>
      <c r="M338" s="333">
        <v>993</v>
      </c>
      <c r="N338" s="353">
        <f t="shared" si="1"/>
        <v>66.2</v>
      </c>
      <c r="O338" s="419">
        <v>29</v>
      </c>
      <c r="P338" s="335" t="s">
        <v>1154</v>
      </c>
      <c r="Q338" s="379" t="s">
        <v>1497</v>
      </c>
    </row>
    <row r="339" spans="1:17" s="160" customFormat="1" ht="32.25" customHeight="1" x14ac:dyDescent="0.2">
      <c r="A339" s="350" t="s">
        <v>303</v>
      </c>
      <c r="B339" s="350" t="s">
        <v>303</v>
      </c>
      <c r="C339" s="350">
        <v>2021</v>
      </c>
      <c r="D339" s="351" t="s">
        <v>351</v>
      </c>
      <c r="E339" s="352" t="s">
        <v>321</v>
      </c>
      <c r="F339" s="350" t="s">
        <v>322</v>
      </c>
      <c r="G339" s="352" t="s">
        <v>489</v>
      </c>
      <c r="H339" s="359" t="s">
        <v>339</v>
      </c>
      <c r="I339" s="332" t="s">
        <v>1221</v>
      </c>
      <c r="J339" s="324" t="s">
        <v>688</v>
      </c>
      <c r="K339" s="350" t="s">
        <v>324</v>
      </c>
      <c r="L339" s="431" t="s">
        <v>1155</v>
      </c>
      <c r="M339" s="333">
        <v>1801</v>
      </c>
      <c r="N339" s="353"/>
      <c r="O339" s="419">
        <v>43</v>
      </c>
      <c r="P339" s="333" t="s">
        <v>1222</v>
      </c>
      <c r="Q339" s="379"/>
    </row>
    <row r="340" spans="1:17" s="160" customFormat="1" ht="32.25" customHeight="1" x14ac:dyDescent="0.2">
      <c r="A340" s="350" t="s">
        <v>303</v>
      </c>
      <c r="B340" s="350" t="s">
        <v>303</v>
      </c>
      <c r="C340" s="350">
        <v>2021</v>
      </c>
      <c r="D340" s="351" t="s">
        <v>351</v>
      </c>
      <c r="E340" s="352" t="s">
        <v>321</v>
      </c>
      <c r="F340" s="350" t="s">
        <v>322</v>
      </c>
      <c r="G340" s="352" t="s">
        <v>489</v>
      </c>
      <c r="H340" s="359" t="s">
        <v>343</v>
      </c>
      <c r="I340" s="332" t="s">
        <v>1221</v>
      </c>
      <c r="J340" s="324" t="s">
        <v>688</v>
      </c>
      <c r="K340" s="350" t="s">
        <v>324</v>
      </c>
      <c r="L340" s="431" t="s">
        <v>1155</v>
      </c>
      <c r="M340" s="333">
        <v>1801</v>
      </c>
      <c r="N340" s="353"/>
      <c r="O340" s="419">
        <v>43</v>
      </c>
      <c r="P340" s="333" t="s">
        <v>1222</v>
      </c>
      <c r="Q340" s="379"/>
    </row>
    <row r="341" spans="1:17" s="160" customFormat="1" ht="32.25" customHeight="1" x14ac:dyDescent="0.2">
      <c r="A341" s="350" t="s">
        <v>303</v>
      </c>
      <c r="B341" s="350" t="s">
        <v>303</v>
      </c>
      <c r="C341" s="350">
        <v>2021</v>
      </c>
      <c r="D341" s="351" t="s">
        <v>351</v>
      </c>
      <c r="E341" s="352" t="s">
        <v>321</v>
      </c>
      <c r="F341" s="350" t="s">
        <v>322</v>
      </c>
      <c r="G341" s="352" t="s">
        <v>489</v>
      </c>
      <c r="H341" s="359" t="s">
        <v>687</v>
      </c>
      <c r="I341" s="332" t="s">
        <v>1221</v>
      </c>
      <c r="J341" s="324" t="s">
        <v>688</v>
      </c>
      <c r="K341" s="350" t="s">
        <v>324</v>
      </c>
      <c r="L341" s="431" t="s">
        <v>1155</v>
      </c>
      <c r="M341" s="333">
        <v>1801</v>
      </c>
      <c r="N341" s="353"/>
      <c r="O341" s="419">
        <v>43</v>
      </c>
      <c r="P341" s="333" t="s">
        <v>1222</v>
      </c>
      <c r="Q341" s="379"/>
    </row>
    <row r="342" spans="1:17" s="160" customFormat="1" ht="32.25" customHeight="1" x14ac:dyDescent="0.2">
      <c r="A342" s="350" t="s">
        <v>303</v>
      </c>
      <c r="B342" s="350" t="s">
        <v>303</v>
      </c>
      <c r="C342" s="350">
        <v>2021</v>
      </c>
      <c r="D342" s="351" t="s">
        <v>351</v>
      </c>
      <c r="E342" s="352" t="s">
        <v>321</v>
      </c>
      <c r="F342" s="350" t="s">
        <v>322</v>
      </c>
      <c r="G342" s="352" t="s">
        <v>489</v>
      </c>
      <c r="H342" s="359" t="s">
        <v>359</v>
      </c>
      <c r="I342" s="332" t="s">
        <v>1221</v>
      </c>
      <c r="J342" s="324" t="s">
        <v>688</v>
      </c>
      <c r="K342" s="350" t="s">
        <v>324</v>
      </c>
      <c r="L342" s="431" t="s">
        <v>1155</v>
      </c>
      <c r="M342" s="333">
        <v>1801</v>
      </c>
      <c r="N342" s="353"/>
      <c r="O342" s="419">
        <v>43</v>
      </c>
      <c r="P342" s="333" t="s">
        <v>1222</v>
      </c>
      <c r="Q342" s="379"/>
    </row>
    <row r="343" spans="1:17" s="160" customFormat="1" ht="32.25" hidden="1" customHeight="1" x14ac:dyDescent="0.2">
      <c r="A343" s="350" t="s">
        <v>303</v>
      </c>
      <c r="B343" s="350" t="s">
        <v>303</v>
      </c>
      <c r="C343" s="350">
        <v>2021</v>
      </c>
      <c r="D343" s="351" t="s">
        <v>353</v>
      </c>
      <c r="E343" s="352" t="s">
        <v>321</v>
      </c>
      <c r="F343" s="350" t="s">
        <v>322</v>
      </c>
      <c r="G343" s="352" t="s">
        <v>489</v>
      </c>
      <c r="H343" s="359" t="s">
        <v>339</v>
      </c>
      <c r="I343" s="350" t="s">
        <v>458</v>
      </c>
      <c r="J343" s="350">
        <v>800</v>
      </c>
      <c r="K343" s="350" t="s">
        <v>324</v>
      </c>
      <c r="L343" s="384"/>
      <c r="M343" s="418">
        <v>663</v>
      </c>
      <c r="N343" s="353">
        <f t="shared" si="1"/>
        <v>82.875</v>
      </c>
      <c r="O343" s="419">
        <v>17</v>
      </c>
      <c r="P343" s="335" t="s">
        <v>1154</v>
      </c>
      <c r="Q343" s="379" t="s">
        <v>1497</v>
      </c>
    </row>
    <row r="344" spans="1:17" s="160" customFormat="1" ht="32.25" hidden="1" customHeight="1" x14ac:dyDescent="0.2">
      <c r="A344" s="350" t="s">
        <v>303</v>
      </c>
      <c r="B344" s="350" t="s">
        <v>303</v>
      </c>
      <c r="C344" s="350">
        <v>2021</v>
      </c>
      <c r="D344" s="351" t="s">
        <v>353</v>
      </c>
      <c r="E344" s="352" t="s">
        <v>321</v>
      </c>
      <c r="F344" s="350" t="s">
        <v>322</v>
      </c>
      <c r="G344" s="352" t="s">
        <v>489</v>
      </c>
      <c r="H344" s="359" t="s">
        <v>343</v>
      </c>
      <c r="I344" s="350" t="s">
        <v>458</v>
      </c>
      <c r="J344" s="350">
        <v>800</v>
      </c>
      <c r="K344" s="350" t="s">
        <v>324</v>
      </c>
      <c r="L344" s="384"/>
      <c r="M344" s="418">
        <v>663</v>
      </c>
      <c r="N344" s="353">
        <f t="shared" si="1"/>
        <v>82.875</v>
      </c>
      <c r="O344" s="419">
        <v>17</v>
      </c>
      <c r="P344" s="335" t="s">
        <v>1154</v>
      </c>
      <c r="Q344" s="379" t="s">
        <v>1497</v>
      </c>
    </row>
    <row r="345" spans="1:17" s="160" customFormat="1" ht="32.25" hidden="1" customHeight="1" x14ac:dyDescent="0.2">
      <c r="A345" s="350" t="s">
        <v>303</v>
      </c>
      <c r="B345" s="350" t="s">
        <v>303</v>
      </c>
      <c r="C345" s="350">
        <v>2021</v>
      </c>
      <c r="D345" s="351" t="s">
        <v>353</v>
      </c>
      <c r="E345" s="352" t="s">
        <v>321</v>
      </c>
      <c r="F345" s="350" t="s">
        <v>322</v>
      </c>
      <c r="G345" s="352" t="s">
        <v>489</v>
      </c>
      <c r="H345" s="359" t="s">
        <v>687</v>
      </c>
      <c r="I345" s="350" t="s">
        <v>458</v>
      </c>
      <c r="J345" s="350">
        <v>800</v>
      </c>
      <c r="K345" s="350" t="s">
        <v>324</v>
      </c>
      <c r="L345" s="384"/>
      <c r="M345" s="418">
        <v>663</v>
      </c>
      <c r="N345" s="353">
        <f t="shared" si="1"/>
        <v>82.875</v>
      </c>
      <c r="O345" s="419">
        <v>17</v>
      </c>
      <c r="P345" s="335" t="s">
        <v>1154</v>
      </c>
      <c r="Q345" s="379" t="s">
        <v>1497</v>
      </c>
    </row>
    <row r="346" spans="1:17" s="160" customFormat="1" ht="32.25" hidden="1" customHeight="1" x14ac:dyDescent="0.2">
      <c r="A346" s="350" t="s">
        <v>303</v>
      </c>
      <c r="B346" s="350" t="s">
        <v>303</v>
      </c>
      <c r="C346" s="350">
        <v>2021</v>
      </c>
      <c r="D346" s="351" t="s">
        <v>353</v>
      </c>
      <c r="E346" s="352" t="s">
        <v>321</v>
      </c>
      <c r="F346" s="350" t="s">
        <v>322</v>
      </c>
      <c r="G346" s="352" t="s">
        <v>489</v>
      </c>
      <c r="H346" s="359" t="s">
        <v>359</v>
      </c>
      <c r="I346" s="350" t="s">
        <v>458</v>
      </c>
      <c r="J346" s="350">
        <v>800</v>
      </c>
      <c r="K346" s="350" t="s">
        <v>324</v>
      </c>
      <c r="L346" s="384"/>
      <c r="M346" s="418">
        <v>663</v>
      </c>
      <c r="N346" s="353">
        <f t="shared" si="1"/>
        <v>82.875</v>
      </c>
      <c r="O346" s="419">
        <v>17</v>
      </c>
      <c r="P346" s="335" t="s">
        <v>1154</v>
      </c>
      <c r="Q346" s="379" t="s">
        <v>1497</v>
      </c>
    </row>
    <row r="347" spans="1:17" s="160" customFormat="1" ht="32.25" customHeight="1" x14ac:dyDescent="0.2">
      <c r="A347" s="350" t="s">
        <v>303</v>
      </c>
      <c r="B347" s="350" t="s">
        <v>303</v>
      </c>
      <c r="C347" s="350">
        <v>2021</v>
      </c>
      <c r="D347" s="351" t="s">
        <v>353</v>
      </c>
      <c r="E347" s="352" t="s">
        <v>321</v>
      </c>
      <c r="F347" s="350" t="s">
        <v>322</v>
      </c>
      <c r="G347" s="352" t="s">
        <v>489</v>
      </c>
      <c r="H347" s="359" t="s">
        <v>339</v>
      </c>
      <c r="I347" s="332" t="s">
        <v>1221</v>
      </c>
      <c r="J347" s="324" t="s">
        <v>688</v>
      </c>
      <c r="K347" s="350" t="s">
        <v>324</v>
      </c>
      <c r="L347" s="431" t="s">
        <v>1155</v>
      </c>
      <c r="M347" s="418">
        <v>197</v>
      </c>
      <c r="N347" s="353"/>
      <c r="O347" s="419">
        <v>16</v>
      </c>
      <c r="P347" s="333" t="s">
        <v>1222</v>
      </c>
      <c r="Q347" s="379"/>
    </row>
    <row r="348" spans="1:17" s="160" customFormat="1" ht="32.25" customHeight="1" x14ac:dyDescent="0.2">
      <c r="A348" s="350" t="s">
        <v>303</v>
      </c>
      <c r="B348" s="350" t="s">
        <v>303</v>
      </c>
      <c r="C348" s="350">
        <v>2021</v>
      </c>
      <c r="D348" s="351" t="s">
        <v>353</v>
      </c>
      <c r="E348" s="352" t="s">
        <v>321</v>
      </c>
      <c r="F348" s="350" t="s">
        <v>322</v>
      </c>
      <c r="G348" s="352" t="s">
        <v>489</v>
      </c>
      <c r="H348" s="359" t="s">
        <v>343</v>
      </c>
      <c r="I348" s="332" t="s">
        <v>1221</v>
      </c>
      <c r="J348" s="324" t="s">
        <v>688</v>
      </c>
      <c r="K348" s="350" t="s">
        <v>324</v>
      </c>
      <c r="L348" s="431" t="s">
        <v>1155</v>
      </c>
      <c r="M348" s="418">
        <v>197</v>
      </c>
      <c r="N348" s="353"/>
      <c r="O348" s="419">
        <v>16</v>
      </c>
      <c r="P348" s="333" t="s">
        <v>1222</v>
      </c>
      <c r="Q348" s="379"/>
    </row>
    <row r="349" spans="1:17" s="160" customFormat="1" ht="32.25" customHeight="1" x14ac:dyDescent="0.2">
      <c r="A349" s="350" t="s">
        <v>303</v>
      </c>
      <c r="B349" s="350" t="s">
        <v>303</v>
      </c>
      <c r="C349" s="350">
        <v>2021</v>
      </c>
      <c r="D349" s="351" t="s">
        <v>353</v>
      </c>
      <c r="E349" s="352" t="s">
        <v>321</v>
      </c>
      <c r="F349" s="350" t="s">
        <v>322</v>
      </c>
      <c r="G349" s="352" t="s">
        <v>489</v>
      </c>
      <c r="H349" s="359" t="s">
        <v>687</v>
      </c>
      <c r="I349" s="332" t="s">
        <v>1221</v>
      </c>
      <c r="J349" s="324" t="s">
        <v>688</v>
      </c>
      <c r="K349" s="350" t="s">
        <v>324</v>
      </c>
      <c r="L349" s="431" t="s">
        <v>1155</v>
      </c>
      <c r="M349" s="418">
        <v>197</v>
      </c>
      <c r="N349" s="353"/>
      <c r="O349" s="419">
        <v>16</v>
      </c>
      <c r="P349" s="333" t="s">
        <v>1222</v>
      </c>
      <c r="Q349" s="379"/>
    </row>
    <row r="350" spans="1:17" s="160" customFormat="1" ht="32.25" customHeight="1" x14ac:dyDescent="0.2">
      <c r="A350" s="350" t="s">
        <v>303</v>
      </c>
      <c r="B350" s="350" t="s">
        <v>303</v>
      </c>
      <c r="C350" s="350">
        <v>2021</v>
      </c>
      <c r="D350" s="351" t="s">
        <v>353</v>
      </c>
      <c r="E350" s="352" t="s">
        <v>321</v>
      </c>
      <c r="F350" s="350" t="s">
        <v>322</v>
      </c>
      <c r="G350" s="352" t="s">
        <v>489</v>
      </c>
      <c r="H350" s="359" t="s">
        <v>359</v>
      </c>
      <c r="I350" s="332" t="s">
        <v>1221</v>
      </c>
      <c r="J350" s="324" t="s">
        <v>688</v>
      </c>
      <c r="K350" s="350" t="s">
        <v>324</v>
      </c>
      <c r="L350" s="431" t="s">
        <v>1155</v>
      </c>
      <c r="M350" s="418">
        <v>197</v>
      </c>
      <c r="N350" s="353"/>
      <c r="O350" s="419">
        <v>16</v>
      </c>
      <c r="P350" s="333" t="s">
        <v>1222</v>
      </c>
      <c r="Q350" s="379"/>
    </row>
    <row r="351" spans="1:17" s="160" customFormat="1" ht="32.25" hidden="1" customHeight="1" x14ac:dyDescent="0.2">
      <c r="A351" s="350" t="s">
        <v>303</v>
      </c>
      <c r="B351" s="350" t="s">
        <v>303</v>
      </c>
      <c r="C351" s="350">
        <v>2021</v>
      </c>
      <c r="D351" s="351" t="s">
        <v>354</v>
      </c>
      <c r="E351" s="352" t="s">
        <v>321</v>
      </c>
      <c r="F351" s="350" t="s">
        <v>322</v>
      </c>
      <c r="G351" s="352" t="s">
        <v>489</v>
      </c>
      <c r="H351" s="359" t="s">
        <v>358</v>
      </c>
      <c r="I351" s="350" t="s">
        <v>458</v>
      </c>
      <c r="J351" s="350">
        <v>500</v>
      </c>
      <c r="K351" s="350" t="s">
        <v>324</v>
      </c>
      <c r="L351" s="384"/>
      <c r="M351" s="418">
        <v>180</v>
      </c>
      <c r="N351" s="353">
        <f t="shared" si="1"/>
        <v>36</v>
      </c>
      <c r="O351" s="419">
        <v>102</v>
      </c>
      <c r="P351" s="335" t="s">
        <v>1154</v>
      </c>
      <c r="Q351" s="379" t="s">
        <v>1497</v>
      </c>
    </row>
    <row r="352" spans="1:17" s="160" customFormat="1" ht="32.25" hidden="1" customHeight="1" x14ac:dyDescent="0.2">
      <c r="A352" s="350" t="s">
        <v>303</v>
      </c>
      <c r="B352" s="350" t="s">
        <v>303</v>
      </c>
      <c r="C352" s="350">
        <v>2021</v>
      </c>
      <c r="D352" s="351" t="s">
        <v>354</v>
      </c>
      <c r="E352" s="352" t="s">
        <v>321</v>
      </c>
      <c r="F352" s="350" t="s">
        <v>322</v>
      </c>
      <c r="G352" s="352" t="s">
        <v>489</v>
      </c>
      <c r="H352" s="359" t="s">
        <v>339</v>
      </c>
      <c r="I352" s="350" t="s">
        <v>458</v>
      </c>
      <c r="J352" s="350">
        <v>150</v>
      </c>
      <c r="K352" s="350" t="s">
        <v>324</v>
      </c>
      <c r="L352" s="384"/>
      <c r="M352" s="418">
        <v>340</v>
      </c>
      <c r="N352" s="353">
        <f t="shared" ref="N352:N400" si="2">100*M352/J352</f>
        <v>226.66666666666666</v>
      </c>
      <c r="O352" s="419">
        <v>102</v>
      </c>
      <c r="P352" s="335" t="s">
        <v>1154</v>
      </c>
      <c r="Q352" s="385" t="s">
        <v>1166</v>
      </c>
    </row>
    <row r="353" spans="1:17" s="160" customFormat="1" ht="32.25" hidden="1" customHeight="1" x14ac:dyDescent="0.2">
      <c r="A353" s="350" t="s">
        <v>303</v>
      </c>
      <c r="B353" s="350" t="s">
        <v>303</v>
      </c>
      <c r="C353" s="350">
        <v>2021</v>
      </c>
      <c r="D353" s="351" t="s">
        <v>354</v>
      </c>
      <c r="E353" s="352" t="s">
        <v>321</v>
      </c>
      <c r="F353" s="350" t="s">
        <v>322</v>
      </c>
      <c r="G353" s="352" t="s">
        <v>489</v>
      </c>
      <c r="H353" s="359" t="s">
        <v>343</v>
      </c>
      <c r="I353" s="350" t="s">
        <v>458</v>
      </c>
      <c r="J353" s="350">
        <v>250</v>
      </c>
      <c r="K353" s="350" t="s">
        <v>324</v>
      </c>
      <c r="L353" s="384"/>
      <c r="M353" s="418">
        <v>340</v>
      </c>
      <c r="N353" s="353">
        <f t="shared" si="2"/>
        <v>136</v>
      </c>
      <c r="O353" s="419">
        <v>102</v>
      </c>
      <c r="P353" s="335" t="s">
        <v>1154</v>
      </c>
      <c r="Q353" s="379"/>
    </row>
    <row r="354" spans="1:17" s="160" customFormat="1" ht="32.25" hidden="1" customHeight="1" x14ac:dyDescent="0.2">
      <c r="A354" s="350" t="s">
        <v>303</v>
      </c>
      <c r="B354" s="350" t="s">
        <v>303</v>
      </c>
      <c r="C354" s="350">
        <v>2021</v>
      </c>
      <c r="D354" s="351" t="s">
        <v>354</v>
      </c>
      <c r="E354" s="352" t="s">
        <v>321</v>
      </c>
      <c r="F354" s="350" t="s">
        <v>322</v>
      </c>
      <c r="G354" s="352" t="s">
        <v>489</v>
      </c>
      <c r="H354" s="359" t="s">
        <v>687</v>
      </c>
      <c r="I354" s="350" t="s">
        <v>458</v>
      </c>
      <c r="J354" s="350">
        <v>250</v>
      </c>
      <c r="K354" s="350" t="s">
        <v>324</v>
      </c>
      <c r="L354" s="384"/>
      <c r="M354" s="418">
        <v>340</v>
      </c>
      <c r="N354" s="353">
        <f t="shared" si="2"/>
        <v>136</v>
      </c>
      <c r="O354" s="419">
        <v>102</v>
      </c>
      <c r="P354" s="335" t="s">
        <v>1154</v>
      </c>
      <c r="Q354" s="379"/>
    </row>
    <row r="355" spans="1:17" s="160" customFormat="1" ht="32.25" hidden="1" customHeight="1" x14ac:dyDescent="0.2">
      <c r="A355" s="350" t="s">
        <v>303</v>
      </c>
      <c r="B355" s="350" t="s">
        <v>303</v>
      </c>
      <c r="C355" s="350">
        <v>2021</v>
      </c>
      <c r="D355" s="351" t="s">
        <v>354</v>
      </c>
      <c r="E355" s="352" t="s">
        <v>321</v>
      </c>
      <c r="F355" s="350" t="s">
        <v>322</v>
      </c>
      <c r="G355" s="352" t="s">
        <v>489</v>
      </c>
      <c r="H355" s="359" t="s">
        <v>359</v>
      </c>
      <c r="I355" s="350" t="s">
        <v>458</v>
      </c>
      <c r="J355" s="350">
        <v>250</v>
      </c>
      <c r="K355" s="350" t="s">
        <v>324</v>
      </c>
      <c r="L355" s="384"/>
      <c r="M355" s="418">
        <v>340</v>
      </c>
      <c r="N355" s="353">
        <f t="shared" si="2"/>
        <v>136</v>
      </c>
      <c r="O355" s="419">
        <v>102</v>
      </c>
      <c r="P355" s="335" t="s">
        <v>1154</v>
      </c>
      <c r="Q355" s="379"/>
    </row>
    <row r="356" spans="1:17" s="160" customFormat="1" ht="32.25" customHeight="1" x14ac:dyDescent="0.2">
      <c r="A356" s="350" t="s">
        <v>303</v>
      </c>
      <c r="B356" s="350" t="s">
        <v>303</v>
      </c>
      <c r="C356" s="350">
        <v>2021</v>
      </c>
      <c r="D356" s="351" t="s">
        <v>354</v>
      </c>
      <c r="E356" s="352" t="s">
        <v>321</v>
      </c>
      <c r="F356" s="350" t="s">
        <v>322</v>
      </c>
      <c r="G356" s="352" t="s">
        <v>489</v>
      </c>
      <c r="H356" s="359" t="s">
        <v>339</v>
      </c>
      <c r="I356" s="332" t="s">
        <v>1221</v>
      </c>
      <c r="J356" s="324" t="s">
        <v>688</v>
      </c>
      <c r="K356" s="350" t="s">
        <v>324</v>
      </c>
      <c r="L356" s="431" t="s">
        <v>1164</v>
      </c>
      <c r="M356" s="418">
        <v>167</v>
      </c>
      <c r="N356" s="353"/>
      <c r="O356" s="419">
        <v>12</v>
      </c>
      <c r="P356" s="333" t="s">
        <v>1222</v>
      </c>
      <c r="Q356" s="379"/>
    </row>
    <row r="357" spans="1:17" s="160" customFormat="1" ht="32.25" customHeight="1" x14ac:dyDescent="0.2">
      <c r="A357" s="350" t="s">
        <v>303</v>
      </c>
      <c r="B357" s="350" t="s">
        <v>303</v>
      </c>
      <c r="C357" s="350">
        <v>2021</v>
      </c>
      <c r="D357" s="351" t="s">
        <v>354</v>
      </c>
      <c r="E357" s="352" t="s">
        <v>321</v>
      </c>
      <c r="F357" s="350" t="s">
        <v>322</v>
      </c>
      <c r="G357" s="352" t="s">
        <v>489</v>
      </c>
      <c r="H357" s="359" t="s">
        <v>343</v>
      </c>
      <c r="I357" s="332" t="s">
        <v>1221</v>
      </c>
      <c r="J357" s="324" t="s">
        <v>688</v>
      </c>
      <c r="K357" s="350" t="s">
        <v>324</v>
      </c>
      <c r="L357" s="431" t="s">
        <v>1164</v>
      </c>
      <c r="M357" s="418">
        <v>167</v>
      </c>
      <c r="N357" s="353"/>
      <c r="O357" s="419">
        <v>12</v>
      </c>
      <c r="P357" s="333" t="s">
        <v>1222</v>
      </c>
      <c r="Q357" s="379"/>
    </row>
    <row r="358" spans="1:17" s="160" customFormat="1" ht="32.25" customHeight="1" x14ac:dyDescent="0.2">
      <c r="A358" s="350" t="s">
        <v>303</v>
      </c>
      <c r="B358" s="350" t="s">
        <v>303</v>
      </c>
      <c r="C358" s="350">
        <v>2021</v>
      </c>
      <c r="D358" s="351" t="s">
        <v>354</v>
      </c>
      <c r="E358" s="352" t="s">
        <v>321</v>
      </c>
      <c r="F358" s="350" t="s">
        <v>322</v>
      </c>
      <c r="G358" s="352" t="s">
        <v>489</v>
      </c>
      <c r="H358" s="359" t="s">
        <v>687</v>
      </c>
      <c r="I358" s="332" t="s">
        <v>1221</v>
      </c>
      <c r="J358" s="324" t="s">
        <v>688</v>
      </c>
      <c r="K358" s="350" t="s">
        <v>324</v>
      </c>
      <c r="L358" s="431" t="s">
        <v>1164</v>
      </c>
      <c r="M358" s="418">
        <v>167</v>
      </c>
      <c r="N358" s="353"/>
      <c r="O358" s="419">
        <v>12</v>
      </c>
      <c r="P358" s="333" t="s">
        <v>1222</v>
      </c>
      <c r="Q358" s="379"/>
    </row>
    <row r="359" spans="1:17" s="160" customFormat="1" ht="32.25" customHeight="1" x14ac:dyDescent="0.2">
      <c r="A359" s="350" t="s">
        <v>303</v>
      </c>
      <c r="B359" s="350" t="s">
        <v>303</v>
      </c>
      <c r="C359" s="350">
        <v>2021</v>
      </c>
      <c r="D359" s="351" t="s">
        <v>354</v>
      </c>
      <c r="E359" s="352" t="s">
        <v>321</v>
      </c>
      <c r="F359" s="350" t="s">
        <v>322</v>
      </c>
      <c r="G359" s="352" t="s">
        <v>489</v>
      </c>
      <c r="H359" s="359" t="s">
        <v>359</v>
      </c>
      <c r="I359" s="332" t="s">
        <v>1221</v>
      </c>
      <c r="J359" s="324" t="s">
        <v>688</v>
      </c>
      <c r="K359" s="350" t="s">
        <v>324</v>
      </c>
      <c r="L359" s="431" t="s">
        <v>1164</v>
      </c>
      <c r="M359" s="418">
        <v>167</v>
      </c>
      <c r="N359" s="353"/>
      <c r="O359" s="419">
        <v>12</v>
      </c>
      <c r="P359" s="333" t="s">
        <v>1222</v>
      </c>
      <c r="Q359" s="379"/>
    </row>
    <row r="360" spans="1:17" s="160" customFormat="1" ht="32.25" customHeight="1" x14ac:dyDescent="0.2">
      <c r="A360" s="350" t="s">
        <v>303</v>
      </c>
      <c r="B360" s="350" t="s">
        <v>303</v>
      </c>
      <c r="C360" s="350">
        <v>2021</v>
      </c>
      <c r="D360" s="351" t="s">
        <v>378</v>
      </c>
      <c r="E360" s="352" t="s">
        <v>321</v>
      </c>
      <c r="F360" s="350" t="s">
        <v>322</v>
      </c>
      <c r="G360" s="352" t="s">
        <v>489</v>
      </c>
      <c r="H360" s="359" t="s">
        <v>339</v>
      </c>
      <c r="I360" s="332" t="s">
        <v>1221</v>
      </c>
      <c r="J360" s="324" t="s">
        <v>688</v>
      </c>
      <c r="K360" s="350" t="s">
        <v>324</v>
      </c>
      <c r="L360" s="431"/>
      <c r="M360" s="418">
        <v>6</v>
      </c>
      <c r="N360" s="353"/>
      <c r="O360" s="419">
        <v>4</v>
      </c>
      <c r="P360" s="333" t="s">
        <v>1222</v>
      </c>
      <c r="Q360" s="379"/>
    </row>
    <row r="361" spans="1:17" s="160" customFormat="1" ht="32.25" customHeight="1" x14ac:dyDescent="0.2">
      <c r="A361" s="350" t="s">
        <v>303</v>
      </c>
      <c r="B361" s="350" t="s">
        <v>303</v>
      </c>
      <c r="C361" s="350">
        <v>2021</v>
      </c>
      <c r="D361" s="351" t="s">
        <v>378</v>
      </c>
      <c r="E361" s="352" t="s">
        <v>321</v>
      </c>
      <c r="F361" s="350" t="s">
        <v>322</v>
      </c>
      <c r="G361" s="352" t="s">
        <v>489</v>
      </c>
      <c r="H361" s="359" t="s">
        <v>343</v>
      </c>
      <c r="I361" s="332" t="s">
        <v>1221</v>
      </c>
      <c r="J361" s="324" t="s">
        <v>688</v>
      </c>
      <c r="K361" s="350" t="s">
        <v>324</v>
      </c>
      <c r="L361" s="431"/>
      <c r="M361" s="418">
        <v>6</v>
      </c>
      <c r="N361" s="353"/>
      <c r="O361" s="419">
        <v>4</v>
      </c>
      <c r="P361" s="333" t="s">
        <v>1222</v>
      </c>
      <c r="Q361" s="379"/>
    </row>
    <row r="362" spans="1:17" s="160" customFormat="1" ht="32.25" customHeight="1" x14ac:dyDescent="0.2">
      <c r="A362" s="350" t="s">
        <v>303</v>
      </c>
      <c r="B362" s="350" t="s">
        <v>303</v>
      </c>
      <c r="C362" s="350">
        <v>2021</v>
      </c>
      <c r="D362" s="351" t="s">
        <v>378</v>
      </c>
      <c r="E362" s="352" t="s">
        <v>321</v>
      </c>
      <c r="F362" s="350" t="s">
        <v>322</v>
      </c>
      <c r="G362" s="352" t="s">
        <v>489</v>
      </c>
      <c r="H362" s="359" t="s">
        <v>687</v>
      </c>
      <c r="I362" s="332" t="s">
        <v>1221</v>
      </c>
      <c r="J362" s="324" t="s">
        <v>688</v>
      </c>
      <c r="K362" s="350" t="s">
        <v>324</v>
      </c>
      <c r="L362" s="431"/>
      <c r="M362" s="418">
        <v>6</v>
      </c>
      <c r="N362" s="353"/>
      <c r="O362" s="419">
        <v>4</v>
      </c>
      <c r="P362" s="333" t="s">
        <v>1222</v>
      </c>
      <c r="Q362" s="379"/>
    </row>
    <row r="363" spans="1:17" s="160" customFormat="1" ht="32.25" customHeight="1" x14ac:dyDescent="0.2">
      <c r="A363" s="350" t="s">
        <v>303</v>
      </c>
      <c r="B363" s="350" t="s">
        <v>303</v>
      </c>
      <c r="C363" s="350">
        <v>2021</v>
      </c>
      <c r="D363" s="351" t="s">
        <v>378</v>
      </c>
      <c r="E363" s="352" t="s">
        <v>321</v>
      </c>
      <c r="F363" s="350" t="s">
        <v>322</v>
      </c>
      <c r="G363" s="352" t="s">
        <v>489</v>
      </c>
      <c r="H363" s="359" t="s">
        <v>359</v>
      </c>
      <c r="I363" s="332" t="s">
        <v>1221</v>
      </c>
      <c r="J363" s="324" t="s">
        <v>688</v>
      </c>
      <c r="K363" s="350" t="s">
        <v>324</v>
      </c>
      <c r="L363" s="431"/>
      <c r="M363" s="418">
        <v>6</v>
      </c>
      <c r="N363" s="353"/>
      <c r="O363" s="419">
        <v>4</v>
      </c>
      <c r="P363" s="333" t="s">
        <v>1222</v>
      </c>
      <c r="Q363" s="379"/>
    </row>
    <row r="364" spans="1:17" s="160" customFormat="1" ht="32.25" customHeight="1" x14ac:dyDescent="0.2">
      <c r="A364" s="350" t="s">
        <v>303</v>
      </c>
      <c r="B364" s="350" t="s">
        <v>303</v>
      </c>
      <c r="C364" s="350">
        <v>2021</v>
      </c>
      <c r="D364" s="351" t="s">
        <v>1235</v>
      </c>
      <c r="E364" s="352" t="s">
        <v>321</v>
      </c>
      <c r="F364" s="350" t="s">
        <v>322</v>
      </c>
      <c r="G364" s="352" t="s">
        <v>489</v>
      </c>
      <c r="H364" s="359" t="s">
        <v>339</v>
      </c>
      <c r="I364" s="332" t="s">
        <v>1221</v>
      </c>
      <c r="J364" s="324" t="s">
        <v>688</v>
      </c>
      <c r="K364" s="350" t="s">
        <v>324</v>
      </c>
      <c r="L364" s="431"/>
      <c r="M364" s="418">
        <v>37</v>
      </c>
      <c r="N364" s="353"/>
      <c r="O364" s="419">
        <v>20</v>
      </c>
      <c r="P364" s="333" t="s">
        <v>1222</v>
      </c>
      <c r="Q364" s="379"/>
    </row>
    <row r="365" spans="1:17" s="160" customFormat="1" ht="32.25" customHeight="1" x14ac:dyDescent="0.2">
      <c r="A365" s="350" t="s">
        <v>303</v>
      </c>
      <c r="B365" s="350" t="s">
        <v>303</v>
      </c>
      <c r="C365" s="350">
        <v>2021</v>
      </c>
      <c r="D365" s="351" t="s">
        <v>1235</v>
      </c>
      <c r="E365" s="352" t="s">
        <v>321</v>
      </c>
      <c r="F365" s="350" t="s">
        <v>322</v>
      </c>
      <c r="G365" s="352" t="s">
        <v>489</v>
      </c>
      <c r="H365" s="359" t="s">
        <v>343</v>
      </c>
      <c r="I365" s="332" t="s">
        <v>1221</v>
      </c>
      <c r="J365" s="324" t="s">
        <v>688</v>
      </c>
      <c r="K365" s="350" t="s">
        <v>324</v>
      </c>
      <c r="L365" s="431"/>
      <c r="M365" s="418">
        <v>37</v>
      </c>
      <c r="N365" s="353"/>
      <c r="O365" s="419">
        <v>20</v>
      </c>
      <c r="P365" s="333" t="s">
        <v>1222</v>
      </c>
      <c r="Q365" s="379"/>
    </row>
    <row r="366" spans="1:17" s="160" customFormat="1" ht="32.25" customHeight="1" x14ac:dyDescent="0.2">
      <c r="A366" s="350" t="s">
        <v>303</v>
      </c>
      <c r="B366" s="350" t="s">
        <v>303</v>
      </c>
      <c r="C366" s="350">
        <v>2021</v>
      </c>
      <c r="D366" s="351" t="s">
        <v>1235</v>
      </c>
      <c r="E366" s="352" t="s">
        <v>321</v>
      </c>
      <c r="F366" s="350" t="s">
        <v>322</v>
      </c>
      <c r="G366" s="352" t="s">
        <v>489</v>
      </c>
      <c r="H366" s="359" t="s">
        <v>687</v>
      </c>
      <c r="I366" s="332" t="s">
        <v>1221</v>
      </c>
      <c r="J366" s="324" t="s">
        <v>688</v>
      </c>
      <c r="K366" s="350" t="s">
        <v>324</v>
      </c>
      <c r="L366" s="431"/>
      <c r="M366" s="418">
        <v>37</v>
      </c>
      <c r="N366" s="353"/>
      <c r="O366" s="419">
        <v>20</v>
      </c>
      <c r="P366" s="333" t="s">
        <v>1222</v>
      </c>
      <c r="Q366" s="379"/>
    </row>
    <row r="367" spans="1:17" s="160" customFormat="1" ht="32.25" customHeight="1" x14ac:dyDescent="0.2">
      <c r="A367" s="350" t="s">
        <v>303</v>
      </c>
      <c r="B367" s="350" t="s">
        <v>303</v>
      </c>
      <c r="C367" s="350">
        <v>2021</v>
      </c>
      <c r="D367" s="351" t="s">
        <v>1235</v>
      </c>
      <c r="E367" s="352" t="s">
        <v>321</v>
      </c>
      <c r="F367" s="350" t="s">
        <v>322</v>
      </c>
      <c r="G367" s="352" t="s">
        <v>489</v>
      </c>
      <c r="H367" s="359" t="s">
        <v>359</v>
      </c>
      <c r="I367" s="332" t="s">
        <v>1221</v>
      </c>
      <c r="J367" s="324" t="s">
        <v>688</v>
      </c>
      <c r="K367" s="350" t="s">
        <v>324</v>
      </c>
      <c r="L367" s="431"/>
      <c r="M367" s="418">
        <v>37</v>
      </c>
      <c r="N367" s="353"/>
      <c r="O367" s="419">
        <v>20</v>
      </c>
      <c r="P367" s="333" t="s">
        <v>1222</v>
      </c>
      <c r="Q367" s="379"/>
    </row>
    <row r="368" spans="1:17" s="160" customFormat="1" ht="32.25" customHeight="1" x14ac:dyDescent="0.2">
      <c r="A368" s="350" t="s">
        <v>303</v>
      </c>
      <c r="B368" s="350" t="s">
        <v>303</v>
      </c>
      <c r="C368" s="350">
        <v>2021</v>
      </c>
      <c r="D368" s="351" t="s">
        <v>368</v>
      </c>
      <c r="E368" s="352" t="s">
        <v>321</v>
      </c>
      <c r="F368" s="350" t="s">
        <v>322</v>
      </c>
      <c r="G368" s="352" t="s">
        <v>489</v>
      </c>
      <c r="H368" s="359" t="s">
        <v>687</v>
      </c>
      <c r="I368" s="332" t="s">
        <v>1221</v>
      </c>
      <c r="J368" s="324" t="s">
        <v>688</v>
      </c>
      <c r="K368" s="350" t="s">
        <v>324</v>
      </c>
      <c r="L368" s="431"/>
      <c r="M368" s="418">
        <v>2</v>
      </c>
      <c r="N368" s="353"/>
      <c r="O368" s="419">
        <v>3</v>
      </c>
      <c r="P368" s="333" t="s">
        <v>1222</v>
      </c>
      <c r="Q368" s="379"/>
    </row>
    <row r="369" spans="1:17" s="160" customFormat="1" ht="32.25" customHeight="1" x14ac:dyDescent="0.2">
      <c r="A369" s="350" t="s">
        <v>303</v>
      </c>
      <c r="B369" s="350" t="s">
        <v>303</v>
      </c>
      <c r="C369" s="350">
        <v>2021</v>
      </c>
      <c r="D369" s="351" t="s">
        <v>368</v>
      </c>
      <c r="E369" s="352" t="s">
        <v>321</v>
      </c>
      <c r="F369" s="350" t="s">
        <v>322</v>
      </c>
      <c r="G369" s="352" t="s">
        <v>489</v>
      </c>
      <c r="H369" s="359" t="s">
        <v>359</v>
      </c>
      <c r="I369" s="332" t="s">
        <v>1221</v>
      </c>
      <c r="J369" s="324" t="s">
        <v>688</v>
      </c>
      <c r="K369" s="350" t="s">
        <v>324</v>
      </c>
      <c r="L369" s="431"/>
      <c r="M369" s="418">
        <v>2</v>
      </c>
      <c r="N369" s="353"/>
      <c r="O369" s="419">
        <v>3</v>
      </c>
      <c r="P369" s="333" t="s">
        <v>1222</v>
      </c>
      <c r="Q369" s="379"/>
    </row>
    <row r="370" spans="1:17" s="160" customFormat="1" ht="32.25" customHeight="1" x14ac:dyDescent="0.2">
      <c r="A370" s="350" t="s">
        <v>303</v>
      </c>
      <c r="B370" s="350" t="s">
        <v>303</v>
      </c>
      <c r="C370" s="350">
        <v>2021</v>
      </c>
      <c r="D370" s="351" t="s">
        <v>368</v>
      </c>
      <c r="E370" s="352" t="s">
        <v>321</v>
      </c>
      <c r="F370" s="350" t="s">
        <v>322</v>
      </c>
      <c r="G370" s="352" t="s">
        <v>489</v>
      </c>
      <c r="H370" s="359" t="s">
        <v>687</v>
      </c>
      <c r="I370" s="332" t="s">
        <v>1221</v>
      </c>
      <c r="J370" s="324" t="s">
        <v>688</v>
      </c>
      <c r="K370" s="350" t="s">
        <v>324</v>
      </c>
      <c r="L370" s="431"/>
      <c r="M370" s="418">
        <v>2</v>
      </c>
      <c r="N370" s="353"/>
      <c r="O370" s="419">
        <v>3</v>
      </c>
      <c r="P370" s="333" t="s">
        <v>1222</v>
      </c>
      <c r="Q370" s="379"/>
    </row>
    <row r="371" spans="1:17" s="160" customFormat="1" ht="32.25" customHeight="1" x14ac:dyDescent="0.2">
      <c r="A371" s="350" t="s">
        <v>303</v>
      </c>
      <c r="B371" s="350" t="s">
        <v>303</v>
      </c>
      <c r="C371" s="350">
        <v>2021</v>
      </c>
      <c r="D371" s="351" t="s">
        <v>368</v>
      </c>
      <c r="E371" s="352" t="s">
        <v>321</v>
      </c>
      <c r="F371" s="350" t="s">
        <v>322</v>
      </c>
      <c r="G371" s="352" t="s">
        <v>489</v>
      </c>
      <c r="H371" s="359" t="s">
        <v>359</v>
      </c>
      <c r="I371" s="332" t="s">
        <v>1221</v>
      </c>
      <c r="J371" s="324" t="s">
        <v>688</v>
      </c>
      <c r="K371" s="350" t="s">
        <v>324</v>
      </c>
      <c r="L371" s="431"/>
      <c r="M371" s="418">
        <v>2</v>
      </c>
      <c r="N371" s="353"/>
      <c r="O371" s="419">
        <v>3</v>
      </c>
      <c r="P371" s="333" t="s">
        <v>1222</v>
      </c>
      <c r="Q371" s="379"/>
    </row>
    <row r="372" spans="1:17" s="160" customFormat="1" ht="32.25" hidden="1" customHeight="1" x14ac:dyDescent="0.2">
      <c r="A372" s="350" t="s">
        <v>303</v>
      </c>
      <c r="B372" s="350" t="s">
        <v>303</v>
      </c>
      <c r="C372" s="350">
        <v>2021</v>
      </c>
      <c r="D372" s="351" t="s">
        <v>469</v>
      </c>
      <c r="E372" s="352" t="s">
        <v>321</v>
      </c>
      <c r="F372" s="350" t="s">
        <v>322</v>
      </c>
      <c r="G372" s="352" t="s">
        <v>489</v>
      </c>
      <c r="H372" s="359" t="s">
        <v>339</v>
      </c>
      <c r="I372" s="350" t="s">
        <v>458</v>
      </c>
      <c r="J372" s="350">
        <v>100</v>
      </c>
      <c r="K372" s="350" t="s">
        <v>324</v>
      </c>
      <c r="L372" s="384"/>
      <c r="M372" s="418">
        <v>159</v>
      </c>
      <c r="N372" s="353">
        <f t="shared" si="2"/>
        <v>159</v>
      </c>
      <c r="O372" s="419">
        <v>9</v>
      </c>
      <c r="P372" s="335" t="s">
        <v>1154</v>
      </c>
      <c r="Q372" s="385" t="s">
        <v>1166</v>
      </c>
    </row>
    <row r="373" spans="1:17" s="160" customFormat="1" ht="32.25" hidden="1" customHeight="1" x14ac:dyDescent="0.2">
      <c r="A373" s="350" t="s">
        <v>303</v>
      </c>
      <c r="B373" s="350" t="s">
        <v>303</v>
      </c>
      <c r="C373" s="350">
        <v>2021</v>
      </c>
      <c r="D373" s="351" t="s">
        <v>469</v>
      </c>
      <c r="E373" s="352" t="s">
        <v>321</v>
      </c>
      <c r="F373" s="350" t="s">
        <v>322</v>
      </c>
      <c r="G373" s="352" t="s">
        <v>489</v>
      </c>
      <c r="H373" s="359" t="s">
        <v>343</v>
      </c>
      <c r="I373" s="350" t="s">
        <v>458</v>
      </c>
      <c r="J373" s="350">
        <v>150</v>
      </c>
      <c r="K373" s="350" t="s">
        <v>324</v>
      </c>
      <c r="L373" s="384"/>
      <c r="M373" s="418">
        <v>159</v>
      </c>
      <c r="N373" s="353">
        <f t="shared" si="2"/>
        <v>106</v>
      </c>
      <c r="O373" s="419">
        <v>9</v>
      </c>
      <c r="P373" s="335" t="s">
        <v>1154</v>
      </c>
      <c r="Q373" s="379"/>
    </row>
    <row r="374" spans="1:17" s="160" customFormat="1" ht="32.25" hidden="1" customHeight="1" x14ac:dyDescent="0.2">
      <c r="A374" s="350" t="s">
        <v>303</v>
      </c>
      <c r="B374" s="350" t="s">
        <v>303</v>
      </c>
      <c r="C374" s="350">
        <v>2021</v>
      </c>
      <c r="D374" s="351" t="s">
        <v>469</v>
      </c>
      <c r="E374" s="352" t="s">
        <v>321</v>
      </c>
      <c r="F374" s="350" t="s">
        <v>322</v>
      </c>
      <c r="G374" s="352" t="s">
        <v>489</v>
      </c>
      <c r="H374" s="359" t="s">
        <v>687</v>
      </c>
      <c r="I374" s="350" t="s">
        <v>458</v>
      </c>
      <c r="J374" s="350">
        <v>150</v>
      </c>
      <c r="K374" s="350" t="s">
        <v>324</v>
      </c>
      <c r="L374" s="384"/>
      <c r="M374" s="418">
        <v>159</v>
      </c>
      <c r="N374" s="353">
        <f t="shared" si="2"/>
        <v>106</v>
      </c>
      <c r="O374" s="419">
        <v>9</v>
      </c>
      <c r="P374" s="335" t="s">
        <v>1154</v>
      </c>
      <c r="Q374" s="379"/>
    </row>
    <row r="375" spans="1:17" s="160" customFormat="1" ht="32.25" hidden="1" customHeight="1" x14ac:dyDescent="0.2">
      <c r="A375" s="350" t="s">
        <v>303</v>
      </c>
      <c r="B375" s="350" t="s">
        <v>303</v>
      </c>
      <c r="C375" s="350">
        <v>2021</v>
      </c>
      <c r="D375" s="351" t="s">
        <v>469</v>
      </c>
      <c r="E375" s="352" t="s">
        <v>321</v>
      </c>
      <c r="F375" s="350" t="s">
        <v>322</v>
      </c>
      <c r="G375" s="352" t="s">
        <v>489</v>
      </c>
      <c r="H375" s="359" t="s">
        <v>359</v>
      </c>
      <c r="I375" s="350" t="s">
        <v>458</v>
      </c>
      <c r="J375" s="350">
        <v>150</v>
      </c>
      <c r="K375" s="350" t="s">
        <v>324</v>
      </c>
      <c r="L375" s="384"/>
      <c r="M375" s="418">
        <v>159</v>
      </c>
      <c r="N375" s="353">
        <f t="shared" si="2"/>
        <v>106</v>
      </c>
      <c r="O375" s="419">
        <v>9</v>
      </c>
      <c r="P375" s="335" t="s">
        <v>1154</v>
      </c>
      <c r="Q375" s="379"/>
    </row>
    <row r="376" spans="1:17" s="160" customFormat="1" ht="32.25" customHeight="1" x14ac:dyDescent="0.2">
      <c r="A376" s="350" t="s">
        <v>303</v>
      </c>
      <c r="B376" s="350" t="s">
        <v>303</v>
      </c>
      <c r="C376" s="350">
        <v>2021</v>
      </c>
      <c r="D376" s="351" t="s">
        <v>469</v>
      </c>
      <c r="E376" s="352" t="s">
        <v>321</v>
      </c>
      <c r="F376" s="350" t="s">
        <v>322</v>
      </c>
      <c r="G376" s="352" t="s">
        <v>489</v>
      </c>
      <c r="H376" s="359" t="s">
        <v>339</v>
      </c>
      <c r="I376" s="332" t="s">
        <v>1221</v>
      </c>
      <c r="J376" s="324" t="s">
        <v>688</v>
      </c>
      <c r="K376" s="350" t="s">
        <v>324</v>
      </c>
      <c r="L376" s="431" t="s">
        <v>1236</v>
      </c>
      <c r="M376" s="418">
        <v>54</v>
      </c>
      <c r="N376" s="353"/>
      <c r="O376" s="419">
        <v>6</v>
      </c>
      <c r="P376" s="333" t="s">
        <v>1222</v>
      </c>
      <c r="Q376" s="379"/>
    </row>
    <row r="377" spans="1:17" s="160" customFormat="1" ht="32.25" customHeight="1" x14ac:dyDescent="0.2">
      <c r="A377" s="350" t="s">
        <v>303</v>
      </c>
      <c r="B377" s="350" t="s">
        <v>303</v>
      </c>
      <c r="C377" s="350">
        <v>2021</v>
      </c>
      <c r="D377" s="351" t="s">
        <v>469</v>
      </c>
      <c r="E377" s="352" t="s">
        <v>321</v>
      </c>
      <c r="F377" s="350" t="s">
        <v>322</v>
      </c>
      <c r="G377" s="352" t="s">
        <v>489</v>
      </c>
      <c r="H377" s="359" t="s">
        <v>343</v>
      </c>
      <c r="I377" s="332" t="s">
        <v>1221</v>
      </c>
      <c r="J377" s="324" t="s">
        <v>688</v>
      </c>
      <c r="K377" s="350" t="s">
        <v>324</v>
      </c>
      <c r="L377" s="431" t="s">
        <v>1236</v>
      </c>
      <c r="M377" s="418">
        <v>54</v>
      </c>
      <c r="N377" s="353"/>
      <c r="O377" s="419">
        <v>6</v>
      </c>
      <c r="P377" s="333" t="s">
        <v>1222</v>
      </c>
      <c r="Q377" s="379"/>
    </row>
    <row r="378" spans="1:17" s="160" customFormat="1" ht="32.25" customHeight="1" x14ac:dyDescent="0.2">
      <c r="A378" s="350" t="s">
        <v>303</v>
      </c>
      <c r="B378" s="350" t="s">
        <v>303</v>
      </c>
      <c r="C378" s="350">
        <v>2021</v>
      </c>
      <c r="D378" s="351" t="s">
        <v>469</v>
      </c>
      <c r="E378" s="352" t="s">
        <v>321</v>
      </c>
      <c r="F378" s="350" t="s">
        <v>322</v>
      </c>
      <c r="G378" s="352" t="s">
        <v>489</v>
      </c>
      <c r="H378" s="359" t="s">
        <v>687</v>
      </c>
      <c r="I378" s="332" t="s">
        <v>1221</v>
      </c>
      <c r="J378" s="324" t="s">
        <v>688</v>
      </c>
      <c r="K378" s="350" t="s">
        <v>324</v>
      </c>
      <c r="L378" s="431" t="s">
        <v>1236</v>
      </c>
      <c r="M378" s="418">
        <v>54</v>
      </c>
      <c r="N378" s="353"/>
      <c r="O378" s="419">
        <v>6</v>
      </c>
      <c r="P378" s="333" t="s">
        <v>1222</v>
      </c>
      <c r="Q378" s="379"/>
    </row>
    <row r="379" spans="1:17" s="160" customFormat="1" ht="32.25" customHeight="1" x14ac:dyDescent="0.2">
      <c r="A379" s="350" t="s">
        <v>303</v>
      </c>
      <c r="B379" s="350" t="s">
        <v>303</v>
      </c>
      <c r="C379" s="350">
        <v>2021</v>
      </c>
      <c r="D379" s="351" t="s">
        <v>469</v>
      </c>
      <c r="E379" s="352" t="s">
        <v>321</v>
      </c>
      <c r="F379" s="350" t="s">
        <v>322</v>
      </c>
      <c r="G379" s="352" t="s">
        <v>489</v>
      </c>
      <c r="H379" s="359" t="s">
        <v>359</v>
      </c>
      <c r="I379" s="332" t="s">
        <v>1221</v>
      </c>
      <c r="J379" s="324" t="s">
        <v>688</v>
      </c>
      <c r="K379" s="350" t="s">
        <v>324</v>
      </c>
      <c r="L379" s="431" t="s">
        <v>1236</v>
      </c>
      <c r="M379" s="418">
        <v>54</v>
      </c>
      <c r="N379" s="353"/>
      <c r="O379" s="419">
        <v>6</v>
      </c>
      <c r="P379" s="333" t="s">
        <v>1222</v>
      </c>
      <c r="Q379" s="379"/>
    </row>
    <row r="380" spans="1:17" s="160" customFormat="1" ht="32.25" hidden="1" customHeight="1" x14ac:dyDescent="0.2">
      <c r="A380" s="350" t="s">
        <v>303</v>
      </c>
      <c r="B380" s="350" t="s">
        <v>303</v>
      </c>
      <c r="C380" s="350">
        <v>2021</v>
      </c>
      <c r="D380" s="351" t="s">
        <v>337</v>
      </c>
      <c r="E380" s="352" t="s">
        <v>321</v>
      </c>
      <c r="F380" s="350" t="s">
        <v>322</v>
      </c>
      <c r="G380" s="352" t="s">
        <v>489</v>
      </c>
      <c r="H380" s="359" t="s">
        <v>339</v>
      </c>
      <c r="I380" s="350" t="s">
        <v>458</v>
      </c>
      <c r="J380" s="350">
        <v>100</v>
      </c>
      <c r="K380" s="350" t="s">
        <v>324</v>
      </c>
      <c r="L380" s="384"/>
      <c r="M380" s="418">
        <v>15</v>
      </c>
      <c r="N380" s="353">
        <f t="shared" si="2"/>
        <v>15</v>
      </c>
      <c r="O380" s="419">
        <v>2</v>
      </c>
      <c r="P380" s="335" t="s">
        <v>1154</v>
      </c>
      <c r="Q380" s="379" t="s">
        <v>1497</v>
      </c>
    </row>
    <row r="381" spans="1:17" s="160" customFormat="1" ht="32.25" hidden="1" customHeight="1" x14ac:dyDescent="0.2">
      <c r="A381" s="350" t="s">
        <v>303</v>
      </c>
      <c r="B381" s="350" t="s">
        <v>303</v>
      </c>
      <c r="C381" s="350">
        <v>2021</v>
      </c>
      <c r="D381" s="351" t="s">
        <v>337</v>
      </c>
      <c r="E381" s="352" t="s">
        <v>321</v>
      </c>
      <c r="F381" s="350" t="s">
        <v>322</v>
      </c>
      <c r="G381" s="352" t="s">
        <v>489</v>
      </c>
      <c r="H381" s="359" t="s">
        <v>343</v>
      </c>
      <c r="I381" s="350" t="s">
        <v>458</v>
      </c>
      <c r="J381" s="350">
        <v>100</v>
      </c>
      <c r="K381" s="350" t="s">
        <v>324</v>
      </c>
      <c r="L381" s="384"/>
      <c r="M381" s="418">
        <v>15</v>
      </c>
      <c r="N381" s="353">
        <f t="shared" si="2"/>
        <v>15</v>
      </c>
      <c r="O381" s="419">
        <v>2</v>
      </c>
      <c r="P381" s="335" t="s">
        <v>1154</v>
      </c>
      <c r="Q381" s="379" t="s">
        <v>1497</v>
      </c>
    </row>
    <row r="382" spans="1:17" s="160" customFormat="1" ht="32.25" hidden="1" customHeight="1" x14ac:dyDescent="0.2">
      <c r="A382" s="350" t="s">
        <v>303</v>
      </c>
      <c r="B382" s="350" t="s">
        <v>303</v>
      </c>
      <c r="C382" s="350">
        <v>2021</v>
      </c>
      <c r="D382" s="351" t="s">
        <v>337</v>
      </c>
      <c r="E382" s="352" t="s">
        <v>321</v>
      </c>
      <c r="F382" s="350" t="s">
        <v>322</v>
      </c>
      <c r="G382" s="352" t="s">
        <v>489</v>
      </c>
      <c r="H382" s="359" t="s">
        <v>687</v>
      </c>
      <c r="I382" s="350" t="s">
        <v>458</v>
      </c>
      <c r="J382" s="350">
        <v>100</v>
      </c>
      <c r="K382" s="350" t="s">
        <v>324</v>
      </c>
      <c r="L382" s="384"/>
      <c r="M382" s="418">
        <v>15</v>
      </c>
      <c r="N382" s="353">
        <f t="shared" si="2"/>
        <v>15</v>
      </c>
      <c r="O382" s="419">
        <v>2</v>
      </c>
      <c r="P382" s="335" t="s">
        <v>1154</v>
      </c>
      <c r="Q382" s="379" t="s">
        <v>1497</v>
      </c>
    </row>
    <row r="383" spans="1:17" s="160" customFormat="1" ht="32.25" hidden="1" customHeight="1" x14ac:dyDescent="0.2">
      <c r="A383" s="350" t="s">
        <v>303</v>
      </c>
      <c r="B383" s="350" t="s">
        <v>303</v>
      </c>
      <c r="C383" s="350">
        <v>2021</v>
      </c>
      <c r="D383" s="351" t="s">
        <v>337</v>
      </c>
      <c r="E383" s="352" t="s">
        <v>321</v>
      </c>
      <c r="F383" s="350" t="s">
        <v>322</v>
      </c>
      <c r="G383" s="352" t="s">
        <v>489</v>
      </c>
      <c r="H383" s="359" t="s">
        <v>359</v>
      </c>
      <c r="I383" s="350" t="s">
        <v>458</v>
      </c>
      <c r="J383" s="350">
        <v>100</v>
      </c>
      <c r="K383" s="350" t="s">
        <v>324</v>
      </c>
      <c r="L383" s="384"/>
      <c r="M383" s="418">
        <v>15</v>
      </c>
      <c r="N383" s="353">
        <f t="shared" si="2"/>
        <v>15</v>
      </c>
      <c r="O383" s="419">
        <v>2</v>
      </c>
      <c r="P383" s="335" t="s">
        <v>1154</v>
      </c>
      <c r="Q383" s="379" t="s">
        <v>1497</v>
      </c>
    </row>
    <row r="384" spans="1:17" s="160" customFormat="1" ht="32.25" customHeight="1" x14ac:dyDescent="0.2">
      <c r="A384" s="839" t="s">
        <v>303</v>
      </c>
      <c r="B384" s="839" t="s">
        <v>303</v>
      </c>
      <c r="C384" s="350">
        <v>2021</v>
      </c>
      <c r="D384" s="351" t="s">
        <v>337</v>
      </c>
      <c r="E384" s="352" t="s">
        <v>321</v>
      </c>
      <c r="F384" s="350" t="s">
        <v>322</v>
      </c>
      <c r="G384" s="352" t="s">
        <v>489</v>
      </c>
      <c r="H384" s="359" t="s">
        <v>339</v>
      </c>
      <c r="I384" s="332" t="s">
        <v>1221</v>
      </c>
      <c r="J384" s="324" t="s">
        <v>688</v>
      </c>
      <c r="K384" s="350" t="s">
        <v>324</v>
      </c>
      <c r="L384" s="431" t="s">
        <v>1164</v>
      </c>
      <c r="M384" s="418"/>
      <c r="N384" s="353"/>
      <c r="O384" s="419"/>
      <c r="P384" s="333" t="s">
        <v>1222</v>
      </c>
      <c r="Q384" s="912" t="s">
        <v>1565</v>
      </c>
    </row>
    <row r="385" spans="1:17" s="160" customFormat="1" ht="32.25" customHeight="1" x14ac:dyDescent="0.2">
      <c r="A385" s="839" t="s">
        <v>303</v>
      </c>
      <c r="B385" s="839" t="s">
        <v>303</v>
      </c>
      <c r="C385" s="350">
        <v>2021</v>
      </c>
      <c r="D385" s="351" t="s">
        <v>337</v>
      </c>
      <c r="E385" s="352" t="s">
        <v>321</v>
      </c>
      <c r="F385" s="350" t="s">
        <v>322</v>
      </c>
      <c r="G385" s="352" t="s">
        <v>489</v>
      </c>
      <c r="H385" s="359" t="s">
        <v>343</v>
      </c>
      <c r="I385" s="332" t="s">
        <v>1221</v>
      </c>
      <c r="J385" s="324" t="s">
        <v>688</v>
      </c>
      <c r="K385" s="350" t="s">
        <v>324</v>
      </c>
      <c r="L385" s="431" t="s">
        <v>1164</v>
      </c>
      <c r="M385" s="418"/>
      <c r="N385" s="353"/>
      <c r="O385" s="419"/>
      <c r="P385" s="333" t="s">
        <v>1222</v>
      </c>
      <c r="Q385" s="912" t="s">
        <v>1565</v>
      </c>
    </row>
    <row r="386" spans="1:17" s="160" customFormat="1" ht="32.25" customHeight="1" x14ac:dyDescent="0.2">
      <c r="A386" s="839" t="s">
        <v>303</v>
      </c>
      <c r="B386" s="839" t="s">
        <v>303</v>
      </c>
      <c r="C386" s="350">
        <v>2021</v>
      </c>
      <c r="D386" s="351" t="s">
        <v>337</v>
      </c>
      <c r="E386" s="352" t="s">
        <v>321</v>
      </c>
      <c r="F386" s="350" t="s">
        <v>322</v>
      </c>
      <c r="G386" s="352" t="s">
        <v>489</v>
      </c>
      <c r="H386" s="359" t="s">
        <v>687</v>
      </c>
      <c r="I386" s="332" t="s">
        <v>1221</v>
      </c>
      <c r="J386" s="324" t="s">
        <v>688</v>
      </c>
      <c r="K386" s="350" t="s">
        <v>324</v>
      </c>
      <c r="L386" s="431" t="s">
        <v>1164</v>
      </c>
      <c r="M386" s="418"/>
      <c r="N386" s="353"/>
      <c r="O386" s="419"/>
      <c r="P386" s="333" t="s">
        <v>1222</v>
      </c>
      <c r="Q386" s="912" t="s">
        <v>1565</v>
      </c>
    </row>
    <row r="387" spans="1:17" s="160" customFormat="1" ht="32.25" customHeight="1" x14ac:dyDescent="0.2">
      <c r="A387" s="839" t="s">
        <v>303</v>
      </c>
      <c r="B387" s="839" t="s">
        <v>303</v>
      </c>
      <c r="C387" s="350">
        <v>2021</v>
      </c>
      <c r="D387" s="351" t="s">
        <v>337</v>
      </c>
      <c r="E387" s="352" t="s">
        <v>321</v>
      </c>
      <c r="F387" s="350" t="s">
        <v>322</v>
      </c>
      <c r="G387" s="352" t="s">
        <v>489</v>
      </c>
      <c r="H387" s="359" t="s">
        <v>359</v>
      </c>
      <c r="I387" s="332" t="s">
        <v>1221</v>
      </c>
      <c r="J387" s="324" t="s">
        <v>688</v>
      </c>
      <c r="K387" s="350" t="s">
        <v>324</v>
      </c>
      <c r="L387" s="431" t="s">
        <v>1164</v>
      </c>
      <c r="M387" s="418"/>
      <c r="N387" s="353"/>
      <c r="O387" s="419"/>
      <c r="P387" s="333" t="s">
        <v>1222</v>
      </c>
      <c r="Q387" s="912" t="s">
        <v>1565</v>
      </c>
    </row>
    <row r="388" spans="1:17" s="160" customFormat="1" ht="32.25" hidden="1" customHeight="1" x14ac:dyDescent="0.2">
      <c r="A388" s="350" t="s">
        <v>303</v>
      </c>
      <c r="B388" s="350" t="s">
        <v>303</v>
      </c>
      <c r="C388" s="350">
        <v>2021</v>
      </c>
      <c r="D388" s="351" t="s">
        <v>340</v>
      </c>
      <c r="E388" s="352" t="s">
        <v>321</v>
      </c>
      <c r="F388" s="350" t="s">
        <v>322</v>
      </c>
      <c r="G388" s="352" t="s">
        <v>489</v>
      </c>
      <c r="H388" s="359" t="s">
        <v>339</v>
      </c>
      <c r="I388" s="350" t="s">
        <v>458</v>
      </c>
      <c r="J388" s="350">
        <v>200</v>
      </c>
      <c r="K388" s="350" t="s">
        <v>324</v>
      </c>
      <c r="L388" s="384"/>
      <c r="M388" s="418">
        <v>344</v>
      </c>
      <c r="N388" s="353">
        <f t="shared" si="2"/>
        <v>172</v>
      </c>
      <c r="O388" s="419">
        <v>15</v>
      </c>
      <c r="P388" s="335" t="s">
        <v>1154</v>
      </c>
      <c r="Q388" s="385" t="s">
        <v>1166</v>
      </c>
    </row>
    <row r="389" spans="1:17" s="160" customFormat="1" ht="32.25" hidden="1" customHeight="1" x14ac:dyDescent="0.2">
      <c r="A389" s="350" t="s">
        <v>303</v>
      </c>
      <c r="B389" s="350" t="s">
        <v>303</v>
      </c>
      <c r="C389" s="350">
        <v>2021</v>
      </c>
      <c r="D389" s="351" t="s">
        <v>340</v>
      </c>
      <c r="E389" s="352" t="s">
        <v>321</v>
      </c>
      <c r="F389" s="350" t="s">
        <v>322</v>
      </c>
      <c r="G389" s="352" t="s">
        <v>489</v>
      </c>
      <c r="H389" s="359" t="s">
        <v>343</v>
      </c>
      <c r="I389" s="350" t="s">
        <v>458</v>
      </c>
      <c r="J389" s="350">
        <v>300</v>
      </c>
      <c r="K389" s="350" t="s">
        <v>324</v>
      </c>
      <c r="L389" s="384"/>
      <c r="M389" s="418">
        <v>344</v>
      </c>
      <c r="N389" s="353">
        <f t="shared" si="2"/>
        <v>114.66666666666667</v>
      </c>
      <c r="O389" s="419">
        <v>15</v>
      </c>
      <c r="P389" s="335" t="s">
        <v>1154</v>
      </c>
      <c r="Q389" s="379"/>
    </row>
    <row r="390" spans="1:17" s="160" customFormat="1" ht="32.25" hidden="1" customHeight="1" x14ac:dyDescent="0.2">
      <c r="A390" s="350" t="s">
        <v>303</v>
      </c>
      <c r="B390" s="350" t="s">
        <v>303</v>
      </c>
      <c r="C390" s="350">
        <v>2021</v>
      </c>
      <c r="D390" s="351" t="s">
        <v>340</v>
      </c>
      <c r="E390" s="352" t="s">
        <v>321</v>
      </c>
      <c r="F390" s="350" t="s">
        <v>322</v>
      </c>
      <c r="G390" s="352" t="s">
        <v>489</v>
      </c>
      <c r="H390" s="359" t="s">
        <v>687</v>
      </c>
      <c r="I390" s="350" t="s">
        <v>458</v>
      </c>
      <c r="J390" s="350">
        <v>300</v>
      </c>
      <c r="K390" s="350" t="s">
        <v>324</v>
      </c>
      <c r="L390" s="384"/>
      <c r="M390" s="418">
        <v>344</v>
      </c>
      <c r="N390" s="353">
        <f t="shared" si="2"/>
        <v>114.66666666666667</v>
      </c>
      <c r="O390" s="419">
        <v>15</v>
      </c>
      <c r="P390" s="335" t="s">
        <v>1154</v>
      </c>
      <c r="Q390" s="379"/>
    </row>
    <row r="391" spans="1:17" s="160" customFormat="1" ht="32.25" hidden="1" customHeight="1" x14ac:dyDescent="0.2">
      <c r="A391" s="350" t="s">
        <v>303</v>
      </c>
      <c r="B391" s="350" t="s">
        <v>303</v>
      </c>
      <c r="C391" s="350">
        <v>2021</v>
      </c>
      <c r="D391" s="351" t="s">
        <v>340</v>
      </c>
      <c r="E391" s="352" t="s">
        <v>321</v>
      </c>
      <c r="F391" s="350" t="s">
        <v>322</v>
      </c>
      <c r="G391" s="352" t="s">
        <v>489</v>
      </c>
      <c r="H391" s="359" t="s">
        <v>359</v>
      </c>
      <c r="I391" s="350" t="s">
        <v>458</v>
      </c>
      <c r="J391" s="350">
        <v>300</v>
      </c>
      <c r="K391" s="350" t="s">
        <v>324</v>
      </c>
      <c r="L391" s="384"/>
      <c r="M391" s="418">
        <v>344</v>
      </c>
      <c r="N391" s="353">
        <f t="shared" si="2"/>
        <v>114.66666666666667</v>
      </c>
      <c r="O391" s="419">
        <v>15</v>
      </c>
      <c r="P391" s="335" t="s">
        <v>1154</v>
      </c>
      <c r="Q391" s="379"/>
    </row>
    <row r="392" spans="1:17" s="160" customFormat="1" ht="32.25" customHeight="1" x14ac:dyDescent="0.2">
      <c r="A392" s="350" t="s">
        <v>303</v>
      </c>
      <c r="B392" s="350" t="s">
        <v>303</v>
      </c>
      <c r="C392" s="350">
        <v>2021</v>
      </c>
      <c r="D392" s="351" t="s">
        <v>340</v>
      </c>
      <c r="E392" s="352" t="s">
        <v>321</v>
      </c>
      <c r="F392" s="350" t="s">
        <v>322</v>
      </c>
      <c r="G392" s="352" t="s">
        <v>489</v>
      </c>
      <c r="H392" s="359" t="s">
        <v>339</v>
      </c>
      <c r="I392" s="332" t="s">
        <v>1221</v>
      </c>
      <c r="J392" s="324" t="s">
        <v>688</v>
      </c>
      <c r="K392" s="350" t="s">
        <v>324</v>
      </c>
      <c r="L392" s="431" t="s">
        <v>1164</v>
      </c>
      <c r="M392" s="418">
        <v>118</v>
      </c>
      <c r="N392" s="353"/>
      <c r="O392" s="419">
        <v>25</v>
      </c>
      <c r="P392" s="333" t="s">
        <v>1222</v>
      </c>
      <c r="Q392" s="379"/>
    </row>
    <row r="393" spans="1:17" s="160" customFormat="1" ht="32.25" customHeight="1" x14ac:dyDescent="0.2">
      <c r="A393" s="350" t="s">
        <v>303</v>
      </c>
      <c r="B393" s="350" t="s">
        <v>303</v>
      </c>
      <c r="C393" s="350">
        <v>2021</v>
      </c>
      <c r="D393" s="351" t="s">
        <v>340</v>
      </c>
      <c r="E393" s="352" t="s">
        <v>321</v>
      </c>
      <c r="F393" s="350" t="s">
        <v>322</v>
      </c>
      <c r="G393" s="352" t="s">
        <v>489</v>
      </c>
      <c r="H393" s="359" t="s">
        <v>343</v>
      </c>
      <c r="I393" s="332" t="s">
        <v>1221</v>
      </c>
      <c r="J393" s="324" t="s">
        <v>688</v>
      </c>
      <c r="K393" s="350" t="s">
        <v>324</v>
      </c>
      <c r="L393" s="431" t="s">
        <v>1164</v>
      </c>
      <c r="M393" s="418">
        <v>118</v>
      </c>
      <c r="N393" s="353"/>
      <c r="O393" s="419">
        <v>25</v>
      </c>
      <c r="P393" s="333" t="s">
        <v>1222</v>
      </c>
      <c r="Q393" s="379"/>
    </row>
    <row r="394" spans="1:17" s="160" customFormat="1" ht="32.25" customHeight="1" x14ac:dyDescent="0.2">
      <c r="A394" s="350" t="s">
        <v>303</v>
      </c>
      <c r="B394" s="350" t="s">
        <v>303</v>
      </c>
      <c r="C394" s="350">
        <v>2021</v>
      </c>
      <c r="D394" s="351" t="s">
        <v>340</v>
      </c>
      <c r="E394" s="352" t="s">
        <v>321</v>
      </c>
      <c r="F394" s="350" t="s">
        <v>322</v>
      </c>
      <c r="G394" s="352" t="s">
        <v>489</v>
      </c>
      <c r="H394" s="359" t="s">
        <v>687</v>
      </c>
      <c r="I394" s="332" t="s">
        <v>1221</v>
      </c>
      <c r="J394" s="324" t="s">
        <v>688</v>
      </c>
      <c r="K394" s="350" t="s">
        <v>324</v>
      </c>
      <c r="L394" s="431" t="s">
        <v>1164</v>
      </c>
      <c r="M394" s="418">
        <v>118</v>
      </c>
      <c r="N394" s="353"/>
      <c r="O394" s="419">
        <v>25</v>
      </c>
      <c r="P394" s="333" t="s">
        <v>1222</v>
      </c>
      <c r="Q394" s="379"/>
    </row>
    <row r="395" spans="1:17" s="160" customFormat="1" ht="32.25" customHeight="1" x14ac:dyDescent="0.2">
      <c r="A395" s="350" t="s">
        <v>303</v>
      </c>
      <c r="B395" s="350" t="s">
        <v>303</v>
      </c>
      <c r="C395" s="350">
        <v>2021</v>
      </c>
      <c r="D395" s="351" t="s">
        <v>340</v>
      </c>
      <c r="E395" s="352" t="s">
        <v>321</v>
      </c>
      <c r="F395" s="350" t="s">
        <v>322</v>
      </c>
      <c r="G395" s="352" t="s">
        <v>489</v>
      </c>
      <c r="H395" s="359" t="s">
        <v>359</v>
      </c>
      <c r="I395" s="332" t="s">
        <v>1221</v>
      </c>
      <c r="J395" s="324" t="s">
        <v>688</v>
      </c>
      <c r="K395" s="350" t="s">
        <v>324</v>
      </c>
      <c r="L395" s="431" t="s">
        <v>1164</v>
      </c>
      <c r="M395" s="418">
        <v>118</v>
      </c>
      <c r="N395" s="353"/>
      <c r="O395" s="419">
        <v>25</v>
      </c>
      <c r="P395" s="333" t="s">
        <v>1222</v>
      </c>
      <c r="Q395" s="379"/>
    </row>
    <row r="396" spans="1:17" s="160" customFormat="1" ht="32.25" hidden="1" customHeight="1" x14ac:dyDescent="0.2">
      <c r="A396" s="350" t="s">
        <v>303</v>
      </c>
      <c r="B396" s="350" t="s">
        <v>303</v>
      </c>
      <c r="C396" s="350">
        <v>2021</v>
      </c>
      <c r="D396" s="351" t="s">
        <v>413</v>
      </c>
      <c r="E396" s="352" t="s">
        <v>321</v>
      </c>
      <c r="F396" s="350" t="s">
        <v>322</v>
      </c>
      <c r="G396" s="352" t="s">
        <v>489</v>
      </c>
      <c r="H396" s="359" t="s">
        <v>358</v>
      </c>
      <c r="I396" s="350" t="s">
        <v>458</v>
      </c>
      <c r="J396" s="350">
        <v>500</v>
      </c>
      <c r="K396" s="350" t="s">
        <v>324</v>
      </c>
      <c r="L396" s="384"/>
      <c r="M396" s="418">
        <v>130</v>
      </c>
      <c r="N396" s="353">
        <f t="shared" si="2"/>
        <v>26</v>
      </c>
      <c r="O396" s="419">
        <v>7</v>
      </c>
      <c r="P396" s="335" t="s">
        <v>1154</v>
      </c>
      <c r="Q396" s="379" t="s">
        <v>1497</v>
      </c>
    </row>
    <row r="397" spans="1:17" s="160" customFormat="1" ht="32.25" hidden="1" customHeight="1" x14ac:dyDescent="0.2">
      <c r="A397" s="350" t="s">
        <v>303</v>
      </c>
      <c r="B397" s="350" t="s">
        <v>303</v>
      </c>
      <c r="C397" s="350">
        <v>2021</v>
      </c>
      <c r="D397" s="351" t="s">
        <v>413</v>
      </c>
      <c r="E397" s="352" t="s">
        <v>321</v>
      </c>
      <c r="F397" s="350" t="s">
        <v>322</v>
      </c>
      <c r="G397" s="352" t="s">
        <v>489</v>
      </c>
      <c r="H397" s="359" t="s">
        <v>339</v>
      </c>
      <c r="I397" s="350" t="s">
        <v>458</v>
      </c>
      <c r="J397" s="350">
        <v>500</v>
      </c>
      <c r="K397" s="350" t="s">
        <v>324</v>
      </c>
      <c r="L397" s="384"/>
      <c r="M397" s="418">
        <v>402</v>
      </c>
      <c r="N397" s="353">
        <f t="shared" si="2"/>
        <v>80.400000000000006</v>
      </c>
      <c r="O397" s="419">
        <v>7</v>
      </c>
      <c r="P397" s="335" t="s">
        <v>1154</v>
      </c>
      <c r="Q397" s="379" t="s">
        <v>1497</v>
      </c>
    </row>
    <row r="398" spans="1:17" s="160" customFormat="1" ht="32.25" hidden="1" customHeight="1" x14ac:dyDescent="0.2">
      <c r="A398" s="350" t="s">
        <v>303</v>
      </c>
      <c r="B398" s="350" t="s">
        <v>303</v>
      </c>
      <c r="C398" s="350">
        <v>2021</v>
      </c>
      <c r="D398" s="351" t="s">
        <v>413</v>
      </c>
      <c r="E398" s="352" t="s">
        <v>321</v>
      </c>
      <c r="F398" s="350" t="s">
        <v>322</v>
      </c>
      <c r="G398" s="352" t="s">
        <v>489</v>
      </c>
      <c r="H398" s="359" t="s">
        <v>343</v>
      </c>
      <c r="I398" s="350" t="s">
        <v>458</v>
      </c>
      <c r="J398" s="350">
        <v>500</v>
      </c>
      <c r="K398" s="350" t="s">
        <v>324</v>
      </c>
      <c r="L398" s="384"/>
      <c r="M398" s="418">
        <v>402</v>
      </c>
      <c r="N398" s="353">
        <f t="shared" si="2"/>
        <v>80.400000000000006</v>
      </c>
      <c r="O398" s="419">
        <v>7</v>
      </c>
      <c r="P398" s="335" t="s">
        <v>1154</v>
      </c>
      <c r="Q398" s="379" t="s">
        <v>1497</v>
      </c>
    </row>
    <row r="399" spans="1:17" s="160" customFormat="1" ht="32.25" hidden="1" customHeight="1" x14ac:dyDescent="0.2">
      <c r="A399" s="350" t="s">
        <v>303</v>
      </c>
      <c r="B399" s="350" t="s">
        <v>303</v>
      </c>
      <c r="C399" s="350">
        <v>2021</v>
      </c>
      <c r="D399" s="351" t="s">
        <v>413</v>
      </c>
      <c r="E399" s="352" t="s">
        <v>321</v>
      </c>
      <c r="F399" s="350" t="s">
        <v>322</v>
      </c>
      <c r="G399" s="352" t="s">
        <v>489</v>
      </c>
      <c r="H399" s="359" t="s">
        <v>687</v>
      </c>
      <c r="I399" s="350" t="s">
        <v>458</v>
      </c>
      <c r="J399" s="350">
        <v>500</v>
      </c>
      <c r="K399" s="350" t="s">
        <v>324</v>
      </c>
      <c r="L399" s="384"/>
      <c r="M399" s="418">
        <v>402</v>
      </c>
      <c r="N399" s="353">
        <f t="shared" si="2"/>
        <v>80.400000000000006</v>
      </c>
      <c r="O399" s="419">
        <v>7</v>
      </c>
      <c r="P399" s="335" t="s">
        <v>1154</v>
      </c>
      <c r="Q399" s="379" t="s">
        <v>1497</v>
      </c>
    </row>
    <row r="400" spans="1:17" s="160" customFormat="1" ht="32.25" hidden="1" customHeight="1" x14ac:dyDescent="0.2">
      <c r="A400" s="350" t="s">
        <v>303</v>
      </c>
      <c r="B400" s="350" t="s">
        <v>303</v>
      </c>
      <c r="C400" s="350">
        <v>2021</v>
      </c>
      <c r="D400" s="351" t="s">
        <v>413</v>
      </c>
      <c r="E400" s="352" t="s">
        <v>321</v>
      </c>
      <c r="F400" s="350" t="s">
        <v>322</v>
      </c>
      <c r="G400" s="352" t="s">
        <v>489</v>
      </c>
      <c r="H400" s="359" t="s">
        <v>359</v>
      </c>
      <c r="I400" s="350" t="s">
        <v>458</v>
      </c>
      <c r="J400" s="350">
        <v>500</v>
      </c>
      <c r="K400" s="350" t="s">
        <v>324</v>
      </c>
      <c r="L400" s="384"/>
      <c r="M400" s="418">
        <v>402</v>
      </c>
      <c r="N400" s="353">
        <f t="shared" si="2"/>
        <v>80.400000000000006</v>
      </c>
      <c r="O400" s="419">
        <v>7</v>
      </c>
      <c r="P400" s="335" t="s">
        <v>1154</v>
      </c>
      <c r="Q400" s="379" t="s">
        <v>1497</v>
      </c>
    </row>
    <row r="401" spans="1:18" s="439" customFormat="1" ht="32.25" customHeight="1" x14ac:dyDescent="0.2">
      <c r="A401" s="639" t="s">
        <v>303</v>
      </c>
      <c r="B401" s="639" t="s">
        <v>303</v>
      </c>
      <c r="C401" s="639">
        <v>2021</v>
      </c>
      <c r="D401" s="640" t="s">
        <v>413</v>
      </c>
      <c r="E401" s="641" t="s">
        <v>321</v>
      </c>
      <c r="F401" s="639" t="s">
        <v>322</v>
      </c>
      <c r="G401" s="641" t="s">
        <v>489</v>
      </c>
      <c r="H401" s="601" t="s">
        <v>358</v>
      </c>
      <c r="I401" s="565" t="s">
        <v>1221</v>
      </c>
      <c r="J401" s="642" t="s">
        <v>688</v>
      </c>
      <c r="K401" s="639" t="s">
        <v>324</v>
      </c>
      <c r="L401" s="643" t="s">
        <v>1244</v>
      </c>
      <c r="M401" s="616"/>
      <c r="N401" s="644"/>
      <c r="O401" s="645"/>
      <c r="P401" s="584" t="s">
        <v>1222</v>
      </c>
      <c r="Q401" s="593"/>
      <c r="R401" s="160"/>
    </row>
    <row r="402" spans="1:18" s="160" customFormat="1" ht="32.25" customHeight="1" x14ac:dyDescent="0.2">
      <c r="A402" s="350" t="s">
        <v>303</v>
      </c>
      <c r="B402" s="350" t="s">
        <v>303</v>
      </c>
      <c r="C402" s="350">
        <v>2021</v>
      </c>
      <c r="D402" s="351" t="s">
        <v>413</v>
      </c>
      <c r="E402" s="352" t="s">
        <v>321</v>
      </c>
      <c r="F402" s="350" t="s">
        <v>322</v>
      </c>
      <c r="G402" s="352" t="s">
        <v>489</v>
      </c>
      <c r="H402" s="359" t="s">
        <v>358</v>
      </c>
      <c r="I402" s="332" t="s">
        <v>1221</v>
      </c>
      <c r="J402" s="324" t="s">
        <v>688</v>
      </c>
      <c r="K402" s="350" t="s">
        <v>324</v>
      </c>
      <c r="L402" s="420" t="s">
        <v>1245</v>
      </c>
      <c r="M402" s="418"/>
      <c r="N402" s="353"/>
      <c r="O402" s="419"/>
      <c r="P402" s="333" t="s">
        <v>1222</v>
      </c>
      <c r="Q402" s="379"/>
    </row>
    <row r="403" spans="1:18" s="160" customFormat="1" ht="32.25" customHeight="1" x14ac:dyDescent="0.2">
      <c r="A403" s="350" t="s">
        <v>303</v>
      </c>
      <c r="B403" s="350" t="s">
        <v>303</v>
      </c>
      <c r="C403" s="350">
        <v>2021</v>
      </c>
      <c r="D403" s="351" t="s">
        <v>413</v>
      </c>
      <c r="E403" s="352" t="s">
        <v>321</v>
      </c>
      <c r="F403" s="350" t="s">
        <v>322</v>
      </c>
      <c r="G403" s="352" t="s">
        <v>489</v>
      </c>
      <c r="H403" s="359" t="s">
        <v>339</v>
      </c>
      <c r="I403" s="332" t="s">
        <v>1221</v>
      </c>
      <c r="J403" s="324" t="s">
        <v>688</v>
      </c>
      <c r="K403" s="350" t="s">
        <v>324</v>
      </c>
      <c r="L403" s="420" t="s">
        <v>1244</v>
      </c>
      <c r="M403" s="418">
        <v>1374</v>
      </c>
      <c r="N403" s="353"/>
      <c r="O403" s="419">
        <v>31</v>
      </c>
      <c r="P403" s="333" t="s">
        <v>1222</v>
      </c>
      <c r="Q403" s="379"/>
    </row>
    <row r="404" spans="1:18" s="160" customFormat="1" ht="32.25" customHeight="1" x14ac:dyDescent="0.2">
      <c r="A404" s="350" t="s">
        <v>303</v>
      </c>
      <c r="B404" s="350" t="s">
        <v>303</v>
      </c>
      <c r="C404" s="350">
        <v>2021</v>
      </c>
      <c r="D404" s="351" t="s">
        <v>413</v>
      </c>
      <c r="E404" s="352" t="s">
        <v>321</v>
      </c>
      <c r="F404" s="350" t="s">
        <v>322</v>
      </c>
      <c r="G404" s="352" t="s">
        <v>489</v>
      </c>
      <c r="H404" s="359" t="s">
        <v>339</v>
      </c>
      <c r="I404" s="332" t="s">
        <v>1221</v>
      </c>
      <c r="J404" s="324" t="s">
        <v>688</v>
      </c>
      <c r="K404" s="350" t="s">
        <v>324</v>
      </c>
      <c r="L404" s="420" t="s">
        <v>1245</v>
      </c>
      <c r="M404" s="418"/>
      <c r="N404" s="353"/>
      <c r="O404" s="419"/>
      <c r="P404" s="333" t="s">
        <v>1222</v>
      </c>
      <c r="Q404" s="379"/>
    </row>
    <row r="405" spans="1:18" s="160" customFormat="1" ht="32.25" customHeight="1" x14ac:dyDescent="0.2">
      <c r="A405" s="350" t="s">
        <v>303</v>
      </c>
      <c r="B405" s="350" t="s">
        <v>303</v>
      </c>
      <c r="C405" s="350">
        <v>2021</v>
      </c>
      <c r="D405" s="351" t="s">
        <v>413</v>
      </c>
      <c r="E405" s="352" t="s">
        <v>321</v>
      </c>
      <c r="F405" s="350" t="s">
        <v>322</v>
      </c>
      <c r="G405" s="352" t="s">
        <v>489</v>
      </c>
      <c r="H405" s="359" t="s">
        <v>343</v>
      </c>
      <c r="I405" s="332" t="s">
        <v>1221</v>
      </c>
      <c r="J405" s="324" t="s">
        <v>688</v>
      </c>
      <c r="K405" s="350" t="s">
        <v>324</v>
      </c>
      <c r="L405" s="420" t="s">
        <v>1244</v>
      </c>
      <c r="M405" s="418">
        <v>1374</v>
      </c>
      <c r="N405" s="353"/>
      <c r="O405" s="419">
        <v>31</v>
      </c>
      <c r="P405" s="333" t="s">
        <v>1222</v>
      </c>
      <c r="Q405" s="379"/>
    </row>
    <row r="406" spans="1:18" s="160" customFormat="1" ht="32.25" customHeight="1" x14ac:dyDescent="0.2">
      <c r="A406" s="350" t="s">
        <v>303</v>
      </c>
      <c r="B406" s="350" t="s">
        <v>303</v>
      </c>
      <c r="C406" s="350">
        <v>2021</v>
      </c>
      <c r="D406" s="351" t="s">
        <v>413</v>
      </c>
      <c r="E406" s="352" t="s">
        <v>321</v>
      </c>
      <c r="F406" s="350" t="s">
        <v>322</v>
      </c>
      <c r="G406" s="352" t="s">
        <v>489</v>
      </c>
      <c r="H406" s="359" t="s">
        <v>343</v>
      </c>
      <c r="I406" s="332" t="s">
        <v>1221</v>
      </c>
      <c r="J406" s="324" t="s">
        <v>688</v>
      </c>
      <c r="K406" s="350" t="s">
        <v>324</v>
      </c>
      <c r="L406" s="420" t="s">
        <v>1245</v>
      </c>
      <c r="M406" s="418"/>
      <c r="N406" s="353"/>
      <c r="O406" s="419"/>
      <c r="P406" s="333" t="s">
        <v>1222</v>
      </c>
      <c r="Q406" s="379"/>
    </row>
    <row r="407" spans="1:18" s="160" customFormat="1" ht="32.25" customHeight="1" x14ac:dyDescent="0.2">
      <c r="A407" s="350" t="s">
        <v>303</v>
      </c>
      <c r="B407" s="350" t="s">
        <v>303</v>
      </c>
      <c r="C407" s="350">
        <v>2021</v>
      </c>
      <c r="D407" s="351" t="s">
        <v>413</v>
      </c>
      <c r="E407" s="352" t="s">
        <v>321</v>
      </c>
      <c r="F407" s="350" t="s">
        <v>322</v>
      </c>
      <c r="G407" s="352" t="s">
        <v>489</v>
      </c>
      <c r="H407" s="359" t="s">
        <v>687</v>
      </c>
      <c r="I407" s="332" t="s">
        <v>1221</v>
      </c>
      <c r="J407" s="324" t="s">
        <v>688</v>
      </c>
      <c r="K407" s="350" t="s">
        <v>324</v>
      </c>
      <c r="L407" s="420" t="s">
        <v>1244</v>
      </c>
      <c r="M407" s="418">
        <v>1374</v>
      </c>
      <c r="N407" s="353"/>
      <c r="O407" s="419">
        <v>31</v>
      </c>
      <c r="P407" s="333" t="s">
        <v>1222</v>
      </c>
      <c r="Q407" s="379"/>
    </row>
    <row r="408" spans="1:18" s="160" customFormat="1" ht="32.25" customHeight="1" x14ac:dyDescent="0.2">
      <c r="A408" s="350" t="s">
        <v>303</v>
      </c>
      <c r="B408" s="350" t="s">
        <v>303</v>
      </c>
      <c r="C408" s="350">
        <v>2021</v>
      </c>
      <c r="D408" s="351" t="s">
        <v>413</v>
      </c>
      <c r="E408" s="352" t="s">
        <v>321</v>
      </c>
      <c r="F408" s="350" t="s">
        <v>322</v>
      </c>
      <c r="G408" s="352" t="s">
        <v>489</v>
      </c>
      <c r="H408" s="359" t="s">
        <v>687</v>
      </c>
      <c r="I408" s="332" t="s">
        <v>1221</v>
      </c>
      <c r="J408" s="324" t="s">
        <v>688</v>
      </c>
      <c r="K408" s="350" t="s">
        <v>324</v>
      </c>
      <c r="L408" s="420" t="s">
        <v>1245</v>
      </c>
      <c r="M408" s="418"/>
      <c r="N408" s="353"/>
      <c r="O408" s="419"/>
      <c r="P408" s="333" t="s">
        <v>1222</v>
      </c>
      <c r="Q408" s="379"/>
    </row>
    <row r="409" spans="1:18" s="160" customFormat="1" ht="32.25" customHeight="1" x14ac:dyDescent="0.2">
      <c r="A409" s="350" t="s">
        <v>303</v>
      </c>
      <c r="B409" s="350" t="s">
        <v>303</v>
      </c>
      <c r="C409" s="350">
        <v>2021</v>
      </c>
      <c r="D409" s="351" t="s">
        <v>413</v>
      </c>
      <c r="E409" s="352" t="s">
        <v>321</v>
      </c>
      <c r="F409" s="350" t="s">
        <v>322</v>
      </c>
      <c r="G409" s="352" t="s">
        <v>489</v>
      </c>
      <c r="H409" s="359" t="s">
        <v>359</v>
      </c>
      <c r="I409" s="332" t="s">
        <v>1221</v>
      </c>
      <c r="J409" s="324" t="s">
        <v>688</v>
      </c>
      <c r="K409" s="350" t="s">
        <v>324</v>
      </c>
      <c r="L409" s="420" t="s">
        <v>1244</v>
      </c>
      <c r="M409" s="418">
        <v>1374</v>
      </c>
      <c r="N409" s="353"/>
      <c r="O409" s="419">
        <v>31</v>
      </c>
      <c r="P409" s="333" t="s">
        <v>1222</v>
      </c>
      <c r="Q409" s="379"/>
    </row>
    <row r="410" spans="1:18" s="160" customFormat="1" ht="32.25" customHeight="1" x14ac:dyDescent="0.2">
      <c r="A410" s="350" t="s">
        <v>303</v>
      </c>
      <c r="B410" s="350" t="s">
        <v>303</v>
      </c>
      <c r="C410" s="350">
        <v>2021</v>
      </c>
      <c r="D410" s="351" t="s">
        <v>413</v>
      </c>
      <c r="E410" s="352" t="s">
        <v>321</v>
      </c>
      <c r="F410" s="350" t="s">
        <v>322</v>
      </c>
      <c r="G410" s="352" t="s">
        <v>489</v>
      </c>
      <c r="H410" s="359" t="s">
        <v>359</v>
      </c>
      <c r="I410" s="332" t="s">
        <v>1221</v>
      </c>
      <c r="J410" s="324" t="s">
        <v>688</v>
      </c>
      <c r="K410" s="350" t="s">
        <v>324</v>
      </c>
      <c r="L410" s="420" t="s">
        <v>1245</v>
      </c>
      <c r="M410" s="418"/>
      <c r="N410" s="353"/>
      <c r="O410" s="419"/>
      <c r="P410" s="333" t="s">
        <v>1222</v>
      </c>
      <c r="Q410" s="379"/>
    </row>
    <row r="411" spans="1:18" s="160" customFormat="1" ht="32.25" hidden="1" customHeight="1" x14ac:dyDescent="0.2">
      <c r="A411" s="345" t="s">
        <v>303</v>
      </c>
      <c r="B411" s="345" t="s">
        <v>303</v>
      </c>
      <c r="C411" s="395">
        <v>2021</v>
      </c>
      <c r="D411" s="321" t="s">
        <v>413</v>
      </c>
      <c r="E411" s="436" t="s">
        <v>321</v>
      </c>
      <c r="F411" s="395" t="s">
        <v>322</v>
      </c>
      <c r="G411" s="319" t="s">
        <v>489</v>
      </c>
      <c r="H411" s="395" t="s">
        <v>339</v>
      </c>
      <c r="I411" s="436" t="s">
        <v>1248</v>
      </c>
      <c r="J411" s="324" t="s">
        <v>688</v>
      </c>
      <c r="K411" s="319" t="s">
        <v>324</v>
      </c>
      <c r="L411" s="447" t="s">
        <v>1245</v>
      </c>
      <c r="M411" s="333">
        <v>814</v>
      </c>
      <c r="N411" s="327"/>
      <c r="O411" s="333">
        <v>12</v>
      </c>
      <c r="P411" s="433" t="s">
        <v>1249</v>
      </c>
      <c r="Q411" s="379" t="s">
        <v>1245</v>
      </c>
    </row>
    <row r="412" spans="1:18" s="160" customFormat="1" ht="32.25" hidden="1" customHeight="1" x14ac:dyDescent="0.2">
      <c r="A412" s="345" t="s">
        <v>303</v>
      </c>
      <c r="B412" s="345" t="s">
        <v>303</v>
      </c>
      <c r="C412" s="395">
        <v>2021</v>
      </c>
      <c r="D412" s="321" t="s">
        <v>413</v>
      </c>
      <c r="E412" s="434" t="s">
        <v>321</v>
      </c>
      <c r="F412" s="435" t="s">
        <v>322</v>
      </c>
      <c r="G412" s="319" t="s">
        <v>489</v>
      </c>
      <c r="H412" s="395" t="s">
        <v>359</v>
      </c>
      <c r="I412" s="436" t="s">
        <v>1248</v>
      </c>
      <c r="J412" s="324" t="s">
        <v>688</v>
      </c>
      <c r="K412" s="319" t="s">
        <v>324</v>
      </c>
      <c r="L412" s="447" t="s">
        <v>1245</v>
      </c>
      <c r="M412" s="333">
        <v>814</v>
      </c>
      <c r="N412" s="327"/>
      <c r="O412" s="333">
        <v>12</v>
      </c>
      <c r="P412" s="433" t="s">
        <v>1249</v>
      </c>
      <c r="Q412" s="379" t="s">
        <v>1245</v>
      </c>
    </row>
    <row r="413" spans="1:18" s="160" customFormat="1" ht="32.25" hidden="1" customHeight="1" x14ac:dyDescent="0.2">
      <c r="A413" s="345" t="s">
        <v>303</v>
      </c>
      <c r="B413" s="345" t="s">
        <v>303</v>
      </c>
      <c r="C413" s="395">
        <v>2021</v>
      </c>
      <c r="D413" s="321" t="s">
        <v>413</v>
      </c>
      <c r="E413" s="434" t="s">
        <v>321</v>
      </c>
      <c r="F413" s="435" t="s">
        <v>322</v>
      </c>
      <c r="G413" s="319" t="s">
        <v>489</v>
      </c>
      <c r="H413" s="395" t="s">
        <v>343</v>
      </c>
      <c r="I413" s="436" t="s">
        <v>1248</v>
      </c>
      <c r="J413" s="324" t="s">
        <v>688</v>
      </c>
      <c r="K413" s="319" t="s">
        <v>324</v>
      </c>
      <c r="L413" s="447" t="s">
        <v>1245</v>
      </c>
      <c r="M413" s="333">
        <v>414</v>
      </c>
      <c r="N413" s="327"/>
      <c r="O413" s="333">
        <v>12</v>
      </c>
      <c r="P413" s="433" t="s">
        <v>1249</v>
      </c>
      <c r="Q413" s="379" t="s">
        <v>1245</v>
      </c>
    </row>
    <row r="414" spans="1:18" s="160" customFormat="1" ht="32.25" hidden="1" customHeight="1" x14ac:dyDescent="0.2">
      <c r="A414" s="345" t="s">
        <v>303</v>
      </c>
      <c r="B414" s="345" t="s">
        <v>303</v>
      </c>
      <c r="C414" s="395">
        <v>2021</v>
      </c>
      <c r="D414" s="321" t="s">
        <v>413</v>
      </c>
      <c r="E414" s="436" t="s">
        <v>321</v>
      </c>
      <c r="F414" s="395" t="s">
        <v>322</v>
      </c>
      <c r="G414" s="319" t="s">
        <v>489</v>
      </c>
      <c r="H414" s="395" t="s">
        <v>1156</v>
      </c>
      <c r="I414" s="436" t="s">
        <v>1248</v>
      </c>
      <c r="J414" s="324" t="s">
        <v>688</v>
      </c>
      <c r="K414" s="319" t="s">
        <v>324</v>
      </c>
      <c r="L414" s="447" t="s">
        <v>1245</v>
      </c>
      <c r="M414" s="333">
        <v>414</v>
      </c>
      <c r="N414" s="327"/>
      <c r="O414" s="333">
        <v>12</v>
      </c>
      <c r="P414" s="433" t="s">
        <v>1249</v>
      </c>
      <c r="Q414" s="379" t="s">
        <v>1245</v>
      </c>
    </row>
    <row r="415" spans="1:18" s="160" customFormat="1" ht="32.25" hidden="1" customHeight="1" x14ac:dyDescent="0.2">
      <c r="A415" s="345" t="s">
        <v>303</v>
      </c>
      <c r="B415" s="345" t="s">
        <v>303</v>
      </c>
      <c r="C415" s="395">
        <v>2021</v>
      </c>
      <c r="D415" s="321" t="s">
        <v>413</v>
      </c>
      <c r="E415" s="434" t="s">
        <v>321</v>
      </c>
      <c r="F415" s="435" t="s">
        <v>322</v>
      </c>
      <c r="G415" s="319" t="s">
        <v>489</v>
      </c>
      <c r="H415" s="395" t="s">
        <v>358</v>
      </c>
      <c r="I415" s="436" t="s">
        <v>1248</v>
      </c>
      <c r="J415" s="324" t="s">
        <v>688</v>
      </c>
      <c r="K415" s="319" t="s">
        <v>324</v>
      </c>
      <c r="L415" s="447" t="s">
        <v>1245</v>
      </c>
      <c r="M415" s="333">
        <v>414</v>
      </c>
      <c r="N415" s="327"/>
      <c r="O415" s="333">
        <v>12</v>
      </c>
      <c r="P415" s="433" t="s">
        <v>1249</v>
      </c>
      <c r="Q415" s="379" t="s">
        <v>1245</v>
      </c>
    </row>
    <row r="416" spans="1:18" s="160" customFormat="1" ht="32.25" customHeight="1" x14ac:dyDescent="0.2">
      <c r="A416" s="350" t="s">
        <v>303</v>
      </c>
      <c r="B416" s="350" t="s">
        <v>303</v>
      </c>
      <c r="C416" s="350">
        <v>2021</v>
      </c>
      <c r="D416" s="351" t="s">
        <v>369</v>
      </c>
      <c r="E416" s="352" t="s">
        <v>321</v>
      </c>
      <c r="F416" s="350" t="s">
        <v>322</v>
      </c>
      <c r="G416" s="352" t="s">
        <v>489</v>
      </c>
      <c r="H416" s="359" t="s">
        <v>339</v>
      </c>
      <c r="I416" s="332" t="s">
        <v>1221</v>
      </c>
      <c r="J416" s="324" t="s">
        <v>688</v>
      </c>
      <c r="K416" s="350" t="s">
        <v>324</v>
      </c>
      <c r="L416" s="420"/>
      <c r="M416" s="418">
        <v>267</v>
      </c>
      <c r="N416" s="353"/>
      <c r="O416" s="419">
        <v>33</v>
      </c>
      <c r="P416" s="333" t="s">
        <v>1222</v>
      </c>
      <c r="Q416" s="379"/>
    </row>
    <row r="417" spans="1:17" s="160" customFormat="1" ht="32.25" customHeight="1" x14ac:dyDescent="0.2">
      <c r="A417" s="350" t="s">
        <v>303</v>
      </c>
      <c r="B417" s="350" t="s">
        <v>303</v>
      </c>
      <c r="C417" s="350">
        <v>2021</v>
      </c>
      <c r="D417" s="351" t="s">
        <v>369</v>
      </c>
      <c r="E417" s="352" t="s">
        <v>321</v>
      </c>
      <c r="F417" s="350" t="s">
        <v>322</v>
      </c>
      <c r="G417" s="352" t="s">
        <v>489</v>
      </c>
      <c r="H417" s="359" t="s">
        <v>343</v>
      </c>
      <c r="I417" s="332" t="s">
        <v>1221</v>
      </c>
      <c r="J417" s="324" t="s">
        <v>688</v>
      </c>
      <c r="K417" s="350" t="s">
        <v>324</v>
      </c>
      <c r="L417" s="420"/>
      <c r="M417" s="418">
        <v>267</v>
      </c>
      <c r="N417" s="353"/>
      <c r="O417" s="419">
        <v>33</v>
      </c>
      <c r="P417" s="333" t="s">
        <v>1222</v>
      </c>
      <c r="Q417" s="379"/>
    </row>
    <row r="418" spans="1:17" s="160" customFormat="1" ht="32.25" customHeight="1" x14ac:dyDescent="0.2">
      <c r="A418" s="350" t="s">
        <v>303</v>
      </c>
      <c r="B418" s="350" t="s">
        <v>303</v>
      </c>
      <c r="C418" s="350">
        <v>2021</v>
      </c>
      <c r="D418" s="351" t="s">
        <v>369</v>
      </c>
      <c r="E418" s="352" t="s">
        <v>321</v>
      </c>
      <c r="F418" s="350" t="s">
        <v>322</v>
      </c>
      <c r="G418" s="352" t="s">
        <v>489</v>
      </c>
      <c r="H418" s="359" t="s">
        <v>687</v>
      </c>
      <c r="I418" s="332" t="s">
        <v>1221</v>
      </c>
      <c r="J418" s="324" t="s">
        <v>688</v>
      </c>
      <c r="K418" s="350" t="s">
        <v>324</v>
      </c>
      <c r="L418" s="420"/>
      <c r="M418" s="418">
        <v>267</v>
      </c>
      <c r="N418" s="353"/>
      <c r="O418" s="419">
        <v>33</v>
      </c>
      <c r="P418" s="333" t="s">
        <v>1222</v>
      </c>
      <c r="Q418" s="379"/>
    </row>
    <row r="419" spans="1:17" s="160" customFormat="1" ht="32.25" customHeight="1" x14ac:dyDescent="0.2">
      <c r="A419" s="350" t="s">
        <v>303</v>
      </c>
      <c r="B419" s="350" t="s">
        <v>303</v>
      </c>
      <c r="C419" s="350">
        <v>2021</v>
      </c>
      <c r="D419" s="351" t="s">
        <v>369</v>
      </c>
      <c r="E419" s="352" t="s">
        <v>321</v>
      </c>
      <c r="F419" s="350" t="s">
        <v>322</v>
      </c>
      <c r="G419" s="352" t="s">
        <v>489</v>
      </c>
      <c r="H419" s="359" t="s">
        <v>359</v>
      </c>
      <c r="I419" s="332" t="s">
        <v>1221</v>
      </c>
      <c r="J419" s="324" t="s">
        <v>688</v>
      </c>
      <c r="K419" s="350" t="s">
        <v>324</v>
      </c>
      <c r="L419" s="420"/>
      <c r="M419" s="418">
        <v>267</v>
      </c>
      <c r="N419" s="353"/>
      <c r="O419" s="419">
        <v>33</v>
      </c>
      <c r="P419" s="333" t="s">
        <v>1222</v>
      </c>
      <c r="Q419" s="379"/>
    </row>
    <row r="420" spans="1:17" s="160" customFormat="1" ht="32.25" customHeight="1" x14ac:dyDescent="0.2">
      <c r="A420" s="350" t="s">
        <v>303</v>
      </c>
      <c r="B420" s="350" t="s">
        <v>303</v>
      </c>
      <c r="C420" s="350">
        <v>2021</v>
      </c>
      <c r="D420" s="351" t="s">
        <v>355</v>
      </c>
      <c r="E420" s="352" t="s">
        <v>321</v>
      </c>
      <c r="F420" s="350" t="s">
        <v>322</v>
      </c>
      <c r="G420" s="352" t="s">
        <v>489</v>
      </c>
      <c r="H420" s="359" t="s">
        <v>339</v>
      </c>
      <c r="I420" s="332" t="s">
        <v>1221</v>
      </c>
      <c r="J420" s="324" t="s">
        <v>688</v>
      </c>
      <c r="K420" s="350" t="s">
        <v>324</v>
      </c>
      <c r="L420" s="420"/>
      <c r="M420" s="418">
        <v>1174</v>
      </c>
      <c r="N420" s="353"/>
      <c r="O420" s="419">
        <v>48</v>
      </c>
      <c r="P420" s="333" t="s">
        <v>1222</v>
      </c>
      <c r="Q420" s="379"/>
    </row>
    <row r="421" spans="1:17" s="160" customFormat="1" ht="32.25" customHeight="1" x14ac:dyDescent="0.2">
      <c r="A421" s="350" t="s">
        <v>303</v>
      </c>
      <c r="B421" s="350" t="s">
        <v>303</v>
      </c>
      <c r="C421" s="350">
        <v>2021</v>
      </c>
      <c r="D421" s="351" t="s">
        <v>355</v>
      </c>
      <c r="E421" s="352" t="s">
        <v>321</v>
      </c>
      <c r="F421" s="350" t="s">
        <v>322</v>
      </c>
      <c r="G421" s="352" t="s">
        <v>489</v>
      </c>
      <c r="H421" s="359" t="s">
        <v>343</v>
      </c>
      <c r="I421" s="332" t="s">
        <v>1221</v>
      </c>
      <c r="J421" s="324" t="s">
        <v>688</v>
      </c>
      <c r="K421" s="350" t="s">
        <v>324</v>
      </c>
      <c r="L421" s="420"/>
      <c r="M421" s="418">
        <v>1174</v>
      </c>
      <c r="N421" s="353"/>
      <c r="O421" s="419">
        <v>48</v>
      </c>
      <c r="P421" s="333" t="s">
        <v>1222</v>
      </c>
      <c r="Q421" s="379"/>
    </row>
    <row r="422" spans="1:17" s="160" customFormat="1" ht="32.25" customHeight="1" x14ac:dyDescent="0.2">
      <c r="A422" s="350" t="s">
        <v>303</v>
      </c>
      <c r="B422" s="350" t="s">
        <v>303</v>
      </c>
      <c r="C422" s="350">
        <v>2021</v>
      </c>
      <c r="D422" s="351" t="s">
        <v>355</v>
      </c>
      <c r="E422" s="352" t="s">
        <v>321</v>
      </c>
      <c r="F422" s="350" t="s">
        <v>322</v>
      </c>
      <c r="G422" s="352" t="s">
        <v>489</v>
      </c>
      <c r="H422" s="359" t="s">
        <v>687</v>
      </c>
      <c r="I422" s="332" t="s">
        <v>1221</v>
      </c>
      <c r="J422" s="324" t="s">
        <v>688</v>
      </c>
      <c r="K422" s="350" t="s">
        <v>324</v>
      </c>
      <c r="L422" s="420"/>
      <c r="M422" s="418">
        <v>1174</v>
      </c>
      <c r="N422" s="353"/>
      <c r="O422" s="419">
        <v>48</v>
      </c>
      <c r="P422" s="333" t="s">
        <v>1222</v>
      </c>
      <c r="Q422" s="379"/>
    </row>
    <row r="423" spans="1:17" s="160" customFormat="1" ht="32.25" customHeight="1" x14ac:dyDescent="0.2">
      <c r="A423" s="350" t="s">
        <v>303</v>
      </c>
      <c r="B423" s="350" t="s">
        <v>303</v>
      </c>
      <c r="C423" s="350">
        <v>2021</v>
      </c>
      <c r="D423" s="351" t="s">
        <v>355</v>
      </c>
      <c r="E423" s="352" t="s">
        <v>321</v>
      </c>
      <c r="F423" s="350" t="s">
        <v>322</v>
      </c>
      <c r="G423" s="352" t="s">
        <v>489</v>
      </c>
      <c r="H423" s="359" t="s">
        <v>359</v>
      </c>
      <c r="I423" s="332" t="s">
        <v>1221</v>
      </c>
      <c r="J423" s="324" t="s">
        <v>688</v>
      </c>
      <c r="K423" s="350" t="s">
        <v>324</v>
      </c>
      <c r="L423" s="420"/>
      <c r="M423" s="418">
        <v>1174</v>
      </c>
      <c r="N423" s="353"/>
      <c r="O423" s="419">
        <v>48</v>
      </c>
      <c r="P423" s="333" t="s">
        <v>1222</v>
      </c>
      <c r="Q423" s="379"/>
    </row>
    <row r="424" spans="1:17" s="160" customFormat="1" ht="32.25" customHeight="1" x14ac:dyDescent="0.2">
      <c r="A424" s="350" t="s">
        <v>303</v>
      </c>
      <c r="B424" s="350" t="s">
        <v>303</v>
      </c>
      <c r="C424" s="350">
        <v>2021</v>
      </c>
      <c r="D424" s="351" t="s">
        <v>636</v>
      </c>
      <c r="E424" s="352" t="s">
        <v>321</v>
      </c>
      <c r="F424" s="350" t="s">
        <v>322</v>
      </c>
      <c r="G424" s="352" t="s">
        <v>489</v>
      </c>
      <c r="H424" s="359" t="s">
        <v>339</v>
      </c>
      <c r="I424" s="332" t="s">
        <v>1221</v>
      </c>
      <c r="J424" s="324" t="s">
        <v>688</v>
      </c>
      <c r="K424" s="350" t="s">
        <v>324</v>
      </c>
      <c r="L424" s="420"/>
      <c r="M424" s="418">
        <v>7</v>
      </c>
      <c r="N424" s="353"/>
      <c r="O424" s="419">
        <v>6</v>
      </c>
      <c r="P424" s="333" t="s">
        <v>1222</v>
      </c>
      <c r="Q424" s="379"/>
    </row>
    <row r="425" spans="1:17" s="160" customFormat="1" ht="32.25" customHeight="1" x14ac:dyDescent="0.2">
      <c r="A425" s="350" t="s">
        <v>303</v>
      </c>
      <c r="B425" s="350" t="s">
        <v>303</v>
      </c>
      <c r="C425" s="350">
        <v>2021</v>
      </c>
      <c r="D425" s="351" t="s">
        <v>636</v>
      </c>
      <c r="E425" s="352" t="s">
        <v>321</v>
      </c>
      <c r="F425" s="350" t="s">
        <v>322</v>
      </c>
      <c r="G425" s="352" t="s">
        <v>489</v>
      </c>
      <c r="H425" s="359" t="s">
        <v>343</v>
      </c>
      <c r="I425" s="332" t="s">
        <v>1221</v>
      </c>
      <c r="J425" s="324" t="s">
        <v>688</v>
      </c>
      <c r="K425" s="350" t="s">
        <v>324</v>
      </c>
      <c r="L425" s="420"/>
      <c r="M425" s="418">
        <v>7</v>
      </c>
      <c r="N425" s="353"/>
      <c r="O425" s="419">
        <v>6</v>
      </c>
      <c r="P425" s="333" t="s">
        <v>1222</v>
      </c>
      <c r="Q425" s="379"/>
    </row>
    <row r="426" spans="1:17" s="160" customFormat="1" ht="32.25" customHeight="1" x14ac:dyDescent="0.2">
      <c r="A426" s="350" t="s">
        <v>303</v>
      </c>
      <c r="B426" s="350" t="s">
        <v>303</v>
      </c>
      <c r="C426" s="350">
        <v>2021</v>
      </c>
      <c r="D426" s="351" t="s">
        <v>636</v>
      </c>
      <c r="E426" s="352" t="s">
        <v>321</v>
      </c>
      <c r="F426" s="350" t="s">
        <v>322</v>
      </c>
      <c r="G426" s="352" t="s">
        <v>489</v>
      </c>
      <c r="H426" s="359" t="s">
        <v>687</v>
      </c>
      <c r="I426" s="332" t="s">
        <v>1221</v>
      </c>
      <c r="J426" s="324" t="s">
        <v>688</v>
      </c>
      <c r="K426" s="350" t="s">
        <v>324</v>
      </c>
      <c r="L426" s="420"/>
      <c r="M426" s="418">
        <v>7</v>
      </c>
      <c r="N426" s="353"/>
      <c r="O426" s="419">
        <v>6</v>
      </c>
      <c r="P426" s="333" t="s">
        <v>1222</v>
      </c>
      <c r="Q426" s="379"/>
    </row>
    <row r="427" spans="1:17" s="160" customFormat="1" ht="32.25" customHeight="1" x14ac:dyDescent="0.2">
      <c r="A427" s="350" t="s">
        <v>303</v>
      </c>
      <c r="B427" s="350" t="s">
        <v>303</v>
      </c>
      <c r="C427" s="350">
        <v>2021</v>
      </c>
      <c r="D427" s="351" t="s">
        <v>636</v>
      </c>
      <c r="E427" s="352" t="s">
        <v>321</v>
      </c>
      <c r="F427" s="350" t="s">
        <v>322</v>
      </c>
      <c r="G427" s="352" t="s">
        <v>489</v>
      </c>
      <c r="H427" s="359" t="s">
        <v>359</v>
      </c>
      <c r="I427" s="332" t="s">
        <v>1221</v>
      </c>
      <c r="J427" s="324" t="s">
        <v>688</v>
      </c>
      <c r="K427" s="350" t="s">
        <v>324</v>
      </c>
      <c r="L427" s="420"/>
      <c r="M427" s="418">
        <v>7</v>
      </c>
      <c r="N427" s="353"/>
      <c r="O427" s="419">
        <v>6</v>
      </c>
      <c r="P427" s="333" t="s">
        <v>1222</v>
      </c>
      <c r="Q427" s="379"/>
    </row>
    <row r="428" spans="1:17" s="160" customFormat="1" ht="32.25" hidden="1" customHeight="1" x14ac:dyDescent="0.2">
      <c r="A428" s="350" t="s">
        <v>303</v>
      </c>
      <c r="B428" s="350" t="s">
        <v>303</v>
      </c>
      <c r="C428" s="350">
        <v>2021</v>
      </c>
      <c r="D428" s="330" t="s">
        <v>580</v>
      </c>
      <c r="E428" s="352" t="s">
        <v>321</v>
      </c>
      <c r="F428" s="350" t="s">
        <v>322</v>
      </c>
      <c r="G428" s="352" t="s">
        <v>489</v>
      </c>
      <c r="H428" s="359" t="s">
        <v>339</v>
      </c>
      <c r="I428" s="350" t="s">
        <v>458</v>
      </c>
      <c r="J428" s="350">
        <v>500</v>
      </c>
      <c r="K428" s="350" t="s">
        <v>324</v>
      </c>
      <c r="L428" s="352"/>
      <c r="M428" s="418">
        <v>629</v>
      </c>
      <c r="N428" s="353">
        <f t="shared" ref="N428:N468" si="3">100*M428/J428</f>
        <v>125.8</v>
      </c>
      <c r="O428" s="419">
        <v>73</v>
      </c>
      <c r="P428" s="335" t="s">
        <v>1154</v>
      </c>
      <c r="Q428" s="379"/>
    </row>
    <row r="429" spans="1:17" s="160" customFormat="1" ht="32.25" customHeight="1" x14ac:dyDescent="0.2">
      <c r="A429" s="350" t="s">
        <v>303</v>
      </c>
      <c r="B429" s="350" t="s">
        <v>303</v>
      </c>
      <c r="C429" s="350">
        <v>2021</v>
      </c>
      <c r="D429" s="330" t="s">
        <v>580</v>
      </c>
      <c r="E429" s="352" t="s">
        <v>321</v>
      </c>
      <c r="F429" s="350" t="s">
        <v>322</v>
      </c>
      <c r="G429" s="352" t="s">
        <v>489</v>
      </c>
      <c r="H429" s="359" t="s">
        <v>339</v>
      </c>
      <c r="I429" s="332" t="s">
        <v>1221</v>
      </c>
      <c r="J429" s="324" t="s">
        <v>688</v>
      </c>
      <c r="K429" s="350" t="s">
        <v>324</v>
      </c>
      <c r="L429" s="420" t="s">
        <v>1179</v>
      </c>
      <c r="M429" s="418">
        <v>890</v>
      </c>
      <c r="N429" s="353"/>
      <c r="O429" s="419">
        <v>63</v>
      </c>
      <c r="P429" s="333" t="s">
        <v>1222</v>
      </c>
      <c r="Q429" s="379"/>
    </row>
    <row r="430" spans="1:17" s="160" customFormat="1" ht="32.25" hidden="1" customHeight="1" x14ac:dyDescent="0.2">
      <c r="A430" s="350" t="s">
        <v>303</v>
      </c>
      <c r="B430" s="350" t="s">
        <v>303</v>
      </c>
      <c r="C430" s="350">
        <v>2021</v>
      </c>
      <c r="D430" s="351" t="s">
        <v>341</v>
      </c>
      <c r="E430" s="352" t="s">
        <v>321</v>
      </c>
      <c r="F430" s="350" t="s">
        <v>322</v>
      </c>
      <c r="G430" s="352" t="s">
        <v>489</v>
      </c>
      <c r="H430" s="359" t="s">
        <v>339</v>
      </c>
      <c r="I430" s="350" t="s">
        <v>458</v>
      </c>
      <c r="J430" s="350">
        <v>100</v>
      </c>
      <c r="K430" s="350" t="s">
        <v>324</v>
      </c>
      <c r="L430" s="352"/>
      <c r="M430" s="418">
        <v>266</v>
      </c>
      <c r="N430" s="353">
        <f t="shared" si="3"/>
        <v>266</v>
      </c>
      <c r="O430" s="419">
        <v>12</v>
      </c>
      <c r="P430" s="335" t="s">
        <v>1154</v>
      </c>
      <c r="Q430" s="385" t="s">
        <v>1166</v>
      </c>
    </row>
    <row r="431" spans="1:17" s="160" customFormat="1" ht="32.25" customHeight="1" x14ac:dyDescent="0.2">
      <c r="A431" s="350" t="s">
        <v>303</v>
      </c>
      <c r="B431" s="350" t="s">
        <v>303</v>
      </c>
      <c r="C431" s="350">
        <v>2021</v>
      </c>
      <c r="D431" s="351" t="s">
        <v>341</v>
      </c>
      <c r="E431" s="352" t="s">
        <v>321</v>
      </c>
      <c r="F431" s="350" t="s">
        <v>322</v>
      </c>
      <c r="G431" s="352" t="s">
        <v>489</v>
      </c>
      <c r="H431" s="359" t="s">
        <v>339</v>
      </c>
      <c r="I431" s="332" t="s">
        <v>1221</v>
      </c>
      <c r="J431" s="324" t="s">
        <v>688</v>
      </c>
      <c r="K431" s="350" t="s">
        <v>324</v>
      </c>
      <c r="L431" s="420" t="s">
        <v>1184</v>
      </c>
      <c r="M431" s="418">
        <v>340</v>
      </c>
      <c r="N431" s="353"/>
      <c r="O431" s="419">
        <v>37</v>
      </c>
      <c r="P431" s="333" t="s">
        <v>1222</v>
      </c>
      <c r="Q431" s="379"/>
    </row>
    <row r="432" spans="1:17" s="160" customFormat="1" ht="32.25" hidden="1" customHeight="1" x14ac:dyDescent="0.2">
      <c r="A432" s="350" t="s">
        <v>303</v>
      </c>
      <c r="B432" s="350" t="s">
        <v>303</v>
      </c>
      <c r="C432" s="350">
        <v>2021</v>
      </c>
      <c r="D432" s="351" t="s">
        <v>459</v>
      </c>
      <c r="E432" s="352" t="s">
        <v>321</v>
      </c>
      <c r="F432" s="350" t="s">
        <v>322</v>
      </c>
      <c r="G432" s="352" t="s">
        <v>489</v>
      </c>
      <c r="H432" s="359" t="s">
        <v>358</v>
      </c>
      <c r="I432" s="350" t="s">
        <v>458</v>
      </c>
      <c r="J432" s="350">
        <v>300</v>
      </c>
      <c r="K432" s="350" t="s">
        <v>324</v>
      </c>
      <c r="L432" s="352"/>
      <c r="M432" s="418">
        <v>30</v>
      </c>
      <c r="N432" s="353">
        <f t="shared" si="3"/>
        <v>10</v>
      </c>
      <c r="O432" s="419">
        <v>10</v>
      </c>
      <c r="P432" s="335" t="s">
        <v>1154</v>
      </c>
      <c r="Q432" s="379" t="s">
        <v>1497</v>
      </c>
    </row>
    <row r="433" spans="1:17" s="160" customFormat="1" ht="32.25" hidden="1" customHeight="1" x14ac:dyDescent="0.2">
      <c r="A433" s="350" t="s">
        <v>303</v>
      </c>
      <c r="B433" s="350" t="s">
        <v>303</v>
      </c>
      <c r="C433" s="350">
        <v>2021</v>
      </c>
      <c r="D433" s="351" t="s">
        <v>459</v>
      </c>
      <c r="E433" s="352" t="s">
        <v>321</v>
      </c>
      <c r="F433" s="350" t="s">
        <v>322</v>
      </c>
      <c r="G433" s="352" t="s">
        <v>489</v>
      </c>
      <c r="H433" s="359" t="s">
        <v>339</v>
      </c>
      <c r="I433" s="350" t="s">
        <v>458</v>
      </c>
      <c r="J433" s="350">
        <v>50</v>
      </c>
      <c r="K433" s="350" t="s">
        <v>324</v>
      </c>
      <c r="L433" s="352"/>
      <c r="M433" s="418">
        <v>35</v>
      </c>
      <c r="N433" s="353">
        <f t="shared" si="3"/>
        <v>70</v>
      </c>
      <c r="O433" s="419">
        <v>10</v>
      </c>
      <c r="P433" s="335" t="s">
        <v>1154</v>
      </c>
      <c r="Q433" s="379" t="s">
        <v>1497</v>
      </c>
    </row>
    <row r="434" spans="1:17" s="160" customFormat="1" ht="32.25" hidden="1" customHeight="1" x14ac:dyDescent="0.2">
      <c r="A434" s="350" t="s">
        <v>303</v>
      </c>
      <c r="B434" s="350" t="s">
        <v>303</v>
      </c>
      <c r="C434" s="350">
        <v>2021</v>
      </c>
      <c r="D434" s="351" t="s">
        <v>459</v>
      </c>
      <c r="E434" s="352" t="s">
        <v>321</v>
      </c>
      <c r="F434" s="350" t="s">
        <v>322</v>
      </c>
      <c r="G434" s="352" t="s">
        <v>489</v>
      </c>
      <c r="H434" s="359" t="s">
        <v>343</v>
      </c>
      <c r="I434" s="350" t="s">
        <v>458</v>
      </c>
      <c r="J434" s="350">
        <v>200</v>
      </c>
      <c r="K434" s="350" t="s">
        <v>324</v>
      </c>
      <c r="L434" s="352"/>
      <c r="M434" s="418">
        <v>35</v>
      </c>
      <c r="N434" s="353">
        <f t="shared" si="3"/>
        <v>17.5</v>
      </c>
      <c r="O434" s="419">
        <v>10</v>
      </c>
      <c r="P434" s="335" t="s">
        <v>1154</v>
      </c>
      <c r="Q434" s="379" t="s">
        <v>1497</v>
      </c>
    </row>
    <row r="435" spans="1:17" s="160" customFormat="1" ht="32.25" hidden="1" customHeight="1" x14ac:dyDescent="0.2">
      <c r="A435" s="350" t="s">
        <v>303</v>
      </c>
      <c r="B435" s="350" t="s">
        <v>303</v>
      </c>
      <c r="C435" s="350">
        <v>2021</v>
      </c>
      <c r="D435" s="351" t="s">
        <v>459</v>
      </c>
      <c r="E435" s="352" t="s">
        <v>321</v>
      </c>
      <c r="F435" s="350" t="s">
        <v>322</v>
      </c>
      <c r="G435" s="352" t="s">
        <v>489</v>
      </c>
      <c r="H435" s="359" t="s">
        <v>687</v>
      </c>
      <c r="I435" s="350" t="s">
        <v>458</v>
      </c>
      <c r="J435" s="350">
        <v>200</v>
      </c>
      <c r="K435" s="350" t="s">
        <v>324</v>
      </c>
      <c r="L435" s="352"/>
      <c r="M435" s="418">
        <v>35</v>
      </c>
      <c r="N435" s="353">
        <f t="shared" si="3"/>
        <v>17.5</v>
      </c>
      <c r="O435" s="419">
        <v>10</v>
      </c>
      <c r="P435" s="335" t="s">
        <v>1154</v>
      </c>
      <c r="Q435" s="379" t="s">
        <v>1497</v>
      </c>
    </row>
    <row r="436" spans="1:17" s="160" customFormat="1" ht="32.25" hidden="1" customHeight="1" x14ac:dyDescent="0.2">
      <c r="A436" s="350" t="s">
        <v>303</v>
      </c>
      <c r="B436" s="350" t="s">
        <v>303</v>
      </c>
      <c r="C436" s="350">
        <v>2021</v>
      </c>
      <c r="D436" s="351" t="s">
        <v>459</v>
      </c>
      <c r="E436" s="352" t="s">
        <v>321</v>
      </c>
      <c r="F436" s="350" t="s">
        <v>322</v>
      </c>
      <c r="G436" s="352" t="s">
        <v>489</v>
      </c>
      <c r="H436" s="359" t="s">
        <v>359</v>
      </c>
      <c r="I436" s="350" t="s">
        <v>458</v>
      </c>
      <c r="J436" s="350">
        <v>200</v>
      </c>
      <c r="K436" s="350" t="s">
        <v>324</v>
      </c>
      <c r="L436" s="352"/>
      <c r="M436" s="418">
        <v>35</v>
      </c>
      <c r="N436" s="353">
        <f t="shared" si="3"/>
        <v>17.5</v>
      </c>
      <c r="O436" s="419">
        <v>10</v>
      </c>
      <c r="P436" s="335" t="s">
        <v>1154</v>
      </c>
      <c r="Q436" s="379" t="s">
        <v>1497</v>
      </c>
    </row>
    <row r="437" spans="1:17" s="160" customFormat="1" ht="32.25" customHeight="1" x14ac:dyDescent="0.2">
      <c r="A437" s="350" t="s">
        <v>303</v>
      </c>
      <c r="B437" s="350" t="s">
        <v>303</v>
      </c>
      <c r="C437" s="350">
        <v>2021</v>
      </c>
      <c r="D437" s="351" t="s">
        <v>459</v>
      </c>
      <c r="E437" s="352" t="s">
        <v>321</v>
      </c>
      <c r="F437" s="350" t="s">
        <v>322</v>
      </c>
      <c r="G437" s="352" t="s">
        <v>489</v>
      </c>
      <c r="H437" s="359" t="s">
        <v>339</v>
      </c>
      <c r="I437" s="332" t="s">
        <v>1221</v>
      </c>
      <c r="J437" s="324" t="s">
        <v>688</v>
      </c>
      <c r="K437" s="350" t="s">
        <v>324</v>
      </c>
      <c r="L437" s="420" t="s">
        <v>1184</v>
      </c>
      <c r="M437" s="418">
        <v>50</v>
      </c>
      <c r="N437" s="353"/>
      <c r="O437" s="419">
        <v>33</v>
      </c>
      <c r="P437" s="333" t="s">
        <v>1222</v>
      </c>
      <c r="Q437" s="392"/>
    </row>
    <row r="438" spans="1:17" s="160" customFormat="1" ht="32.25" customHeight="1" x14ac:dyDescent="0.2">
      <c r="A438" s="350" t="s">
        <v>303</v>
      </c>
      <c r="B438" s="350" t="s">
        <v>303</v>
      </c>
      <c r="C438" s="350">
        <v>2021</v>
      </c>
      <c r="D438" s="351" t="s">
        <v>459</v>
      </c>
      <c r="E438" s="352" t="s">
        <v>321</v>
      </c>
      <c r="F438" s="350" t="s">
        <v>322</v>
      </c>
      <c r="G438" s="352" t="s">
        <v>489</v>
      </c>
      <c r="H438" s="359" t="s">
        <v>343</v>
      </c>
      <c r="I438" s="332" t="s">
        <v>1221</v>
      </c>
      <c r="J438" s="324" t="s">
        <v>688</v>
      </c>
      <c r="K438" s="350" t="s">
        <v>324</v>
      </c>
      <c r="L438" s="420" t="s">
        <v>1184</v>
      </c>
      <c r="M438" s="418">
        <v>50</v>
      </c>
      <c r="N438" s="353"/>
      <c r="O438" s="419">
        <v>33</v>
      </c>
      <c r="P438" s="333" t="s">
        <v>1222</v>
      </c>
      <c r="Q438" s="379"/>
    </row>
    <row r="439" spans="1:17" s="160" customFormat="1" ht="32.25" customHeight="1" x14ac:dyDescent="0.2">
      <c r="A439" s="350" t="s">
        <v>303</v>
      </c>
      <c r="B439" s="350" t="s">
        <v>303</v>
      </c>
      <c r="C439" s="350">
        <v>2021</v>
      </c>
      <c r="D439" s="351" t="s">
        <v>459</v>
      </c>
      <c r="E439" s="352" t="s">
        <v>321</v>
      </c>
      <c r="F439" s="350" t="s">
        <v>322</v>
      </c>
      <c r="G439" s="352" t="s">
        <v>489</v>
      </c>
      <c r="H439" s="359" t="s">
        <v>687</v>
      </c>
      <c r="I439" s="332" t="s">
        <v>1221</v>
      </c>
      <c r="J439" s="324" t="s">
        <v>688</v>
      </c>
      <c r="K439" s="350" t="s">
        <v>324</v>
      </c>
      <c r="L439" s="420" t="s">
        <v>1184</v>
      </c>
      <c r="M439" s="418">
        <v>50</v>
      </c>
      <c r="N439" s="353"/>
      <c r="O439" s="419">
        <v>33</v>
      </c>
      <c r="P439" s="333" t="s">
        <v>1222</v>
      </c>
      <c r="Q439" s="392"/>
    </row>
    <row r="440" spans="1:17" s="160" customFormat="1" ht="32.25" customHeight="1" x14ac:dyDescent="0.2">
      <c r="A440" s="350" t="s">
        <v>303</v>
      </c>
      <c r="B440" s="350" t="s">
        <v>303</v>
      </c>
      <c r="C440" s="350">
        <v>2021</v>
      </c>
      <c r="D440" s="351" t="s">
        <v>459</v>
      </c>
      <c r="E440" s="352" t="s">
        <v>321</v>
      </c>
      <c r="F440" s="350" t="s">
        <v>322</v>
      </c>
      <c r="G440" s="352" t="s">
        <v>489</v>
      </c>
      <c r="H440" s="359" t="s">
        <v>359</v>
      </c>
      <c r="I440" s="332" t="s">
        <v>1221</v>
      </c>
      <c r="J440" s="324" t="s">
        <v>688</v>
      </c>
      <c r="K440" s="350" t="s">
        <v>324</v>
      </c>
      <c r="L440" s="420" t="s">
        <v>1184</v>
      </c>
      <c r="M440" s="418">
        <v>50</v>
      </c>
      <c r="N440" s="353"/>
      <c r="O440" s="419">
        <v>33</v>
      </c>
      <c r="P440" s="333" t="s">
        <v>1222</v>
      </c>
      <c r="Q440" s="379"/>
    </row>
    <row r="441" spans="1:17" s="160" customFormat="1" ht="32.25" hidden="1" customHeight="1" x14ac:dyDescent="0.2">
      <c r="A441" s="350" t="s">
        <v>303</v>
      </c>
      <c r="B441" s="350" t="s">
        <v>303</v>
      </c>
      <c r="C441" s="350">
        <v>2021</v>
      </c>
      <c r="D441" s="351" t="s">
        <v>357</v>
      </c>
      <c r="E441" s="352" t="s">
        <v>321</v>
      </c>
      <c r="F441" s="350" t="s">
        <v>322</v>
      </c>
      <c r="G441" s="352" t="s">
        <v>489</v>
      </c>
      <c r="H441" s="359" t="s">
        <v>339</v>
      </c>
      <c r="I441" s="350" t="s">
        <v>458</v>
      </c>
      <c r="J441" s="350">
        <v>30</v>
      </c>
      <c r="K441" s="350" t="s">
        <v>324</v>
      </c>
      <c r="L441" s="352"/>
      <c r="M441" s="418">
        <v>4</v>
      </c>
      <c r="N441" s="353">
        <f t="shared" si="3"/>
        <v>13.333333333333334</v>
      </c>
      <c r="O441" s="419">
        <v>4</v>
      </c>
      <c r="P441" s="335" t="s">
        <v>1154</v>
      </c>
      <c r="Q441" s="379" t="s">
        <v>1497</v>
      </c>
    </row>
    <row r="442" spans="1:17" s="160" customFormat="1" ht="32.25" customHeight="1" x14ac:dyDescent="0.2">
      <c r="A442" s="350" t="s">
        <v>303</v>
      </c>
      <c r="B442" s="350" t="s">
        <v>303</v>
      </c>
      <c r="C442" s="350">
        <v>2021</v>
      </c>
      <c r="D442" s="351" t="s">
        <v>357</v>
      </c>
      <c r="E442" s="352" t="s">
        <v>321</v>
      </c>
      <c r="F442" s="350" t="s">
        <v>322</v>
      </c>
      <c r="G442" s="352" t="s">
        <v>489</v>
      </c>
      <c r="H442" s="359" t="s">
        <v>339</v>
      </c>
      <c r="I442" s="332" t="s">
        <v>1221</v>
      </c>
      <c r="J442" s="324" t="s">
        <v>688</v>
      </c>
      <c r="K442" s="350" t="s">
        <v>324</v>
      </c>
      <c r="L442" s="420" t="s">
        <v>1185</v>
      </c>
      <c r="M442" s="418">
        <v>2</v>
      </c>
      <c r="N442" s="353"/>
      <c r="O442" s="419">
        <v>2</v>
      </c>
      <c r="P442" s="333" t="s">
        <v>1222</v>
      </c>
      <c r="Q442" s="392"/>
    </row>
    <row r="443" spans="1:17" s="160" customFormat="1" ht="32.25" hidden="1" customHeight="1" x14ac:dyDescent="0.2">
      <c r="A443" s="350" t="s">
        <v>303</v>
      </c>
      <c r="B443" s="350" t="s">
        <v>303</v>
      </c>
      <c r="C443" s="350">
        <v>2021</v>
      </c>
      <c r="D443" s="351" t="s">
        <v>342</v>
      </c>
      <c r="E443" s="352" t="s">
        <v>321</v>
      </c>
      <c r="F443" s="350" t="s">
        <v>322</v>
      </c>
      <c r="G443" s="352" t="s">
        <v>489</v>
      </c>
      <c r="H443" s="359" t="s">
        <v>358</v>
      </c>
      <c r="I443" s="350" t="s">
        <v>458</v>
      </c>
      <c r="J443" s="350">
        <v>1500</v>
      </c>
      <c r="K443" s="350" t="s">
        <v>324</v>
      </c>
      <c r="L443" s="352"/>
      <c r="M443" s="418">
        <v>607</v>
      </c>
      <c r="N443" s="353">
        <f t="shared" si="3"/>
        <v>40.466666666666669</v>
      </c>
      <c r="O443" s="419">
        <v>135</v>
      </c>
      <c r="P443" s="335" t="s">
        <v>1154</v>
      </c>
      <c r="Q443" s="379" t="s">
        <v>1497</v>
      </c>
    </row>
    <row r="444" spans="1:17" s="160" customFormat="1" ht="32.25" hidden="1" customHeight="1" x14ac:dyDescent="0.2">
      <c r="A444" s="350" t="s">
        <v>303</v>
      </c>
      <c r="B444" s="350" t="s">
        <v>303</v>
      </c>
      <c r="C444" s="350">
        <v>2021</v>
      </c>
      <c r="D444" s="351" t="s">
        <v>342</v>
      </c>
      <c r="E444" s="352" t="s">
        <v>321</v>
      </c>
      <c r="F444" s="350" t="s">
        <v>322</v>
      </c>
      <c r="G444" s="352" t="s">
        <v>489</v>
      </c>
      <c r="H444" s="359" t="s">
        <v>339</v>
      </c>
      <c r="I444" s="350" t="s">
        <v>458</v>
      </c>
      <c r="J444" s="350">
        <v>1500</v>
      </c>
      <c r="K444" s="350" t="s">
        <v>324</v>
      </c>
      <c r="L444" s="352"/>
      <c r="M444" s="418">
        <v>2062</v>
      </c>
      <c r="N444" s="353">
        <f t="shared" si="3"/>
        <v>137.46666666666667</v>
      </c>
      <c r="O444" s="419">
        <v>135</v>
      </c>
      <c r="P444" s="335" t="s">
        <v>1154</v>
      </c>
      <c r="Q444" s="379"/>
    </row>
    <row r="445" spans="1:17" s="160" customFormat="1" ht="32.25" hidden="1" customHeight="1" x14ac:dyDescent="0.2">
      <c r="A445" s="350" t="s">
        <v>303</v>
      </c>
      <c r="B445" s="350" t="s">
        <v>303</v>
      </c>
      <c r="C445" s="350">
        <v>2021</v>
      </c>
      <c r="D445" s="351" t="s">
        <v>342</v>
      </c>
      <c r="E445" s="352" t="s">
        <v>321</v>
      </c>
      <c r="F445" s="350" t="s">
        <v>322</v>
      </c>
      <c r="G445" s="352" t="s">
        <v>489</v>
      </c>
      <c r="H445" s="359" t="s">
        <v>343</v>
      </c>
      <c r="I445" s="350" t="s">
        <v>458</v>
      </c>
      <c r="J445" s="350">
        <v>1500</v>
      </c>
      <c r="K445" s="350" t="s">
        <v>324</v>
      </c>
      <c r="L445" s="352"/>
      <c r="M445" s="418">
        <v>2062</v>
      </c>
      <c r="N445" s="353">
        <f t="shared" si="3"/>
        <v>137.46666666666667</v>
      </c>
      <c r="O445" s="419">
        <v>135</v>
      </c>
      <c r="P445" s="335" t="s">
        <v>1154</v>
      </c>
      <c r="Q445" s="392"/>
    </row>
    <row r="446" spans="1:17" s="160" customFormat="1" ht="32.25" hidden="1" customHeight="1" x14ac:dyDescent="0.2">
      <c r="A446" s="350" t="s">
        <v>303</v>
      </c>
      <c r="B446" s="350" t="s">
        <v>303</v>
      </c>
      <c r="C446" s="350">
        <v>2021</v>
      </c>
      <c r="D446" s="351" t="s">
        <v>342</v>
      </c>
      <c r="E446" s="352" t="s">
        <v>321</v>
      </c>
      <c r="F446" s="350" t="s">
        <v>322</v>
      </c>
      <c r="G446" s="352" t="s">
        <v>489</v>
      </c>
      <c r="H446" s="359" t="s">
        <v>687</v>
      </c>
      <c r="I446" s="350" t="s">
        <v>458</v>
      </c>
      <c r="J446" s="350">
        <v>1500</v>
      </c>
      <c r="K446" s="350" t="s">
        <v>324</v>
      </c>
      <c r="L446" s="352"/>
      <c r="M446" s="418">
        <v>2062</v>
      </c>
      <c r="N446" s="353">
        <f t="shared" si="3"/>
        <v>137.46666666666667</v>
      </c>
      <c r="O446" s="419">
        <v>135</v>
      </c>
      <c r="P446" s="335" t="s">
        <v>1154</v>
      </c>
      <c r="Q446" s="379"/>
    </row>
    <row r="447" spans="1:17" s="160" customFormat="1" ht="32.25" hidden="1" customHeight="1" x14ac:dyDescent="0.2">
      <c r="A447" s="350" t="s">
        <v>303</v>
      </c>
      <c r="B447" s="350" t="s">
        <v>303</v>
      </c>
      <c r="C447" s="350">
        <v>2021</v>
      </c>
      <c r="D447" s="351" t="s">
        <v>342</v>
      </c>
      <c r="E447" s="352" t="s">
        <v>321</v>
      </c>
      <c r="F447" s="350" t="s">
        <v>322</v>
      </c>
      <c r="G447" s="352" t="s">
        <v>489</v>
      </c>
      <c r="H447" s="359" t="s">
        <v>359</v>
      </c>
      <c r="I447" s="350" t="s">
        <v>458</v>
      </c>
      <c r="J447" s="350">
        <v>1500</v>
      </c>
      <c r="K447" s="350" t="s">
        <v>324</v>
      </c>
      <c r="L447" s="352"/>
      <c r="M447" s="418">
        <v>2062</v>
      </c>
      <c r="N447" s="353">
        <f t="shared" si="3"/>
        <v>137.46666666666667</v>
      </c>
      <c r="O447" s="419">
        <v>135</v>
      </c>
      <c r="P447" s="335" t="s">
        <v>1154</v>
      </c>
      <c r="Q447" s="379"/>
    </row>
    <row r="448" spans="1:17" s="160" customFormat="1" ht="32.25" customHeight="1" x14ac:dyDescent="0.2">
      <c r="A448" s="350" t="s">
        <v>303</v>
      </c>
      <c r="B448" s="350" t="s">
        <v>303</v>
      </c>
      <c r="C448" s="350">
        <v>2021</v>
      </c>
      <c r="D448" s="351" t="s">
        <v>342</v>
      </c>
      <c r="E448" s="352" t="s">
        <v>321</v>
      </c>
      <c r="F448" s="350" t="s">
        <v>322</v>
      </c>
      <c r="G448" s="352" t="s">
        <v>489</v>
      </c>
      <c r="H448" s="359" t="s">
        <v>358</v>
      </c>
      <c r="I448" s="332" t="s">
        <v>1221</v>
      </c>
      <c r="J448" s="324" t="s">
        <v>688</v>
      </c>
      <c r="K448" s="350" t="s">
        <v>324</v>
      </c>
      <c r="L448" s="420" t="s">
        <v>1186</v>
      </c>
      <c r="M448" s="418">
        <v>1570</v>
      </c>
      <c r="N448" s="353"/>
      <c r="O448" s="419">
        <v>79</v>
      </c>
      <c r="P448" s="333" t="s">
        <v>1222</v>
      </c>
      <c r="Q448" s="379"/>
    </row>
    <row r="449" spans="1:17" s="160" customFormat="1" ht="32.25" customHeight="1" x14ac:dyDescent="0.2">
      <c r="A449" s="350" t="s">
        <v>303</v>
      </c>
      <c r="B449" s="350" t="s">
        <v>303</v>
      </c>
      <c r="C449" s="350">
        <v>2021</v>
      </c>
      <c r="D449" s="351" t="s">
        <v>342</v>
      </c>
      <c r="E449" s="352" t="s">
        <v>321</v>
      </c>
      <c r="F449" s="350" t="s">
        <v>322</v>
      </c>
      <c r="G449" s="352" t="s">
        <v>489</v>
      </c>
      <c r="H449" s="359" t="s">
        <v>339</v>
      </c>
      <c r="I449" s="332" t="s">
        <v>1221</v>
      </c>
      <c r="J449" s="324" t="s">
        <v>688</v>
      </c>
      <c r="K449" s="350" t="s">
        <v>324</v>
      </c>
      <c r="L449" s="420" t="s">
        <v>1186</v>
      </c>
      <c r="M449" s="418">
        <v>3054</v>
      </c>
      <c r="N449" s="353"/>
      <c r="O449" s="419">
        <v>79</v>
      </c>
      <c r="P449" s="333" t="s">
        <v>1222</v>
      </c>
      <c r="Q449" s="379"/>
    </row>
    <row r="450" spans="1:17" s="160" customFormat="1" ht="32.25" customHeight="1" x14ac:dyDescent="0.2">
      <c r="A450" s="350" t="s">
        <v>303</v>
      </c>
      <c r="B450" s="350" t="s">
        <v>303</v>
      </c>
      <c r="C450" s="350">
        <v>2021</v>
      </c>
      <c r="D450" s="351" t="s">
        <v>342</v>
      </c>
      <c r="E450" s="352" t="s">
        <v>321</v>
      </c>
      <c r="F450" s="350" t="s">
        <v>322</v>
      </c>
      <c r="G450" s="352" t="s">
        <v>489</v>
      </c>
      <c r="H450" s="359" t="s">
        <v>343</v>
      </c>
      <c r="I450" s="332" t="s">
        <v>1221</v>
      </c>
      <c r="J450" s="324" t="s">
        <v>688</v>
      </c>
      <c r="K450" s="350" t="s">
        <v>324</v>
      </c>
      <c r="L450" s="420" t="s">
        <v>1186</v>
      </c>
      <c r="M450" s="418">
        <v>3054</v>
      </c>
      <c r="N450" s="353"/>
      <c r="O450" s="419">
        <v>79</v>
      </c>
      <c r="P450" s="333" t="s">
        <v>1222</v>
      </c>
      <c r="Q450" s="379"/>
    </row>
    <row r="451" spans="1:17" s="160" customFormat="1" ht="32.25" customHeight="1" x14ac:dyDescent="0.2">
      <c r="A451" s="350" t="s">
        <v>303</v>
      </c>
      <c r="B451" s="350" t="s">
        <v>303</v>
      </c>
      <c r="C451" s="350">
        <v>2021</v>
      </c>
      <c r="D451" s="351" t="s">
        <v>342</v>
      </c>
      <c r="E451" s="352" t="s">
        <v>321</v>
      </c>
      <c r="F451" s="350" t="s">
        <v>322</v>
      </c>
      <c r="G451" s="352" t="s">
        <v>489</v>
      </c>
      <c r="H451" s="359" t="s">
        <v>687</v>
      </c>
      <c r="I451" s="332" t="s">
        <v>1221</v>
      </c>
      <c r="J451" s="324" t="s">
        <v>688</v>
      </c>
      <c r="K451" s="350" t="s">
        <v>324</v>
      </c>
      <c r="L451" s="420" t="s">
        <v>1186</v>
      </c>
      <c r="M451" s="418">
        <v>3054</v>
      </c>
      <c r="N451" s="353"/>
      <c r="O451" s="419">
        <v>79</v>
      </c>
      <c r="P451" s="333" t="s">
        <v>1222</v>
      </c>
      <c r="Q451" s="379"/>
    </row>
    <row r="452" spans="1:17" s="160" customFormat="1" ht="32.25" customHeight="1" x14ac:dyDescent="0.2">
      <c r="A452" s="350" t="s">
        <v>303</v>
      </c>
      <c r="B452" s="350" t="s">
        <v>303</v>
      </c>
      <c r="C452" s="350">
        <v>2021</v>
      </c>
      <c r="D452" s="351" t="s">
        <v>342</v>
      </c>
      <c r="E452" s="352" t="s">
        <v>321</v>
      </c>
      <c r="F452" s="350" t="s">
        <v>322</v>
      </c>
      <c r="G452" s="352" t="s">
        <v>489</v>
      </c>
      <c r="H452" s="359" t="s">
        <v>359</v>
      </c>
      <c r="I452" s="332" t="s">
        <v>1221</v>
      </c>
      <c r="J452" s="324" t="s">
        <v>688</v>
      </c>
      <c r="K452" s="350" t="s">
        <v>324</v>
      </c>
      <c r="L452" s="420" t="s">
        <v>1186</v>
      </c>
      <c r="M452" s="418">
        <v>3054</v>
      </c>
      <c r="N452" s="353"/>
      <c r="O452" s="419">
        <v>79</v>
      </c>
      <c r="P452" s="333" t="s">
        <v>1222</v>
      </c>
      <c r="Q452" s="379"/>
    </row>
    <row r="453" spans="1:17" s="160" customFormat="1" ht="32.25" hidden="1" customHeight="1" x14ac:dyDescent="0.2">
      <c r="A453" s="350" t="s">
        <v>303</v>
      </c>
      <c r="B453" s="350" t="s">
        <v>303</v>
      </c>
      <c r="C453" s="350">
        <v>2021</v>
      </c>
      <c r="D453" s="351" t="s">
        <v>465</v>
      </c>
      <c r="E453" s="352" t="s">
        <v>321</v>
      </c>
      <c r="F453" s="350" t="s">
        <v>322</v>
      </c>
      <c r="G453" s="352" t="s">
        <v>489</v>
      </c>
      <c r="H453" s="359" t="s">
        <v>339</v>
      </c>
      <c r="I453" s="350" t="s">
        <v>458</v>
      </c>
      <c r="J453" s="350">
        <v>50</v>
      </c>
      <c r="K453" s="350" t="s">
        <v>324</v>
      </c>
      <c r="L453" s="352"/>
      <c r="M453" s="418"/>
      <c r="N453" s="353">
        <f t="shared" si="3"/>
        <v>0</v>
      </c>
      <c r="O453" s="419"/>
      <c r="P453" s="335" t="s">
        <v>1154</v>
      </c>
      <c r="Q453" s="912" t="s">
        <v>1564</v>
      </c>
    </row>
    <row r="454" spans="1:17" s="160" customFormat="1" ht="32.25" hidden="1" customHeight="1" x14ac:dyDescent="0.2">
      <c r="A454" s="350" t="s">
        <v>303</v>
      </c>
      <c r="B454" s="350" t="s">
        <v>303</v>
      </c>
      <c r="C454" s="350">
        <v>2021</v>
      </c>
      <c r="D454" s="351" t="s">
        <v>344</v>
      </c>
      <c r="E454" s="352" t="s">
        <v>321</v>
      </c>
      <c r="F454" s="350" t="s">
        <v>322</v>
      </c>
      <c r="G454" s="352" t="s">
        <v>489</v>
      </c>
      <c r="H454" s="359" t="s">
        <v>358</v>
      </c>
      <c r="I454" s="350" t="s">
        <v>458</v>
      </c>
      <c r="J454" s="350">
        <v>500</v>
      </c>
      <c r="K454" s="350" t="s">
        <v>324</v>
      </c>
      <c r="L454" s="352"/>
      <c r="M454" s="418">
        <v>319</v>
      </c>
      <c r="N454" s="353">
        <f t="shared" si="3"/>
        <v>63.8</v>
      </c>
      <c r="O454" s="419">
        <v>169</v>
      </c>
      <c r="P454" s="335" t="s">
        <v>1154</v>
      </c>
      <c r="Q454" s="379" t="s">
        <v>1497</v>
      </c>
    </row>
    <row r="455" spans="1:17" s="160" customFormat="1" ht="32.25" hidden="1" customHeight="1" x14ac:dyDescent="0.2">
      <c r="A455" s="350" t="s">
        <v>303</v>
      </c>
      <c r="B455" s="350" t="s">
        <v>303</v>
      </c>
      <c r="C455" s="350">
        <v>2021</v>
      </c>
      <c r="D455" s="351" t="s">
        <v>344</v>
      </c>
      <c r="E455" s="352" t="s">
        <v>321</v>
      </c>
      <c r="F455" s="350" t="s">
        <v>322</v>
      </c>
      <c r="G455" s="352" t="s">
        <v>489</v>
      </c>
      <c r="H455" s="359" t="s">
        <v>339</v>
      </c>
      <c r="I455" s="350" t="s">
        <v>458</v>
      </c>
      <c r="J455" s="350">
        <v>500</v>
      </c>
      <c r="K455" s="350" t="s">
        <v>324</v>
      </c>
      <c r="L455" s="352"/>
      <c r="M455" s="418">
        <v>1212</v>
      </c>
      <c r="N455" s="353">
        <f t="shared" si="3"/>
        <v>242.4</v>
      </c>
      <c r="O455" s="419">
        <v>169</v>
      </c>
      <c r="P455" s="335" t="s">
        <v>1154</v>
      </c>
      <c r="Q455" s="385" t="s">
        <v>1166</v>
      </c>
    </row>
    <row r="456" spans="1:17" s="160" customFormat="1" ht="32.25" hidden="1" customHeight="1" x14ac:dyDescent="0.2">
      <c r="A456" s="350" t="s">
        <v>303</v>
      </c>
      <c r="B456" s="350" t="s">
        <v>303</v>
      </c>
      <c r="C456" s="350">
        <v>2021</v>
      </c>
      <c r="D456" s="351" t="s">
        <v>344</v>
      </c>
      <c r="E456" s="352" t="s">
        <v>321</v>
      </c>
      <c r="F456" s="350" t="s">
        <v>322</v>
      </c>
      <c r="G456" s="352" t="s">
        <v>489</v>
      </c>
      <c r="H456" s="359" t="s">
        <v>343</v>
      </c>
      <c r="I456" s="350" t="s">
        <v>458</v>
      </c>
      <c r="J456" s="350">
        <v>500</v>
      </c>
      <c r="K456" s="350" t="s">
        <v>324</v>
      </c>
      <c r="L456" s="352"/>
      <c r="M456" s="418">
        <v>1212</v>
      </c>
      <c r="N456" s="353">
        <f t="shared" si="3"/>
        <v>242.4</v>
      </c>
      <c r="O456" s="419">
        <v>169</v>
      </c>
      <c r="P456" s="335" t="s">
        <v>1154</v>
      </c>
      <c r="Q456" s="385" t="s">
        <v>1166</v>
      </c>
    </row>
    <row r="457" spans="1:17" s="160" customFormat="1" ht="32.25" hidden="1" customHeight="1" x14ac:dyDescent="0.2">
      <c r="A457" s="350" t="s">
        <v>303</v>
      </c>
      <c r="B457" s="350" t="s">
        <v>303</v>
      </c>
      <c r="C457" s="350">
        <v>2021</v>
      </c>
      <c r="D457" s="351" t="s">
        <v>344</v>
      </c>
      <c r="E457" s="352" t="s">
        <v>321</v>
      </c>
      <c r="F457" s="350" t="s">
        <v>322</v>
      </c>
      <c r="G457" s="352" t="s">
        <v>489</v>
      </c>
      <c r="H457" s="359" t="s">
        <v>687</v>
      </c>
      <c r="I457" s="350" t="s">
        <v>458</v>
      </c>
      <c r="J457" s="350">
        <v>500</v>
      </c>
      <c r="K457" s="350" t="s">
        <v>324</v>
      </c>
      <c r="L457" s="352"/>
      <c r="M457" s="418">
        <v>1212</v>
      </c>
      <c r="N457" s="353">
        <f t="shared" si="3"/>
        <v>242.4</v>
      </c>
      <c r="O457" s="419">
        <v>169</v>
      </c>
      <c r="P457" s="335" t="s">
        <v>1154</v>
      </c>
      <c r="Q457" s="385" t="s">
        <v>1166</v>
      </c>
    </row>
    <row r="458" spans="1:17" s="160" customFormat="1" ht="32.25" hidden="1" customHeight="1" x14ac:dyDescent="0.2">
      <c r="A458" s="350" t="s">
        <v>303</v>
      </c>
      <c r="B458" s="350" t="s">
        <v>303</v>
      </c>
      <c r="C458" s="350">
        <v>2021</v>
      </c>
      <c r="D458" s="351" t="s">
        <v>344</v>
      </c>
      <c r="E458" s="352" t="s">
        <v>321</v>
      </c>
      <c r="F458" s="350" t="s">
        <v>322</v>
      </c>
      <c r="G458" s="352" t="s">
        <v>489</v>
      </c>
      <c r="H458" s="359" t="s">
        <v>359</v>
      </c>
      <c r="I458" s="350" t="s">
        <v>458</v>
      </c>
      <c r="J458" s="350">
        <v>500</v>
      </c>
      <c r="K458" s="350" t="s">
        <v>324</v>
      </c>
      <c r="L458" s="352"/>
      <c r="M458" s="418">
        <v>1212</v>
      </c>
      <c r="N458" s="353">
        <f t="shared" si="3"/>
        <v>242.4</v>
      </c>
      <c r="O458" s="419">
        <v>169</v>
      </c>
      <c r="P458" s="335" t="s">
        <v>1154</v>
      </c>
      <c r="Q458" s="385" t="s">
        <v>1166</v>
      </c>
    </row>
    <row r="459" spans="1:17" s="160" customFormat="1" ht="32.25" customHeight="1" x14ac:dyDescent="0.2">
      <c r="A459" s="350" t="s">
        <v>303</v>
      </c>
      <c r="B459" s="350" t="s">
        <v>303</v>
      </c>
      <c r="C459" s="350">
        <v>2021</v>
      </c>
      <c r="D459" s="351" t="s">
        <v>344</v>
      </c>
      <c r="E459" s="352" t="s">
        <v>321</v>
      </c>
      <c r="F459" s="350" t="s">
        <v>322</v>
      </c>
      <c r="G459" s="352" t="s">
        <v>489</v>
      </c>
      <c r="H459" s="359" t="s">
        <v>358</v>
      </c>
      <c r="I459" s="332" t="s">
        <v>1221</v>
      </c>
      <c r="J459" s="324" t="s">
        <v>688</v>
      </c>
      <c r="K459" s="350" t="s">
        <v>324</v>
      </c>
      <c r="L459" s="420" t="s">
        <v>1186</v>
      </c>
      <c r="M459" s="418">
        <v>698</v>
      </c>
      <c r="N459" s="353"/>
      <c r="O459" s="419">
        <v>46</v>
      </c>
      <c r="P459" s="333" t="s">
        <v>1222</v>
      </c>
      <c r="Q459" s="379"/>
    </row>
    <row r="460" spans="1:17" s="160" customFormat="1" ht="32.25" customHeight="1" x14ac:dyDescent="0.2">
      <c r="A460" s="350" t="s">
        <v>303</v>
      </c>
      <c r="B460" s="350" t="s">
        <v>303</v>
      </c>
      <c r="C460" s="350">
        <v>2021</v>
      </c>
      <c r="D460" s="351" t="s">
        <v>344</v>
      </c>
      <c r="E460" s="352" t="s">
        <v>321</v>
      </c>
      <c r="F460" s="350" t="s">
        <v>322</v>
      </c>
      <c r="G460" s="352" t="s">
        <v>489</v>
      </c>
      <c r="H460" s="359" t="s">
        <v>339</v>
      </c>
      <c r="I460" s="332" t="s">
        <v>1221</v>
      </c>
      <c r="J460" s="324" t="s">
        <v>688</v>
      </c>
      <c r="K460" s="350" t="s">
        <v>324</v>
      </c>
      <c r="L460" s="420" t="s">
        <v>1186</v>
      </c>
      <c r="M460" s="418">
        <v>1837</v>
      </c>
      <c r="N460" s="353"/>
      <c r="O460" s="419">
        <v>46</v>
      </c>
      <c r="P460" s="333" t="s">
        <v>1222</v>
      </c>
      <c r="Q460" s="379"/>
    </row>
    <row r="461" spans="1:17" s="160" customFormat="1" ht="32.25" customHeight="1" x14ac:dyDescent="0.2">
      <c r="A461" s="350" t="s">
        <v>303</v>
      </c>
      <c r="B461" s="350" t="s">
        <v>303</v>
      </c>
      <c r="C461" s="350">
        <v>2021</v>
      </c>
      <c r="D461" s="351" t="s">
        <v>344</v>
      </c>
      <c r="E461" s="352" t="s">
        <v>321</v>
      </c>
      <c r="F461" s="350" t="s">
        <v>322</v>
      </c>
      <c r="G461" s="352" t="s">
        <v>489</v>
      </c>
      <c r="H461" s="359" t="s">
        <v>343</v>
      </c>
      <c r="I461" s="332" t="s">
        <v>1221</v>
      </c>
      <c r="J461" s="324" t="s">
        <v>688</v>
      </c>
      <c r="K461" s="350" t="s">
        <v>324</v>
      </c>
      <c r="L461" s="420" t="s">
        <v>1186</v>
      </c>
      <c r="M461" s="418">
        <v>1837</v>
      </c>
      <c r="N461" s="353"/>
      <c r="O461" s="419">
        <v>46</v>
      </c>
      <c r="P461" s="333" t="s">
        <v>1222</v>
      </c>
      <c r="Q461" s="379"/>
    </row>
    <row r="462" spans="1:17" s="160" customFormat="1" ht="32.25" customHeight="1" x14ac:dyDescent="0.2">
      <c r="A462" s="350" t="s">
        <v>303</v>
      </c>
      <c r="B462" s="350" t="s">
        <v>303</v>
      </c>
      <c r="C462" s="350">
        <v>2021</v>
      </c>
      <c r="D462" s="351" t="s">
        <v>344</v>
      </c>
      <c r="E462" s="352" t="s">
        <v>321</v>
      </c>
      <c r="F462" s="350" t="s">
        <v>322</v>
      </c>
      <c r="G462" s="352" t="s">
        <v>489</v>
      </c>
      <c r="H462" s="359" t="s">
        <v>687</v>
      </c>
      <c r="I462" s="332" t="s">
        <v>1221</v>
      </c>
      <c r="J462" s="324" t="s">
        <v>688</v>
      </c>
      <c r="K462" s="350" t="s">
        <v>324</v>
      </c>
      <c r="L462" s="420" t="s">
        <v>1186</v>
      </c>
      <c r="M462" s="418">
        <v>1837</v>
      </c>
      <c r="N462" s="353"/>
      <c r="O462" s="419">
        <v>46</v>
      </c>
      <c r="P462" s="333" t="s">
        <v>1222</v>
      </c>
      <c r="Q462" s="379"/>
    </row>
    <row r="463" spans="1:17" s="160" customFormat="1" ht="32.25" customHeight="1" x14ac:dyDescent="0.2">
      <c r="A463" s="350" t="s">
        <v>303</v>
      </c>
      <c r="B463" s="350" t="s">
        <v>303</v>
      </c>
      <c r="C463" s="350">
        <v>2021</v>
      </c>
      <c r="D463" s="351" t="s">
        <v>344</v>
      </c>
      <c r="E463" s="352" t="s">
        <v>321</v>
      </c>
      <c r="F463" s="350" t="s">
        <v>322</v>
      </c>
      <c r="G463" s="352" t="s">
        <v>489</v>
      </c>
      <c r="H463" s="359" t="s">
        <v>359</v>
      </c>
      <c r="I463" s="332" t="s">
        <v>1221</v>
      </c>
      <c r="J463" s="324" t="s">
        <v>688</v>
      </c>
      <c r="K463" s="350" t="s">
        <v>324</v>
      </c>
      <c r="L463" s="420" t="s">
        <v>1186</v>
      </c>
      <c r="M463" s="418">
        <v>1837</v>
      </c>
      <c r="N463" s="353"/>
      <c r="O463" s="419">
        <v>46</v>
      </c>
      <c r="P463" s="333" t="s">
        <v>1222</v>
      </c>
      <c r="Q463" s="379"/>
    </row>
    <row r="464" spans="1:17" s="160" customFormat="1" ht="32.25" hidden="1" customHeight="1" x14ac:dyDescent="0.2">
      <c r="A464" s="350" t="s">
        <v>303</v>
      </c>
      <c r="B464" s="350" t="s">
        <v>303</v>
      </c>
      <c r="C464" s="350">
        <v>2021</v>
      </c>
      <c r="D464" s="351" t="s">
        <v>361</v>
      </c>
      <c r="E464" s="352" t="s">
        <v>321</v>
      </c>
      <c r="F464" s="350" t="s">
        <v>322</v>
      </c>
      <c r="G464" s="352" t="s">
        <v>489</v>
      </c>
      <c r="H464" s="359" t="s">
        <v>358</v>
      </c>
      <c r="I464" s="350" t="s">
        <v>458</v>
      </c>
      <c r="J464" s="350">
        <v>500</v>
      </c>
      <c r="K464" s="350" t="s">
        <v>324</v>
      </c>
      <c r="L464" s="352"/>
      <c r="M464" s="418">
        <v>536</v>
      </c>
      <c r="N464" s="353">
        <f t="shared" si="3"/>
        <v>107.2</v>
      </c>
      <c r="O464" s="419">
        <v>39</v>
      </c>
      <c r="P464" s="335" t="s">
        <v>1154</v>
      </c>
      <c r="Q464" s="379"/>
    </row>
    <row r="465" spans="1:17" s="160" customFormat="1" ht="32.25" hidden="1" customHeight="1" x14ac:dyDescent="0.2">
      <c r="A465" s="350" t="s">
        <v>303</v>
      </c>
      <c r="B465" s="350" t="s">
        <v>303</v>
      </c>
      <c r="C465" s="350">
        <v>2021</v>
      </c>
      <c r="D465" s="351" t="s">
        <v>361</v>
      </c>
      <c r="E465" s="352" t="s">
        <v>321</v>
      </c>
      <c r="F465" s="350" t="s">
        <v>322</v>
      </c>
      <c r="G465" s="352" t="s">
        <v>489</v>
      </c>
      <c r="H465" s="359" t="s">
        <v>339</v>
      </c>
      <c r="I465" s="350" t="s">
        <v>458</v>
      </c>
      <c r="J465" s="350">
        <v>500</v>
      </c>
      <c r="K465" s="350" t="s">
        <v>324</v>
      </c>
      <c r="L465" s="352"/>
      <c r="M465" s="418">
        <v>1100</v>
      </c>
      <c r="N465" s="353">
        <f t="shared" si="3"/>
        <v>220</v>
      </c>
      <c r="O465" s="419">
        <v>39</v>
      </c>
      <c r="P465" s="335" t="s">
        <v>1154</v>
      </c>
      <c r="Q465" s="385" t="s">
        <v>1166</v>
      </c>
    </row>
    <row r="466" spans="1:17" s="160" customFormat="1" ht="32.25" hidden="1" customHeight="1" x14ac:dyDescent="0.2">
      <c r="A466" s="350" t="s">
        <v>303</v>
      </c>
      <c r="B466" s="350" t="s">
        <v>303</v>
      </c>
      <c r="C466" s="350">
        <v>2021</v>
      </c>
      <c r="D466" s="351" t="s">
        <v>361</v>
      </c>
      <c r="E466" s="352" t="s">
        <v>321</v>
      </c>
      <c r="F466" s="350" t="s">
        <v>322</v>
      </c>
      <c r="G466" s="352" t="s">
        <v>489</v>
      </c>
      <c r="H466" s="359" t="s">
        <v>343</v>
      </c>
      <c r="I466" s="350" t="s">
        <v>458</v>
      </c>
      <c r="J466" s="350">
        <v>500</v>
      </c>
      <c r="K466" s="350" t="s">
        <v>324</v>
      </c>
      <c r="L466" s="352"/>
      <c r="M466" s="418">
        <v>1100</v>
      </c>
      <c r="N466" s="353">
        <f t="shared" si="3"/>
        <v>220</v>
      </c>
      <c r="O466" s="419">
        <v>39</v>
      </c>
      <c r="P466" s="335" t="s">
        <v>1154</v>
      </c>
      <c r="Q466" s="385" t="s">
        <v>1166</v>
      </c>
    </row>
    <row r="467" spans="1:17" s="160" customFormat="1" ht="32.25" hidden="1" customHeight="1" x14ac:dyDescent="0.2">
      <c r="A467" s="350" t="s">
        <v>303</v>
      </c>
      <c r="B467" s="350" t="s">
        <v>303</v>
      </c>
      <c r="C467" s="350">
        <v>2021</v>
      </c>
      <c r="D467" s="351" t="s">
        <v>361</v>
      </c>
      <c r="E467" s="352" t="s">
        <v>321</v>
      </c>
      <c r="F467" s="350" t="s">
        <v>322</v>
      </c>
      <c r="G467" s="352" t="s">
        <v>489</v>
      </c>
      <c r="H467" s="359" t="s">
        <v>687</v>
      </c>
      <c r="I467" s="350" t="s">
        <v>458</v>
      </c>
      <c r="J467" s="350">
        <v>500</v>
      </c>
      <c r="K467" s="350" t="s">
        <v>324</v>
      </c>
      <c r="L467" s="352"/>
      <c r="M467" s="418">
        <v>1100</v>
      </c>
      <c r="N467" s="353">
        <f t="shared" si="3"/>
        <v>220</v>
      </c>
      <c r="O467" s="419">
        <v>39</v>
      </c>
      <c r="P467" s="335" t="s">
        <v>1154</v>
      </c>
      <c r="Q467" s="385" t="s">
        <v>1166</v>
      </c>
    </row>
    <row r="468" spans="1:17" s="160" customFormat="1" ht="32.25" hidden="1" customHeight="1" x14ac:dyDescent="0.2">
      <c r="A468" s="350" t="s">
        <v>303</v>
      </c>
      <c r="B468" s="350" t="s">
        <v>303</v>
      </c>
      <c r="C468" s="350">
        <v>2021</v>
      </c>
      <c r="D468" s="351" t="s">
        <v>361</v>
      </c>
      <c r="E468" s="352" t="s">
        <v>321</v>
      </c>
      <c r="F468" s="350" t="s">
        <v>322</v>
      </c>
      <c r="G468" s="352" t="s">
        <v>489</v>
      </c>
      <c r="H468" s="359" t="s">
        <v>359</v>
      </c>
      <c r="I468" s="350" t="s">
        <v>458</v>
      </c>
      <c r="J468" s="350">
        <v>500</v>
      </c>
      <c r="K468" s="350" t="s">
        <v>324</v>
      </c>
      <c r="L468" s="352"/>
      <c r="M468" s="418">
        <v>1100</v>
      </c>
      <c r="N468" s="353">
        <f t="shared" si="3"/>
        <v>220</v>
      </c>
      <c r="O468" s="419">
        <v>39</v>
      </c>
      <c r="P468" s="335" t="s">
        <v>1154</v>
      </c>
      <c r="Q468" s="385" t="s">
        <v>1166</v>
      </c>
    </row>
    <row r="469" spans="1:17" s="160" customFormat="1" ht="32.25" customHeight="1" x14ac:dyDescent="0.2">
      <c r="A469" s="350" t="s">
        <v>303</v>
      </c>
      <c r="B469" s="350" t="s">
        <v>303</v>
      </c>
      <c r="C469" s="350">
        <v>2021</v>
      </c>
      <c r="D469" s="351" t="s">
        <v>361</v>
      </c>
      <c r="E469" s="352" t="s">
        <v>321</v>
      </c>
      <c r="F469" s="350" t="s">
        <v>322</v>
      </c>
      <c r="G469" s="352" t="s">
        <v>489</v>
      </c>
      <c r="H469" s="359" t="s">
        <v>358</v>
      </c>
      <c r="I469" s="332" t="s">
        <v>1221</v>
      </c>
      <c r="J469" s="324" t="s">
        <v>688</v>
      </c>
      <c r="K469" s="350" t="s">
        <v>324</v>
      </c>
      <c r="L469" s="420" t="s">
        <v>1186</v>
      </c>
      <c r="M469" s="418">
        <v>239</v>
      </c>
      <c r="N469" s="353"/>
      <c r="O469" s="419">
        <v>20</v>
      </c>
      <c r="P469" s="333" t="s">
        <v>1222</v>
      </c>
      <c r="Q469" s="379"/>
    </row>
    <row r="470" spans="1:17" s="160" customFormat="1" ht="32.25" customHeight="1" x14ac:dyDescent="0.2">
      <c r="A470" s="350" t="s">
        <v>303</v>
      </c>
      <c r="B470" s="350" t="s">
        <v>303</v>
      </c>
      <c r="C470" s="350">
        <v>2021</v>
      </c>
      <c r="D470" s="351" t="s">
        <v>361</v>
      </c>
      <c r="E470" s="352" t="s">
        <v>321</v>
      </c>
      <c r="F470" s="350" t="s">
        <v>322</v>
      </c>
      <c r="G470" s="352" t="s">
        <v>489</v>
      </c>
      <c r="H470" s="359" t="s">
        <v>339</v>
      </c>
      <c r="I470" s="332" t="s">
        <v>1221</v>
      </c>
      <c r="J470" s="324" t="s">
        <v>688</v>
      </c>
      <c r="K470" s="350" t="s">
        <v>324</v>
      </c>
      <c r="L470" s="420" t="s">
        <v>1186</v>
      </c>
      <c r="M470" s="418">
        <v>239</v>
      </c>
      <c r="N470" s="353"/>
      <c r="O470" s="419">
        <v>20</v>
      </c>
      <c r="P470" s="333" t="s">
        <v>1222</v>
      </c>
      <c r="Q470" s="379"/>
    </row>
    <row r="471" spans="1:17" s="160" customFormat="1" ht="32.25" customHeight="1" x14ac:dyDescent="0.2">
      <c r="A471" s="350" t="s">
        <v>303</v>
      </c>
      <c r="B471" s="350" t="s">
        <v>303</v>
      </c>
      <c r="C471" s="350">
        <v>2021</v>
      </c>
      <c r="D471" s="351" t="s">
        <v>361</v>
      </c>
      <c r="E471" s="352" t="s">
        <v>321</v>
      </c>
      <c r="F471" s="350" t="s">
        <v>322</v>
      </c>
      <c r="G471" s="352" t="s">
        <v>489</v>
      </c>
      <c r="H471" s="359" t="s">
        <v>343</v>
      </c>
      <c r="I471" s="332" t="s">
        <v>1221</v>
      </c>
      <c r="J471" s="324" t="s">
        <v>688</v>
      </c>
      <c r="K471" s="350" t="s">
        <v>324</v>
      </c>
      <c r="L471" s="420" t="s">
        <v>1186</v>
      </c>
      <c r="M471" s="418">
        <v>239</v>
      </c>
      <c r="N471" s="353"/>
      <c r="O471" s="419">
        <v>20</v>
      </c>
      <c r="P471" s="333" t="s">
        <v>1222</v>
      </c>
      <c r="Q471" s="379"/>
    </row>
    <row r="472" spans="1:17" s="160" customFormat="1" ht="32.25" customHeight="1" x14ac:dyDescent="0.2">
      <c r="A472" s="350" t="s">
        <v>303</v>
      </c>
      <c r="B472" s="350" t="s">
        <v>303</v>
      </c>
      <c r="C472" s="350">
        <v>2021</v>
      </c>
      <c r="D472" s="351" t="s">
        <v>361</v>
      </c>
      <c r="E472" s="352" t="s">
        <v>321</v>
      </c>
      <c r="F472" s="350" t="s">
        <v>322</v>
      </c>
      <c r="G472" s="352" t="s">
        <v>489</v>
      </c>
      <c r="H472" s="359" t="s">
        <v>687</v>
      </c>
      <c r="I472" s="332" t="s">
        <v>1221</v>
      </c>
      <c r="J472" s="324" t="s">
        <v>688</v>
      </c>
      <c r="K472" s="350" t="s">
        <v>324</v>
      </c>
      <c r="L472" s="420" t="s">
        <v>1186</v>
      </c>
      <c r="M472" s="418">
        <v>239</v>
      </c>
      <c r="N472" s="353"/>
      <c r="O472" s="419">
        <v>20</v>
      </c>
      <c r="P472" s="333" t="s">
        <v>1222</v>
      </c>
      <c r="Q472" s="379"/>
    </row>
    <row r="473" spans="1:17" s="160" customFormat="1" ht="32.25" customHeight="1" x14ac:dyDescent="0.2">
      <c r="A473" s="350" t="s">
        <v>303</v>
      </c>
      <c r="B473" s="350" t="s">
        <v>303</v>
      </c>
      <c r="C473" s="350">
        <v>2021</v>
      </c>
      <c r="D473" s="351" t="s">
        <v>361</v>
      </c>
      <c r="E473" s="352" t="s">
        <v>321</v>
      </c>
      <c r="F473" s="350" t="s">
        <v>322</v>
      </c>
      <c r="G473" s="352" t="s">
        <v>489</v>
      </c>
      <c r="H473" s="359" t="s">
        <v>359</v>
      </c>
      <c r="I473" s="332" t="s">
        <v>1221</v>
      </c>
      <c r="J473" s="324" t="s">
        <v>688</v>
      </c>
      <c r="K473" s="350" t="s">
        <v>324</v>
      </c>
      <c r="L473" s="420" t="s">
        <v>1186</v>
      </c>
      <c r="M473" s="418">
        <v>239</v>
      </c>
      <c r="N473" s="353"/>
      <c r="O473" s="419">
        <v>20</v>
      </c>
      <c r="P473" s="333" t="s">
        <v>1222</v>
      </c>
      <c r="Q473" s="379"/>
    </row>
    <row r="474" spans="1:17" s="160" customFormat="1" ht="32.25" customHeight="1" x14ac:dyDescent="0.2">
      <c r="A474" s="350" t="s">
        <v>303</v>
      </c>
      <c r="B474" s="350" t="s">
        <v>303</v>
      </c>
      <c r="C474" s="350">
        <v>2021</v>
      </c>
      <c r="D474" s="351" t="s">
        <v>640</v>
      </c>
      <c r="E474" s="352" t="s">
        <v>321</v>
      </c>
      <c r="F474" s="350" t="s">
        <v>322</v>
      </c>
      <c r="G474" s="352" t="s">
        <v>489</v>
      </c>
      <c r="H474" s="359" t="s">
        <v>339</v>
      </c>
      <c r="I474" s="332" t="s">
        <v>1221</v>
      </c>
      <c r="J474" s="324" t="s">
        <v>688</v>
      </c>
      <c r="K474" s="350" t="s">
        <v>324</v>
      </c>
      <c r="L474" s="420"/>
      <c r="M474" s="418">
        <v>3</v>
      </c>
      <c r="N474" s="353"/>
      <c r="O474" s="419">
        <v>1</v>
      </c>
      <c r="P474" s="333" t="s">
        <v>1222</v>
      </c>
      <c r="Q474" s="379"/>
    </row>
    <row r="475" spans="1:17" s="160" customFormat="1" ht="32.25" customHeight="1" x14ac:dyDescent="0.2">
      <c r="A475" s="350" t="s">
        <v>303</v>
      </c>
      <c r="B475" s="350" t="s">
        <v>303</v>
      </c>
      <c r="C475" s="350">
        <v>2021</v>
      </c>
      <c r="D475" s="351" t="s">
        <v>640</v>
      </c>
      <c r="E475" s="352" t="s">
        <v>321</v>
      </c>
      <c r="F475" s="350" t="s">
        <v>322</v>
      </c>
      <c r="G475" s="352" t="s">
        <v>489</v>
      </c>
      <c r="H475" s="359" t="s">
        <v>343</v>
      </c>
      <c r="I475" s="332" t="s">
        <v>1221</v>
      </c>
      <c r="J475" s="324" t="s">
        <v>688</v>
      </c>
      <c r="K475" s="350" t="s">
        <v>324</v>
      </c>
      <c r="L475" s="420"/>
      <c r="M475" s="418">
        <v>3</v>
      </c>
      <c r="N475" s="353"/>
      <c r="O475" s="419">
        <v>1</v>
      </c>
      <c r="P475" s="333" t="s">
        <v>1222</v>
      </c>
      <c r="Q475" s="379"/>
    </row>
    <row r="476" spans="1:17" s="160" customFormat="1" ht="32.25" customHeight="1" x14ac:dyDescent="0.2">
      <c r="A476" s="350" t="s">
        <v>303</v>
      </c>
      <c r="B476" s="350" t="s">
        <v>303</v>
      </c>
      <c r="C476" s="350">
        <v>2021</v>
      </c>
      <c r="D476" s="351" t="s">
        <v>640</v>
      </c>
      <c r="E476" s="352" t="s">
        <v>321</v>
      </c>
      <c r="F476" s="350" t="s">
        <v>322</v>
      </c>
      <c r="G476" s="352" t="s">
        <v>489</v>
      </c>
      <c r="H476" s="359" t="s">
        <v>687</v>
      </c>
      <c r="I476" s="332" t="s">
        <v>1221</v>
      </c>
      <c r="J476" s="324" t="s">
        <v>688</v>
      </c>
      <c r="K476" s="350" t="s">
        <v>324</v>
      </c>
      <c r="L476" s="420"/>
      <c r="M476" s="418">
        <v>3</v>
      </c>
      <c r="N476" s="353"/>
      <c r="O476" s="419">
        <v>1</v>
      </c>
      <c r="P476" s="333" t="s">
        <v>1222</v>
      </c>
      <c r="Q476" s="379"/>
    </row>
    <row r="477" spans="1:17" s="160" customFormat="1" ht="32.25" customHeight="1" x14ac:dyDescent="0.2">
      <c r="A477" s="350" t="s">
        <v>303</v>
      </c>
      <c r="B477" s="350" t="s">
        <v>303</v>
      </c>
      <c r="C477" s="350">
        <v>2021</v>
      </c>
      <c r="D477" s="351" t="s">
        <v>640</v>
      </c>
      <c r="E477" s="352" t="s">
        <v>321</v>
      </c>
      <c r="F477" s="350" t="s">
        <v>322</v>
      </c>
      <c r="G477" s="352" t="s">
        <v>489</v>
      </c>
      <c r="H477" s="359" t="s">
        <v>359</v>
      </c>
      <c r="I477" s="332" t="s">
        <v>1221</v>
      </c>
      <c r="J477" s="324" t="s">
        <v>688</v>
      </c>
      <c r="K477" s="350" t="s">
        <v>324</v>
      </c>
      <c r="L477" s="420"/>
      <c r="M477" s="418">
        <v>3</v>
      </c>
      <c r="N477" s="353"/>
      <c r="O477" s="419">
        <v>1</v>
      </c>
      <c r="P477" s="333" t="s">
        <v>1222</v>
      </c>
      <c r="Q477" s="379"/>
    </row>
    <row r="478" spans="1:17" s="160" customFormat="1" ht="32.25" hidden="1" customHeight="1" x14ac:dyDescent="0.2">
      <c r="A478" s="350" t="s">
        <v>303</v>
      </c>
      <c r="B478" s="350" t="s">
        <v>303</v>
      </c>
      <c r="C478" s="350">
        <v>2021</v>
      </c>
      <c r="D478" s="351" t="s">
        <v>641</v>
      </c>
      <c r="E478" s="352" t="s">
        <v>321</v>
      </c>
      <c r="F478" s="350" t="s">
        <v>322</v>
      </c>
      <c r="G478" s="352" t="s">
        <v>489</v>
      </c>
      <c r="H478" s="359" t="s">
        <v>339</v>
      </c>
      <c r="I478" s="350" t="s">
        <v>458</v>
      </c>
      <c r="J478" s="350" t="s">
        <v>324</v>
      </c>
      <c r="K478" s="350" t="s">
        <v>324</v>
      </c>
      <c r="L478" s="352"/>
      <c r="M478" s="418">
        <v>2</v>
      </c>
      <c r="N478" s="353"/>
      <c r="O478" s="419">
        <v>2</v>
      </c>
      <c r="P478" s="335" t="s">
        <v>1154</v>
      </c>
      <c r="Q478" s="379" t="s">
        <v>1448</v>
      </c>
    </row>
    <row r="479" spans="1:17" s="160" customFormat="1" ht="32.25" hidden="1" customHeight="1" x14ac:dyDescent="0.2">
      <c r="A479" s="350" t="s">
        <v>303</v>
      </c>
      <c r="B479" s="350" t="s">
        <v>303</v>
      </c>
      <c r="C479" s="350">
        <v>2021</v>
      </c>
      <c r="D479" s="351" t="s">
        <v>641</v>
      </c>
      <c r="E479" s="352" t="s">
        <v>321</v>
      </c>
      <c r="F479" s="350" t="s">
        <v>322</v>
      </c>
      <c r="G479" s="352" t="s">
        <v>489</v>
      </c>
      <c r="H479" s="359" t="s">
        <v>343</v>
      </c>
      <c r="I479" s="350" t="s">
        <v>458</v>
      </c>
      <c r="J479" s="350" t="s">
        <v>324</v>
      </c>
      <c r="K479" s="350" t="s">
        <v>324</v>
      </c>
      <c r="L479" s="352"/>
      <c r="M479" s="418">
        <v>2</v>
      </c>
      <c r="N479" s="353"/>
      <c r="O479" s="419">
        <v>2</v>
      </c>
      <c r="P479" s="335" t="s">
        <v>1154</v>
      </c>
      <c r="Q479" s="379" t="s">
        <v>1448</v>
      </c>
    </row>
    <row r="480" spans="1:17" s="160" customFormat="1" ht="32.25" hidden="1" customHeight="1" x14ac:dyDescent="0.2">
      <c r="A480" s="350" t="s">
        <v>303</v>
      </c>
      <c r="B480" s="350" t="s">
        <v>303</v>
      </c>
      <c r="C480" s="350">
        <v>2021</v>
      </c>
      <c r="D480" s="351" t="s">
        <v>641</v>
      </c>
      <c r="E480" s="352" t="s">
        <v>321</v>
      </c>
      <c r="F480" s="350" t="s">
        <v>322</v>
      </c>
      <c r="G480" s="352" t="s">
        <v>489</v>
      </c>
      <c r="H480" s="359" t="s">
        <v>687</v>
      </c>
      <c r="I480" s="350" t="s">
        <v>458</v>
      </c>
      <c r="J480" s="350" t="s">
        <v>324</v>
      </c>
      <c r="K480" s="350" t="s">
        <v>324</v>
      </c>
      <c r="L480" s="352"/>
      <c r="M480" s="418">
        <v>2</v>
      </c>
      <c r="N480" s="353"/>
      <c r="O480" s="419">
        <v>2</v>
      </c>
      <c r="P480" s="335" t="s">
        <v>1154</v>
      </c>
      <c r="Q480" s="379" t="s">
        <v>1448</v>
      </c>
    </row>
    <row r="481" spans="1:17" s="160" customFormat="1" ht="32.25" hidden="1" customHeight="1" x14ac:dyDescent="0.2">
      <c r="A481" s="350" t="s">
        <v>303</v>
      </c>
      <c r="B481" s="350" t="s">
        <v>303</v>
      </c>
      <c r="C481" s="350">
        <v>2021</v>
      </c>
      <c r="D481" s="351" t="s">
        <v>641</v>
      </c>
      <c r="E481" s="352" t="s">
        <v>321</v>
      </c>
      <c r="F481" s="350" t="s">
        <v>322</v>
      </c>
      <c r="G481" s="352" t="s">
        <v>489</v>
      </c>
      <c r="H481" s="359" t="s">
        <v>359</v>
      </c>
      <c r="I481" s="350" t="s">
        <v>458</v>
      </c>
      <c r="J481" s="350" t="s">
        <v>324</v>
      </c>
      <c r="K481" s="350" t="s">
        <v>324</v>
      </c>
      <c r="L481" s="352"/>
      <c r="M481" s="418">
        <v>2</v>
      </c>
      <c r="N481" s="353"/>
      <c r="O481" s="419">
        <v>2</v>
      </c>
      <c r="P481" s="335" t="s">
        <v>1154</v>
      </c>
      <c r="Q481" s="379" t="s">
        <v>1448</v>
      </c>
    </row>
    <row r="482" spans="1:17" s="160" customFormat="1" ht="32.25" customHeight="1" x14ac:dyDescent="0.2">
      <c r="A482" s="350" t="s">
        <v>303</v>
      </c>
      <c r="B482" s="350" t="s">
        <v>303</v>
      </c>
      <c r="C482" s="350">
        <v>2021</v>
      </c>
      <c r="D482" s="351" t="s">
        <v>641</v>
      </c>
      <c r="E482" s="352" t="s">
        <v>321</v>
      </c>
      <c r="F482" s="350" t="s">
        <v>322</v>
      </c>
      <c r="G482" s="352" t="s">
        <v>489</v>
      </c>
      <c r="H482" s="359" t="s">
        <v>339</v>
      </c>
      <c r="I482" s="332" t="s">
        <v>1221</v>
      </c>
      <c r="J482" s="324" t="s">
        <v>688</v>
      </c>
      <c r="K482" s="350" t="s">
        <v>324</v>
      </c>
      <c r="L482" s="420"/>
      <c r="M482" s="418">
        <v>38</v>
      </c>
      <c r="N482" s="353"/>
      <c r="O482" s="419">
        <v>13</v>
      </c>
      <c r="P482" s="333" t="s">
        <v>1222</v>
      </c>
      <c r="Q482" s="379"/>
    </row>
    <row r="483" spans="1:17" s="160" customFormat="1" ht="32.25" customHeight="1" x14ac:dyDescent="0.2">
      <c r="A483" s="350" t="s">
        <v>303</v>
      </c>
      <c r="B483" s="350" t="s">
        <v>303</v>
      </c>
      <c r="C483" s="350">
        <v>2021</v>
      </c>
      <c r="D483" s="351" t="s">
        <v>641</v>
      </c>
      <c r="E483" s="352" t="s">
        <v>321</v>
      </c>
      <c r="F483" s="350" t="s">
        <v>322</v>
      </c>
      <c r="G483" s="352" t="s">
        <v>489</v>
      </c>
      <c r="H483" s="359" t="s">
        <v>343</v>
      </c>
      <c r="I483" s="332" t="s">
        <v>1221</v>
      </c>
      <c r="J483" s="324" t="s">
        <v>688</v>
      </c>
      <c r="K483" s="350" t="s">
        <v>324</v>
      </c>
      <c r="L483" s="420"/>
      <c r="M483" s="418">
        <v>38</v>
      </c>
      <c r="N483" s="353"/>
      <c r="O483" s="419">
        <v>13</v>
      </c>
      <c r="P483" s="333" t="s">
        <v>1222</v>
      </c>
      <c r="Q483" s="379"/>
    </row>
    <row r="484" spans="1:17" s="160" customFormat="1" ht="32.25" customHeight="1" x14ac:dyDescent="0.2">
      <c r="A484" s="350" t="s">
        <v>303</v>
      </c>
      <c r="B484" s="350" t="s">
        <v>303</v>
      </c>
      <c r="C484" s="350">
        <v>2021</v>
      </c>
      <c r="D484" s="351" t="s">
        <v>641</v>
      </c>
      <c r="E484" s="352" t="s">
        <v>321</v>
      </c>
      <c r="F484" s="350" t="s">
        <v>322</v>
      </c>
      <c r="G484" s="352" t="s">
        <v>489</v>
      </c>
      <c r="H484" s="359" t="s">
        <v>687</v>
      </c>
      <c r="I484" s="332" t="s">
        <v>1221</v>
      </c>
      <c r="J484" s="324" t="s">
        <v>688</v>
      </c>
      <c r="K484" s="350" t="s">
        <v>324</v>
      </c>
      <c r="L484" s="420"/>
      <c r="M484" s="418">
        <v>38</v>
      </c>
      <c r="N484" s="353"/>
      <c r="O484" s="419">
        <v>13</v>
      </c>
      <c r="P484" s="333" t="s">
        <v>1222</v>
      </c>
      <c r="Q484" s="379"/>
    </row>
    <row r="485" spans="1:17" s="160" customFormat="1" ht="32.25" customHeight="1" x14ac:dyDescent="0.2">
      <c r="A485" s="350" t="s">
        <v>303</v>
      </c>
      <c r="B485" s="350" t="s">
        <v>303</v>
      </c>
      <c r="C485" s="350">
        <v>2021</v>
      </c>
      <c r="D485" s="351" t="s">
        <v>641</v>
      </c>
      <c r="E485" s="352" t="s">
        <v>321</v>
      </c>
      <c r="F485" s="350" t="s">
        <v>322</v>
      </c>
      <c r="G485" s="352" t="s">
        <v>489</v>
      </c>
      <c r="H485" s="359" t="s">
        <v>359</v>
      </c>
      <c r="I485" s="332" t="s">
        <v>1221</v>
      </c>
      <c r="J485" s="324" t="s">
        <v>688</v>
      </c>
      <c r="K485" s="350" t="s">
        <v>324</v>
      </c>
      <c r="L485" s="420"/>
      <c r="M485" s="418">
        <v>38</v>
      </c>
      <c r="N485" s="353"/>
      <c r="O485" s="419">
        <v>13</v>
      </c>
      <c r="P485" s="333" t="s">
        <v>1222</v>
      </c>
      <c r="Q485" s="379"/>
    </row>
    <row r="486" spans="1:17" s="160" customFormat="1" ht="32.25" customHeight="1" x14ac:dyDescent="0.2">
      <c r="A486" s="350" t="s">
        <v>303</v>
      </c>
      <c r="B486" s="350" t="s">
        <v>303</v>
      </c>
      <c r="C486" s="350">
        <v>2021</v>
      </c>
      <c r="D486" s="351" t="s">
        <v>1262</v>
      </c>
      <c r="E486" s="352" t="s">
        <v>321</v>
      </c>
      <c r="F486" s="350" t="s">
        <v>322</v>
      </c>
      <c r="G486" s="352" t="s">
        <v>489</v>
      </c>
      <c r="H486" s="359" t="s">
        <v>339</v>
      </c>
      <c r="I486" s="332" t="s">
        <v>1221</v>
      </c>
      <c r="J486" s="324" t="s">
        <v>688</v>
      </c>
      <c r="K486" s="350" t="s">
        <v>324</v>
      </c>
      <c r="L486" s="420"/>
      <c r="M486" s="418">
        <v>12</v>
      </c>
      <c r="N486" s="353"/>
      <c r="O486" s="419">
        <v>9</v>
      </c>
      <c r="P486" s="333" t="s">
        <v>1222</v>
      </c>
      <c r="Q486" s="379"/>
    </row>
    <row r="487" spans="1:17" s="160" customFormat="1" ht="32.25" customHeight="1" x14ac:dyDescent="0.2">
      <c r="A487" s="350" t="s">
        <v>303</v>
      </c>
      <c r="B487" s="350" t="s">
        <v>303</v>
      </c>
      <c r="C487" s="350">
        <v>2021</v>
      </c>
      <c r="D487" s="351" t="s">
        <v>1262</v>
      </c>
      <c r="E487" s="352" t="s">
        <v>321</v>
      </c>
      <c r="F487" s="350" t="s">
        <v>322</v>
      </c>
      <c r="G487" s="352" t="s">
        <v>489</v>
      </c>
      <c r="H487" s="359" t="s">
        <v>343</v>
      </c>
      <c r="I487" s="332" t="s">
        <v>1221</v>
      </c>
      <c r="J487" s="324" t="s">
        <v>688</v>
      </c>
      <c r="K487" s="350" t="s">
        <v>324</v>
      </c>
      <c r="L487" s="420"/>
      <c r="M487" s="418">
        <v>12</v>
      </c>
      <c r="N487" s="353"/>
      <c r="O487" s="419">
        <v>9</v>
      </c>
      <c r="P487" s="333" t="s">
        <v>1222</v>
      </c>
      <c r="Q487" s="379"/>
    </row>
    <row r="488" spans="1:17" s="160" customFormat="1" ht="32.25" customHeight="1" x14ac:dyDescent="0.2">
      <c r="A488" s="350" t="s">
        <v>303</v>
      </c>
      <c r="B488" s="350" t="s">
        <v>303</v>
      </c>
      <c r="C488" s="350">
        <v>2021</v>
      </c>
      <c r="D488" s="351" t="s">
        <v>1262</v>
      </c>
      <c r="E488" s="352" t="s">
        <v>321</v>
      </c>
      <c r="F488" s="350" t="s">
        <v>322</v>
      </c>
      <c r="G488" s="352" t="s">
        <v>489</v>
      </c>
      <c r="H488" s="359" t="s">
        <v>687</v>
      </c>
      <c r="I488" s="332" t="s">
        <v>1221</v>
      </c>
      <c r="J488" s="324" t="s">
        <v>688</v>
      </c>
      <c r="K488" s="350" t="s">
        <v>324</v>
      </c>
      <c r="L488" s="420"/>
      <c r="M488" s="418">
        <v>12</v>
      </c>
      <c r="N488" s="353"/>
      <c r="O488" s="419">
        <v>9</v>
      </c>
      <c r="P488" s="333" t="s">
        <v>1222</v>
      </c>
      <c r="Q488" s="379"/>
    </row>
    <row r="489" spans="1:17" s="160" customFormat="1" ht="32.25" customHeight="1" x14ac:dyDescent="0.2">
      <c r="A489" s="350" t="s">
        <v>303</v>
      </c>
      <c r="B489" s="350" t="s">
        <v>303</v>
      </c>
      <c r="C489" s="350">
        <v>2021</v>
      </c>
      <c r="D489" s="351" t="s">
        <v>1262</v>
      </c>
      <c r="E489" s="352" t="s">
        <v>321</v>
      </c>
      <c r="F489" s="350" t="s">
        <v>322</v>
      </c>
      <c r="G489" s="352" t="s">
        <v>489</v>
      </c>
      <c r="H489" s="359" t="s">
        <v>359</v>
      </c>
      <c r="I489" s="332" t="s">
        <v>1221</v>
      </c>
      <c r="J489" s="324" t="s">
        <v>688</v>
      </c>
      <c r="K489" s="350" t="s">
        <v>324</v>
      </c>
      <c r="L489" s="420"/>
      <c r="M489" s="418">
        <v>12</v>
      </c>
      <c r="N489" s="353"/>
      <c r="O489" s="419">
        <v>9</v>
      </c>
      <c r="P489" s="333" t="s">
        <v>1222</v>
      </c>
      <c r="Q489" s="392"/>
    </row>
    <row r="490" spans="1:17" s="160" customFormat="1" ht="32.25" customHeight="1" x14ac:dyDescent="0.2">
      <c r="A490" s="350" t="s">
        <v>303</v>
      </c>
      <c r="B490" s="350" t="s">
        <v>303</v>
      </c>
      <c r="C490" s="350">
        <v>2021</v>
      </c>
      <c r="D490" s="351" t="s">
        <v>377</v>
      </c>
      <c r="E490" s="352" t="s">
        <v>321</v>
      </c>
      <c r="F490" s="350" t="s">
        <v>322</v>
      </c>
      <c r="G490" s="352" t="s">
        <v>489</v>
      </c>
      <c r="H490" s="359" t="s">
        <v>339</v>
      </c>
      <c r="I490" s="332" t="s">
        <v>1221</v>
      </c>
      <c r="J490" s="324" t="s">
        <v>688</v>
      </c>
      <c r="K490" s="350" t="s">
        <v>324</v>
      </c>
      <c r="L490" s="420"/>
      <c r="M490" s="418">
        <v>5</v>
      </c>
      <c r="N490" s="353"/>
      <c r="O490" s="419">
        <v>3</v>
      </c>
      <c r="P490" s="333" t="s">
        <v>1222</v>
      </c>
      <c r="Q490" s="392"/>
    </row>
    <row r="491" spans="1:17" s="160" customFormat="1" ht="32.25" customHeight="1" x14ac:dyDescent="0.2">
      <c r="A491" s="350" t="s">
        <v>303</v>
      </c>
      <c r="B491" s="350" t="s">
        <v>303</v>
      </c>
      <c r="C491" s="350">
        <v>2021</v>
      </c>
      <c r="D491" s="351" t="s">
        <v>377</v>
      </c>
      <c r="E491" s="352" t="s">
        <v>321</v>
      </c>
      <c r="F491" s="350" t="s">
        <v>322</v>
      </c>
      <c r="G491" s="352" t="s">
        <v>489</v>
      </c>
      <c r="H491" s="359" t="s">
        <v>343</v>
      </c>
      <c r="I491" s="332" t="s">
        <v>1221</v>
      </c>
      <c r="J491" s="324" t="s">
        <v>688</v>
      </c>
      <c r="K491" s="350" t="s">
        <v>324</v>
      </c>
      <c r="L491" s="420"/>
      <c r="M491" s="418">
        <v>5</v>
      </c>
      <c r="N491" s="353"/>
      <c r="O491" s="419">
        <v>3</v>
      </c>
      <c r="P491" s="333" t="s">
        <v>1222</v>
      </c>
      <c r="Q491" s="379"/>
    </row>
    <row r="492" spans="1:17" s="160" customFormat="1" ht="32.25" customHeight="1" x14ac:dyDescent="0.2">
      <c r="A492" s="350" t="s">
        <v>303</v>
      </c>
      <c r="B492" s="350" t="s">
        <v>303</v>
      </c>
      <c r="C492" s="350">
        <v>2021</v>
      </c>
      <c r="D492" s="351" t="s">
        <v>377</v>
      </c>
      <c r="E492" s="352" t="s">
        <v>321</v>
      </c>
      <c r="F492" s="350" t="s">
        <v>322</v>
      </c>
      <c r="G492" s="352" t="s">
        <v>489</v>
      </c>
      <c r="H492" s="359" t="s">
        <v>687</v>
      </c>
      <c r="I492" s="332" t="s">
        <v>1221</v>
      </c>
      <c r="J492" s="324" t="s">
        <v>688</v>
      </c>
      <c r="K492" s="350" t="s">
        <v>324</v>
      </c>
      <c r="L492" s="420"/>
      <c r="M492" s="418">
        <v>5</v>
      </c>
      <c r="N492" s="353"/>
      <c r="O492" s="419">
        <v>3</v>
      </c>
      <c r="P492" s="333" t="s">
        <v>1222</v>
      </c>
      <c r="Q492" s="379"/>
    </row>
    <row r="493" spans="1:17" s="160" customFormat="1" ht="32.25" customHeight="1" x14ac:dyDescent="0.2">
      <c r="A493" s="350" t="s">
        <v>303</v>
      </c>
      <c r="B493" s="350" t="s">
        <v>303</v>
      </c>
      <c r="C493" s="350">
        <v>2021</v>
      </c>
      <c r="D493" s="351" t="s">
        <v>377</v>
      </c>
      <c r="E493" s="352" t="s">
        <v>321</v>
      </c>
      <c r="F493" s="350" t="s">
        <v>322</v>
      </c>
      <c r="G493" s="352" t="s">
        <v>489</v>
      </c>
      <c r="H493" s="359" t="s">
        <v>359</v>
      </c>
      <c r="I493" s="332" t="s">
        <v>1221</v>
      </c>
      <c r="J493" s="324" t="s">
        <v>688</v>
      </c>
      <c r="K493" s="350" t="s">
        <v>324</v>
      </c>
      <c r="L493" s="420"/>
      <c r="M493" s="418">
        <v>5</v>
      </c>
      <c r="N493" s="353"/>
      <c r="O493" s="419">
        <v>3</v>
      </c>
      <c r="P493" s="333" t="s">
        <v>1222</v>
      </c>
      <c r="Q493" s="379"/>
    </row>
    <row r="494" spans="1:17" s="160" customFormat="1" ht="32.25" hidden="1" customHeight="1" x14ac:dyDescent="0.2">
      <c r="A494" s="350" t="s">
        <v>303</v>
      </c>
      <c r="B494" s="350" t="s">
        <v>303</v>
      </c>
      <c r="C494" s="350">
        <v>2021</v>
      </c>
      <c r="D494" s="351" t="s">
        <v>345</v>
      </c>
      <c r="E494" s="352" t="s">
        <v>321</v>
      </c>
      <c r="F494" s="350" t="s">
        <v>322</v>
      </c>
      <c r="G494" s="352" t="s">
        <v>489</v>
      </c>
      <c r="H494" s="359" t="s">
        <v>339</v>
      </c>
      <c r="I494" s="350" t="s">
        <v>458</v>
      </c>
      <c r="J494" s="350">
        <v>1000</v>
      </c>
      <c r="K494" s="350" t="s">
        <v>324</v>
      </c>
      <c r="L494" s="352"/>
      <c r="M494" s="418">
        <v>529</v>
      </c>
      <c r="N494" s="353">
        <f t="shared" ref="N494:N505" si="4">100*M494/J494</f>
        <v>52.9</v>
      </c>
      <c r="O494" s="419">
        <v>20</v>
      </c>
      <c r="P494" s="335" t="s">
        <v>1154</v>
      </c>
      <c r="Q494" s="379" t="s">
        <v>1497</v>
      </c>
    </row>
    <row r="495" spans="1:17" s="160" customFormat="1" ht="32.25" hidden="1" customHeight="1" x14ac:dyDescent="0.2">
      <c r="A495" s="350" t="s">
        <v>303</v>
      </c>
      <c r="B495" s="350" t="s">
        <v>303</v>
      </c>
      <c r="C495" s="350">
        <v>2021</v>
      </c>
      <c r="D495" s="351" t="s">
        <v>345</v>
      </c>
      <c r="E495" s="352" t="s">
        <v>321</v>
      </c>
      <c r="F495" s="350" t="s">
        <v>322</v>
      </c>
      <c r="G495" s="352" t="s">
        <v>489</v>
      </c>
      <c r="H495" s="359" t="s">
        <v>343</v>
      </c>
      <c r="I495" s="350" t="s">
        <v>458</v>
      </c>
      <c r="J495" s="350">
        <v>1000</v>
      </c>
      <c r="K495" s="350" t="s">
        <v>324</v>
      </c>
      <c r="L495" s="352"/>
      <c r="M495" s="418">
        <v>529</v>
      </c>
      <c r="N495" s="353">
        <f t="shared" si="4"/>
        <v>52.9</v>
      </c>
      <c r="O495" s="419">
        <v>20</v>
      </c>
      <c r="P495" s="335" t="s">
        <v>1154</v>
      </c>
      <c r="Q495" s="379" t="s">
        <v>1497</v>
      </c>
    </row>
    <row r="496" spans="1:17" s="160" customFormat="1" ht="32.25" hidden="1" customHeight="1" x14ac:dyDescent="0.2">
      <c r="A496" s="350" t="s">
        <v>303</v>
      </c>
      <c r="B496" s="350" t="s">
        <v>303</v>
      </c>
      <c r="C496" s="350">
        <v>2021</v>
      </c>
      <c r="D496" s="351" t="s">
        <v>345</v>
      </c>
      <c r="E496" s="352" t="s">
        <v>321</v>
      </c>
      <c r="F496" s="350" t="s">
        <v>322</v>
      </c>
      <c r="G496" s="352" t="s">
        <v>489</v>
      </c>
      <c r="H496" s="359" t="s">
        <v>687</v>
      </c>
      <c r="I496" s="350" t="s">
        <v>458</v>
      </c>
      <c r="J496" s="350">
        <v>1000</v>
      </c>
      <c r="K496" s="350" t="s">
        <v>324</v>
      </c>
      <c r="L496" s="352"/>
      <c r="M496" s="418">
        <v>529</v>
      </c>
      <c r="N496" s="353">
        <f t="shared" si="4"/>
        <v>52.9</v>
      </c>
      <c r="O496" s="419">
        <v>20</v>
      </c>
      <c r="P496" s="335" t="s">
        <v>1154</v>
      </c>
      <c r="Q496" s="379" t="s">
        <v>1497</v>
      </c>
    </row>
    <row r="497" spans="1:17" s="160" customFormat="1" ht="32.25" hidden="1" customHeight="1" x14ac:dyDescent="0.2">
      <c r="A497" s="350" t="s">
        <v>303</v>
      </c>
      <c r="B497" s="350" t="s">
        <v>303</v>
      </c>
      <c r="C497" s="350">
        <v>2021</v>
      </c>
      <c r="D497" s="351" t="s">
        <v>345</v>
      </c>
      <c r="E497" s="352" t="s">
        <v>321</v>
      </c>
      <c r="F497" s="350" t="s">
        <v>322</v>
      </c>
      <c r="G497" s="352" t="s">
        <v>489</v>
      </c>
      <c r="H497" s="359" t="s">
        <v>359</v>
      </c>
      <c r="I497" s="350" t="s">
        <v>458</v>
      </c>
      <c r="J497" s="350">
        <v>1000</v>
      </c>
      <c r="K497" s="350" t="s">
        <v>324</v>
      </c>
      <c r="L497" s="352"/>
      <c r="M497" s="418">
        <v>529</v>
      </c>
      <c r="N497" s="353">
        <f t="shared" si="4"/>
        <v>52.9</v>
      </c>
      <c r="O497" s="419">
        <v>20</v>
      </c>
      <c r="P497" s="335" t="s">
        <v>1154</v>
      </c>
      <c r="Q497" s="379" t="s">
        <v>1497</v>
      </c>
    </row>
    <row r="498" spans="1:17" s="160" customFormat="1" ht="32.25" customHeight="1" x14ac:dyDescent="0.2">
      <c r="A498" s="350" t="s">
        <v>303</v>
      </c>
      <c r="B498" s="350" t="s">
        <v>303</v>
      </c>
      <c r="C498" s="350">
        <v>2021</v>
      </c>
      <c r="D498" s="351" t="s">
        <v>345</v>
      </c>
      <c r="E498" s="352" t="s">
        <v>321</v>
      </c>
      <c r="F498" s="350" t="s">
        <v>322</v>
      </c>
      <c r="G498" s="352" t="s">
        <v>489</v>
      </c>
      <c r="H498" s="359" t="s">
        <v>339</v>
      </c>
      <c r="I498" s="332" t="s">
        <v>1221</v>
      </c>
      <c r="J498" s="324" t="s">
        <v>688</v>
      </c>
      <c r="K498" s="350" t="s">
        <v>324</v>
      </c>
      <c r="L498" s="420" t="s">
        <v>1186</v>
      </c>
      <c r="M498" s="418">
        <v>323</v>
      </c>
      <c r="N498" s="353"/>
      <c r="O498" s="419">
        <v>43</v>
      </c>
      <c r="P498" s="333" t="s">
        <v>1222</v>
      </c>
      <c r="Q498" s="379"/>
    </row>
    <row r="499" spans="1:17" s="160" customFormat="1" ht="32.25" customHeight="1" x14ac:dyDescent="0.2">
      <c r="A499" s="350" t="s">
        <v>303</v>
      </c>
      <c r="B499" s="350" t="s">
        <v>303</v>
      </c>
      <c r="C499" s="350">
        <v>2021</v>
      </c>
      <c r="D499" s="351" t="s">
        <v>345</v>
      </c>
      <c r="E499" s="352" t="s">
        <v>321</v>
      </c>
      <c r="F499" s="350" t="s">
        <v>322</v>
      </c>
      <c r="G499" s="352" t="s">
        <v>489</v>
      </c>
      <c r="H499" s="359" t="s">
        <v>343</v>
      </c>
      <c r="I499" s="332" t="s">
        <v>1221</v>
      </c>
      <c r="J499" s="324" t="s">
        <v>688</v>
      </c>
      <c r="K499" s="350" t="s">
        <v>324</v>
      </c>
      <c r="L499" s="420" t="s">
        <v>1186</v>
      </c>
      <c r="M499" s="418">
        <v>323</v>
      </c>
      <c r="N499" s="353"/>
      <c r="O499" s="419">
        <v>43</v>
      </c>
      <c r="P499" s="333" t="s">
        <v>1222</v>
      </c>
      <c r="Q499" s="379"/>
    </row>
    <row r="500" spans="1:17" s="160" customFormat="1" ht="32.25" customHeight="1" x14ac:dyDescent="0.2">
      <c r="A500" s="350" t="s">
        <v>303</v>
      </c>
      <c r="B500" s="350" t="s">
        <v>303</v>
      </c>
      <c r="C500" s="350">
        <v>2021</v>
      </c>
      <c r="D500" s="351" t="s">
        <v>345</v>
      </c>
      <c r="E500" s="352" t="s">
        <v>321</v>
      </c>
      <c r="F500" s="350" t="s">
        <v>322</v>
      </c>
      <c r="G500" s="352" t="s">
        <v>489</v>
      </c>
      <c r="H500" s="359" t="s">
        <v>687</v>
      </c>
      <c r="I500" s="332" t="s">
        <v>1221</v>
      </c>
      <c r="J500" s="324" t="s">
        <v>688</v>
      </c>
      <c r="K500" s="350" t="s">
        <v>324</v>
      </c>
      <c r="L500" s="420" t="s">
        <v>1186</v>
      </c>
      <c r="M500" s="418">
        <v>323</v>
      </c>
      <c r="N500" s="353"/>
      <c r="O500" s="419">
        <v>43</v>
      </c>
      <c r="P500" s="333" t="s">
        <v>1222</v>
      </c>
      <c r="Q500" s="379"/>
    </row>
    <row r="501" spans="1:17" s="160" customFormat="1" ht="32.25" customHeight="1" x14ac:dyDescent="0.2">
      <c r="A501" s="350" t="s">
        <v>303</v>
      </c>
      <c r="B501" s="350" t="s">
        <v>303</v>
      </c>
      <c r="C501" s="350">
        <v>2021</v>
      </c>
      <c r="D501" s="351" t="s">
        <v>345</v>
      </c>
      <c r="E501" s="352" t="s">
        <v>321</v>
      </c>
      <c r="F501" s="350" t="s">
        <v>322</v>
      </c>
      <c r="G501" s="352" t="s">
        <v>489</v>
      </c>
      <c r="H501" s="359" t="s">
        <v>359</v>
      </c>
      <c r="I501" s="332" t="s">
        <v>1221</v>
      </c>
      <c r="J501" s="324" t="s">
        <v>688</v>
      </c>
      <c r="K501" s="350" t="s">
        <v>324</v>
      </c>
      <c r="L501" s="420" t="s">
        <v>1186</v>
      </c>
      <c r="M501" s="418">
        <v>323</v>
      </c>
      <c r="N501" s="353"/>
      <c r="O501" s="419">
        <v>43</v>
      </c>
      <c r="P501" s="333" t="s">
        <v>1222</v>
      </c>
      <c r="Q501" s="379"/>
    </row>
    <row r="502" spans="1:17" s="160" customFormat="1" ht="32.25" hidden="1" customHeight="1" x14ac:dyDescent="0.2">
      <c r="A502" s="350" t="s">
        <v>303</v>
      </c>
      <c r="B502" s="350" t="s">
        <v>303</v>
      </c>
      <c r="C502" s="350">
        <v>2021</v>
      </c>
      <c r="D502" s="351" t="s">
        <v>362</v>
      </c>
      <c r="E502" s="352" t="s">
        <v>321</v>
      </c>
      <c r="F502" s="350" t="s">
        <v>322</v>
      </c>
      <c r="G502" s="352" t="s">
        <v>489</v>
      </c>
      <c r="H502" s="359" t="s">
        <v>339</v>
      </c>
      <c r="I502" s="350" t="s">
        <v>458</v>
      </c>
      <c r="J502" s="350">
        <v>100</v>
      </c>
      <c r="K502" s="350" t="s">
        <v>324</v>
      </c>
      <c r="L502" s="352"/>
      <c r="M502" s="418">
        <v>175</v>
      </c>
      <c r="N502" s="353">
        <f t="shared" si="4"/>
        <v>175</v>
      </c>
      <c r="O502" s="419">
        <v>20</v>
      </c>
      <c r="P502" s="335" t="s">
        <v>1154</v>
      </c>
      <c r="Q502" s="385" t="s">
        <v>1166</v>
      </c>
    </row>
    <row r="503" spans="1:17" s="160" customFormat="1" ht="32.25" hidden="1" customHeight="1" x14ac:dyDescent="0.2">
      <c r="A503" s="350" t="s">
        <v>303</v>
      </c>
      <c r="B503" s="350" t="s">
        <v>303</v>
      </c>
      <c r="C503" s="350">
        <v>2021</v>
      </c>
      <c r="D503" s="351" t="s">
        <v>362</v>
      </c>
      <c r="E503" s="352" t="s">
        <v>321</v>
      </c>
      <c r="F503" s="350" t="s">
        <v>322</v>
      </c>
      <c r="G503" s="352" t="s">
        <v>489</v>
      </c>
      <c r="H503" s="359" t="s">
        <v>343</v>
      </c>
      <c r="I503" s="350" t="s">
        <v>458</v>
      </c>
      <c r="J503" s="350">
        <v>200</v>
      </c>
      <c r="K503" s="350" t="s">
        <v>324</v>
      </c>
      <c r="L503" s="352"/>
      <c r="M503" s="418">
        <v>175</v>
      </c>
      <c r="N503" s="353">
        <f t="shared" si="4"/>
        <v>87.5</v>
      </c>
      <c r="O503" s="419">
        <v>20</v>
      </c>
      <c r="P503" s="335" t="s">
        <v>1154</v>
      </c>
      <c r="Q503" s="379" t="s">
        <v>1497</v>
      </c>
    </row>
    <row r="504" spans="1:17" s="160" customFormat="1" ht="32.25" hidden="1" customHeight="1" x14ac:dyDescent="0.2">
      <c r="A504" s="350" t="s">
        <v>303</v>
      </c>
      <c r="B504" s="350" t="s">
        <v>303</v>
      </c>
      <c r="C504" s="350">
        <v>2021</v>
      </c>
      <c r="D504" s="351" t="s">
        <v>362</v>
      </c>
      <c r="E504" s="352" t="s">
        <v>321</v>
      </c>
      <c r="F504" s="350" t="s">
        <v>322</v>
      </c>
      <c r="G504" s="352" t="s">
        <v>489</v>
      </c>
      <c r="H504" s="359" t="s">
        <v>687</v>
      </c>
      <c r="I504" s="350" t="s">
        <v>458</v>
      </c>
      <c r="J504" s="350">
        <v>200</v>
      </c>
      <c r="K504" s="350" t="s">
        <v>324</v>
      </c>
      <c r="L504" s="352"/>
      <c r="M504" s="418">
        <v>175</v>
      </c>
      <c r="N504" s="353">
        <f t="shared" si="4"/>
        <v>87.5</v>
      </c>
      <c r="O504" s="419">
        <v>20</v>
      </c>
      <c r="P504" s="335" t="s">
        <v>1154</v>
      </c>
      <c r="Q504" s="379" t="s">
        <v>1497</v>
      </c>
    </row>
    <row r="505" spans="1:17" s="160" customFormat="1" ht="32.25" hidden="1" customHeight="1" x14ac:dyDescent="0.2">
      <c r="A505" s="350" t="s">
        <v>303</v>
      </c>
      <c r="B505" s="350" t="s">
        <v>303</v>
      </c>
      <c r="C505" s="350">
        <v>2021</v>
      </c>
      <c r="D505" s="351" t="s">
        <v>362</v>
      </c>
      <c r="E505" s="352" t="s">
        <v>321</v>
      </c>
      <c r="F505" s="350" t="s">
        <v>322</v>
      </c>
      <c r="G505" s="352" t="s">
        <v>489</v>
      </c>
      <c r="H505" s="359" t="s">
        <v>359</v>
      </c>
      <c r="I505" s="350" t="s">
        <v>458</v>
      </c>
      <c r="J505" s="350">
        <v>200</v>
      </c>
      <c r="K505" s="350" t="s">
        <v>324</v>
      </c>
      <c r="L505" s="352"/>
      <c r="M505" s="418">
        <v>175</v>
      </c>
      <c r="N505" s="353">
        <f t="shared" si="4"/>
        <v>87.5</v>
      </c>
      <c r="O505" s="419">
        <v>20</v>
      </c>
      <c r="P505" s="335" t="s">
        <v>1154</v>
      </c>
      <c r="Q505" s="379" t="s">
        <v>1497</v>
      </c>
    </row>
    <row r="506" spans="1:17" s="160" customFormat="1" ht="32.25" customHeight="1" x14ac:dyDescent="0.2">
      <c r="A506" s="350" t="s">
        <v>303</v>
      </c>
      <c r="B506" s="350" t="s">
        <v>303</v>
      </c>
      <c r="C506" s="350">
        <v>2021</v>
      </c>
      <c r="D506" s="351" t="s">
        <v>362</v>
      </c>
      <c r="E506" s="352" t="s">
        <v>321</v>
      </c>
      <c r="F506" s="350" t="s">
        <v>322</v>
      </c>
      <c r="G506" s="352" t="s">
        <v>489</v>
      </c>
      <c r="H506" s="359" t="s">
        <v>339</v>
      </c>
      <c r="I506" s="332" t="s">
        <v>1221</v>
      </c>
      <c r="J506" s="324" t="s">
        <v>688</v>
      </c>
      <c r="K506" s="350" t="s">
        <v>324</v>
      </c>
      <c r="L506" s="420" t="s">
        <v>1164</v>
      </c>
      <c r="M506" s="418">
        <v>100</v>
      </c>
      <c r="N506" s="353"/>
      <c r="O506" s="419">
        <v>26</v>
      </c>
      <c r="P506" s="333" t="s">
        <v>1222</v>
      </c>
      <c r="Q506" s="379"/>
    </row>
    <row r="507" spans="1:17" s="160" customFormat="1" ht="32.25" customHeight="1" x14ac:dyDescent="0.2">
      <c r="A507" s="350" t="s">
        <v>303</v>
      </c>
      <c r="B507" s="350" t="s">
        <v>303</v>
      </c>
      <c r="C507" s="350">
        <v>2021</v>
      </c>
      <c r="D507" s="351" t="s">
        <v>362</v>
      </c>
      <c r="E507" s="352" t="s">
        <v>321</v>
      </c>
      <c r="F507" s="350" t="s">
        <v>322</v>
      </c>
      <c r="G507" s="352" t="s">
        <v>489</v>
      </c>
      <c r="H507" s="359" t="s">
        <v>343</v>
      </c>
      <c r="I507" s="332" t="s">
        <v>1221</v>
      </c>
      <c r="J507" s="324" t="s">
        <v>688</v>
      </c>
      <c r="K507" s="350" t="s">
        <v>324</v>
      </c>
      <c r="L507" s="420" t="s">
        <v>1164</v>
      </c>
      <c r="M507" s="418">
        <v>100</v>
      </c>
      <c r="N507" s="353"/>
      <c r="O507" s="419">
        <v>26</v>
      </c>
      <c r="P507" s="333" t="s">
        <v>1222</v>
      </c>
      <c r="Q507" s="379"/>
    </row>
    <row r="508" spans="1:17" s="160" customFormat="1" ht="32.25" customHeight="1" x14ac:dyDescent="0.2">
      <c r="A508" s="350" t="s">
        <v>303</v>
      </c>
      <c r="B508" s="350" t="s">
        <v>303</v>
      </c>
      <c r="C508" s="350">
        <v>2021</v>
      </c>
      <c r="D508" s="351" t="s">
        <v>362</v>
      </c>
      <c r="E508" s="352" t="s">
        <v>321</v>
      </c>
      <c r="F508" s="350" t="s">
        <v>322</v>
      </c>
      <c r="G508" s="352" t="s">
        <v>489</v>
      </c>
      <c r="H508" s="359" t="s">
        <v>687</v>
      </c>
      <c r="I508" s="332" t="s">
        <v>1221</v>
      </c>
      <c r="J508" s="324" t="s">
        <v>688</v>
      </c>
      <c r="K508" s="350" t="s">
        <v>324</v>
      </c>
      <c r="L508" s="420" t="s">
        <v>1164</v>
      </c>
      <c r="M508" s="418">
        <v>100</v>
      </c>
      <c r="N508" s="353"/>
      <c r="O508" s="419">
        <v>26</v>
      </c>
      <c r="P508" s="333" t="s">
        <v>1222</v>
      </c>
      <c r="Q508" s="379"/>
    </row>
    <row r="509" spans="1:17" s="160" customFormat="1" ht="32.25" customHeight="1" x14ac:dyDescent="0.2">
      <c r="A509" s="350" t="s">
        <v>303</v>
      </c>
      <c r="B509" s="350" t="s">
        <v>303</v>
      </c>
      <c r="C509" s="350">
        <v>2021</v>
      </c>
      <c r="D509" s="351" t="s">
        <v>362</v>
      </c>
      <c r="E509" s="352" t="s">
        <v>321</v>
      </c>
      <c r="F509" s="350" t="s">
        <v>322</v>
      </c>
      <c r="G509" s="352" t="s">
        <v>489</v>
      </c>
      <c r="H509" s="359" t="s">
        <v>359</v>
      </c>
      <c r="I509" s="332" t="s">
        <v>1221</v>
      </c>
      <c r="J509" s="324" t="s">
        <v>688</v>
      </c>
      <c r="K509" s="350" t="s">
        <v>324</v>
      </c>
      <c r="L509" s="420" t="s">
        <v>1164</v>
      </c>
      <c r="M509" s="418">
        <v>100</v>
      </c>
      <c r="N509" s="353"/>
      <c r="O509" s="419">
        <v>26</v>
      </c>
      <c r="P509" s="333" t="s">
        <v>1222</v>
      </c>
      <c r="Q509" s="379"/>
    </row>
    <row r="510" spans="1:17" s="160" customFormat="1" ht="32.25" customHeight="1" x14ac:dyDescent="0.2">
      <c r="A510" s="350" t="s">
        <v>303</v>
      </c>
      <c r="B510" s="350" t="s">
        <v>303</v>
      </c>
      <c r="C510" s="350">
        <v>2021</v>
      </c>
      <c r="D510" s="351" t="s">
        <v>379</v>
      </c>
      <c r="E510" s="352" t="s">
        <v>321</v>
      </c>
      <c r="F510" s="350" t="s">
        <v>322</v>
      </c>
      <c r="G510" s="352" t="s">
        <v>489</v>
      </c>
      <c r="H510" s="359" t="s">
        <v>687</v>
      </c>
      <c r="I510" s="332" t="s">
        <v>1221</v>
      </c>
      <c r="J510" s="324" t="s">
        <v>688</v>
      </c>
      <c r="K510" s="350" t="s">
        <v>324</v>
      </c>
      <c r="L510" s="420"/>
      <c r="M510" s="418">
        <v>1</v>
      </c>
      <c r="N510" s="353"/>
      <c r="O510" s="419">
        <v>1</v>
      </c>
      <c r="P510" s="333" t="s">
        <v>1222</v>
      </c>
      <c r="Q510" s="379"/>
    </row>
    <row r="511" spans="1:17" s="160" customFormat="1" ht="32.25" customHeight="1" x14ac:dyDescent="0.2">
      <c r="A511" s="350" t="s">
        <v>303</v>
      </c>
      <c r="B511" s="350" t="s">
        <v>303</v>
      </c>
      <c r="C511" s="350">
        <v>2021</v>
      </c>
      <c r="D511" s="351" t="s">
        <v>379</v>
      </c>
      <c r="E511" s="352" t="s">
        <v>321</v>
      </c>
      <c r="F511" s="350" t="s">
        <v>322</v>
      </c>
      <c r="G511" s="352" t="s">
        <v>489</v>
      </c>
      <c r="H511" s="359" t="s">
        <v>359</v>
      </c>
      <c r="I511" s="332" t="s">
        <v>1221</v>
      </c>
      <c r="J511" s="324" t="s">
        <v>688</v>
      </c>
      <c r="K511" s="350" t="s">
        <v>324</v>
      </c>
      <c r="L511" s="420"/>
      <c r="M511" s="418">
        <v>1</v>
      </c>
      <c r="N511" s="353"/>
      <c r="O511" s="419">
        <v>1</v>
      </c>
      <c r="P511" s="333" t="s">
        <v>1222</v>
      </c>
      <c r="Q511" s="379"/>
    </row>
    <row r="512" spans="1:17" s="160" customFormat="1" ht="32.25" customHeight="1" x14ac:dyDescent="0.2">
      <c r="A512" s="350" t="s">
        <v>303</v>
      </c>
      <c r="B512" s="350" t="s">
        <v>303</v>
      </c>
      <c r="C512" s="350">
        <v>2021</v>
      </c>
      <c r="D512" s="351" t="s">
        <v>379</v>
      </c>
      <c r="E512" s="352" t="s">
        <v>321</v>
      </c>
      <c r="F512" s="350" t="s">
        <v>322</v>
      </c>
      <c r="G512" s="352" t="s">
        <v>489</v>
      </c>
      <c r="H512" s="359" t="s">
        <v>687</v>
      </c>
      <c r="I512" s="332" t="s">
        <v>1221</v>
      </c>
      <c r="J512" s="324" t="s">
        <v>688</v>
      </c>
      <c r="K512" s="350" t="s">
        <v>324</v>
      </c>
      <c r="L512" s="420"/>
      <c r="M512" s="418">
        <v>1</v>
      </c>
      <c r="N512" s="353"/>
      <c r="O512" s="419">
        <v>1</v>
      </c>
      <c r="P512" s="333" t="s">
        <v>1222</v>
      </c>
      <c r="Q512" s="379"/>
    </row>
    <row r="513" spans="1:17" s="439" customFormat="1" ht="32.25" customHeight="1" x14ac:dyDescent="0.2">
      <c r="A513" s="639" t="s">
        <v>303</v>
      </c>
      <c r="B513" s="639" t="s">
        <v>303</v>
      </c>
      <c r="C513" s="639">
        <v>2021</v>
      </c>
      <c r="D513" s="640" t="s">
        <v>379</v>
      </c>
      <c r="E513" s="641" t="s">
        <v>321</v>
      </c>
      <c r="F513" s="639" t="s">
        <v>322</v>
      </c>
      <c r="G513" s="641" t="s">
        <v>489</v>
      </c>
      <c r="H513" s="601" t="s">
        <v>359</v>
      </c>
      <c r="I513" s="565" t="s">
        <v>1221</v>
      </c>
      <c r="J513" s="642" t="s">
        <v>688</v>
      </c>
      <c r="K513" s="639" t="s">
        <v>324</v>
      </c>
      <c r="L513" s="643"/>
      <c r="M513" s="616">
        <v>1</v>
      </c>
      <c r="N513" s="644"/>
      <c r="O513" s="645">
        <v>1</v>
      </c>
      <c r="P513" s="584" t="s">
        <v>1222</v>
      </c>
      <c r="Q513" s="593"/>
    </row>
    <row r="514" spans="1:17" customFormat="1" ht="32.25" hidden="1" customHeight="1" x14ac:dyDescent="0.2">
      <c r="A514" s="350" t="s">
        <v>303</v>
      </c>
      <c r="B514" s="350" t="s">
        <v>303</v>
      </c>
      <c r="C514" s="350">
        <v>2021</v>
      </c>
      <c r="D514" s="351" t="s">
        <v>346</v>
      </c>
      <c r="E514" s="352" t="s">
        <v>321</v>
      </c>
      <c r="F514" s="350" t="s">
        <v>322</v>
      </c>
      <c r="G514" s="352" t="s">
        <v>489</v>
      </c>
      <c r="H514" s="359" t="s">
        <v>358</v>
      </c>
      <c r="I514" s="350" t="s">
        <v>458</v>
      </c>
      <c r="J514" s="350">
        <v>3000</v>
      </c>
      <c r="K514" s="350" t="s">
        <v>324</v>
      </c>
      <c r="L514" s="352"/>
      <c r="M514" s="418">
        <v>178</v>
      </c>
      <c r="N514" s="353">
        <f t="shared" ref="N514:N526" si="5">100*M514/J514</f>
        <v>5.9333333333333336</v>
      </c>
      <c r="O514" s="419">
        <v>56</v>
      </c>
      <c r="P514" s="335" t="s">
        <v>1154</v>
      </c>
      <c r="Q514" s="379" t="s">
        <v>1497</v>
      </c>
    </row>
    <row r="515" spans="1:17" customFormat="1" ht="32.25" hidden="1" customHeight="1" x14ac:dyDescent="0.2">
      <c r="A515" s="350" t="s">
        <v>303</v>
      </c>
      <c r="B515" s="350" t="s">
        <v>303</v>
      </c>
      <c r="C515" s="350">
        <v>2021</v>
      </c>
      <c r="D515" s="351" t="s">
        <v>346</v>
      </c>
      <c r="E515" s="352" t="s">
        <v>321</v>
      </c>
      <c r="F515" s="350" t="s">
        <v>322</v>
      </c>
      <c r="G515" s="352" t="s">
        <v>489</v>
      </c>
      <c r="H515" s="359" t="s">
        <v>339</v>
      </c>
      <c r="I515" s="350" t="s">
        <v>458</v>
      </c>
      <c r="J515" s="350">
        <v>800</v>
      </c>
      <c r="K515" s="350" t="s">
        <v>324</v>
      </c>
      <c r="L515" s="352"/>
      <c r="M515" s="418">
        <v>226</v>
      </c>
      <c r="N515" s="353">
        <f t="shared" si="5"/>
        <v>28.25</v>
      </c>
      <c r="O515" s="419">
        <v>56</v>
      </c>
      <c r="P515" s="335" t="s">
        <v>1154</v>
      </c>
      <c r="Q515" s="379" t="s">
        <v>1497</v>
      </c>
    </row>
    <row r="516" spans="1:17" customFormat="1" ht="32.25" hidden="1" customHeight="1" x14ac:dyDescent="0.2">
      <c r="A516" s="350" t="s">
        <v>303</v>
      </c>
      <c r="B516" s="350" t="s">
        <v>303</v>
      </c>
      <c r="C516" s="350">
        <v>2021</v>
      </c>
      <c r="D516" s="351" t="s">
        <v>346</v>
      </c>
      <c r="E516" s="352" t="s">
        <v>321</v>
      </c>
      <c r="F516" s="350" t="s">
        <v>322</v>
      </c>
      <c r="G516" s="352" t="s">
        <v>489</v>
      </c>
      <c r="H516" s="359" t="s">
        <v>343</v>
      </c>
      <c r="I516" s="350" t="s">
        <v>458</v>
      </c>
      <c r="J516" s="350">
        <v>2400</v>
      </c>
      <c r="K516" s="350" t="s">
        <v>324</v>
      </c>
      <c r="L516" s="352"/>
      <c r="M516" s="418">
        <v>226</v>
      </c>
      <c r="N516" s="353">
        <f t="shared" si="5"/>
        <v>9.4166666666666661</v>
      </c>
      <c r="O516" s="419">
        <v>56</v>
      </c>
      <c r="P516" s="335" t="s">
        <v>1154</v>
      </c>
      <c r="Q516" s="379" t="s">
        <v>1497</v>
      </c>
    </row>
    <row r="517" spans="1:17" customFormat="1" ht="32.25" hidden="1" customHeight="1" x14ac:dyDescent="0.2">
      <c r="A517" s="350" t="s">
        <v>303</v>
      </c>
      <c r="B517" s="350" t="s">
        <v>303</v>
      </c>
      <c r="C517" s="350">
        <v>2021</v>
      </c>
      <c r="D517" s="351" t="s">
        <v>346</v>
      </c>
      <c r="E517" s="352" t="s">
        <v>321</v>
      </c>
      <c r="F517" s="350" t="s">
        <v>322</v>
      </c>
      <c r="G517" s="352" t="s">
        <v>489</v>
      </c>
      <c r="H517" s="359" t="s">
        <v>687</v>
      </c>
      <c r="I517" s="350" t="s">
        <v>458</v>
      </c>
      <c r="J517" s="350">
        <v>2400</v>
      </c>
      <c r="K517" s="350" t="s">
        <v>324</v>
      </c>
      <c r="L517" s="352"/>
      <c r="M517" s="418">
        <v>226</v>
      </c>
      <c r="N517" s="353">
        <f t="shared" si="5"/>
        <v>9.4166666666666661</v>
      </c>
      <c r="O517" s="419">
        <v>56</v>
      </c>
      <c r="P517" s="335" t="s">
        <v>1154</v>
      </c>
      <c r="Q517" s="379" t="s">
        <v>1497</v>
      </c>
    </row>
    <row r="518" spans="1:17" customFormat="1" ht="32.25" hidden="1" customHeight="1" x14ac:dyDescent="0.2">
      <c r="A518" s="350" t="s">
        <v>303</v>
      </c>
      <c r="B518" s="350" t="s">
        <v>303</v>
      </c>
      <c r="C518" s="350">
        <v>2021</v>
      </c>
      <c r="D518" s="351" t="s">
        <v>346</v>
      </c>
      <c r="E518" s="352" t="s">
        <v>321</v>
      </c>
      <c r="F518" s="350" t="s">
        <v>322</v>
      </c>
      <c r="G518" s="352" t="s">
        <v>489</v>
      </c>
      <c r="H518" s="359" t="s">
        <v>359</v>
      </c>
      <c r="I518" s="350" t="s">
        <v>458</v>
      </c>
      <c r="J518" s="350">
        <v>2400</v>
      </c>
      <c r="K518" s="350" t="s">
        <v>324</v>
      </c>
      <c r="L518" s="352"/>
      <c r="M518" s="418">
        <v>226</v>
      </c>
      <c r="N518" s="353">
        <f t="shared" si="5"/>
        <v>9.4166666666666661</v>
      </c>
      <c r="O518" s="419">
        <v>56</v>
      </c>
      <c r="P518" s="335" t="s">
        <v>1154</v>
      </c>
      <c r="Q518" s="379" t="s">
        <v>1497</v>
      </c>
    </row>
    <row r="519" spans="1:17" customFormat="1" ht="32.25" customHeight="1" x14ac:dyDescent="0.2">
      <c r="A519" s="350" t="s">
        <v>303</v>
      </c>
      <c r="B519" s="350" t="s">
        <v>303</v>
      </c>
      <c r="C519" s="350">
        <v>2021</v>
      </c>
      <c r="D519" s="351" t="s">
        <v>346</v>
      </c>
      <c r="E519" s="352" t="s">
        <v>321</v>
      </c>
      <c r="F519" s="350" t="s">
        <v>322</v>
      </c>
      <c r="G519" s="352" t="s">
        <v>489</v>
      </c>
      <c r="H519" s="359" t="s">
        <v>339</v>
      </c>
      <c r="I519" s="332" t="s">
        <v>1221</v>
      </c>
      <c r="J519" s="324" t="s">
        <v>688</v>
      </c>
      <c r="K519" s="350" t="s">
        <v>324</v>
      </c>
      <c r="L519" s="420" t="s">
        <v>1164</v>
      </c>
      <c r="M519" s="418">
        <v>348</v>
      </c>
      <c r="N519" s="353"/>
      <c r="O519" s="419">
        <v>17</v>
      </c>
      <c r="P519" s="333" t="s">
        <v>1222</v>
      </c>
      <c r="Q519" s="379"/>
    </row>
    <row r="520" spans="1:17" customFormat="1" ht="32.25" customHeight="1" x14ac:dyDescent="0.2">
      <c r="A520" s="350" t="s">
        <v>303</v>
      </c>
      <c r="B520" s="350" t="s">
        <v>303</v>
      </c>
      <c r="C520" s="350">
        <v>2021</v>
      </c>
      <c r="D520" s="351" t="s">
        <v>346</v>
      </c>
      <c r="E520" s="352" t="s">
        <v>321</v>
      </c>
      <c r="F520" s="350" t="s">
        <v>322</v>
      </c>
      <c r="G520" s="352" t="s">
        <v>489</v>
      </c>
      <c r="H520" s="359" t="s">
        <v>343</v>
      </c>
      <c r="I520" s="332" t="s">
        <v>1221</v>
      </c>
      <c r="J520" s="324" t="s">
        <v>688</v>
      </c>
      <c r="K520" s="350" t="s">
        <v>324</v>
      </c>
      <c r="L520" s="420" t="s">
        <v>1164</v>
      </c>
      <c r="M520" s="418">
        <v>348</v>
      </c>
      <c r="N520" s="353"/>
      <c r="O520" s="419">
        <v>17</v>
      </c>
      <c r="P520" s="333" t="s">
        <v>1222</v>
      </c>
      <c r="Q520" s="379"/>
    </row>
    <row r="521" spans="1:17" customFormat="1" ht="32.25" customHeight="1" x14ac:dyDescent="0.2">
      <c r="A521" s="350" t="s">
        <v>303</v>
      </c>
      <c r="B521" s="350" t="s">
        <v>303</v>
      </c>
      <c r="C521" s="350">
        <v>2021</v>
      </c>
      <c r="D521" s="351" t="s">
        <v>346</v>
      </c>
      <c r="E521" s="352" t="s">
        <v>321</v>
      </c>
      <c r="F521" s="350" t="s">
        <v>322</v>
      </c>
      <c r="G521" s="352" t="s">
        <v>489</v>
      </c>
      <c r="H521" s="359" t="s">
        <v>687</v>
      </c>
      <c r="I521" s="332" t="s">
        <v>1221</v>
      </c>
      <c r="J521" s="324" t="s">
        <v>688</v>
      </c>
      <c r="K521" s="350" t="s">
        <v>324</v>
      </c>
      <c r="L521" s="420" t="s">
        <v>1164</v>
      </c>
      <c r="M521" s="418">
        <v>348</v>
      </c>
      <c r="N521" s="353"/>
      <c r="O521" s="419">
        <v>17</v>
      </c>
      <c r="P521" s="333" t="s">
        <v>1222</v>
      </c>
      <c r="Q521" s="379"/>
    </row>
    <row r="522" spans="1:17" customFormat="1" ht="32.25" customHeight="1" x14ac:dyDescent="0.2">
      <c r="A522" s="350" t="s">
        <v>303</v>
      </c>
      <c r="B522" s="350" t="s">
        <v>303</v>
      </c>
      <c r="C522" s="350">
        <v>2021</v>
      </c>
      <c r="D522" s="351" t="s">
        <v>346</v>
      </c>
      <c r="E522" s="352" t="s">
        <v>321</v>
      </c>
      <c r="F522" s="350" t="s">
        <v>322</v>
      </c>
      <c r="G522" s="352" t="s">
        <v>489</v>
      </c>
      <c r="H522" s="359" t="s">
        <v>359</v>
      </c>
      <c r="I522" s="332" t="s">
        <v>1221</v>
      </c>
      <c r="J522" s="324" t="s">
        <v>688</v>
      </c>
      <c r="K522" s="350" t="s">
        <v>324</v>
      </c>
      <c r="L522" s="420" t="s">
        <v>1164</v>
      </c>
      <c r="M522" s="418">
        <v>348</v>
      </c>
      <c r="N522" s="353"/>
      <c r="O522" s="419">
        <v>17</v>
      </c>
      <c r="P522" s="333" t="s">
        <v>1222</v>
      </c>
      <c r="Q522" s="379"/>
    </row>
    <row r="523" spans="1:17" customFormat="1" ht="32.25" hidden="1" customHeight="1" x14ac:dyDescent="0.2">
      <c r="A523" s="350" t="s">
        <v>303</v>
      </c>
      <c r="B523" s="350" t="s">
        <v>303</v>
      </c>
      <c r="C523" s="350">
        <v>2021</v>
      </c>
      <c r="D523" s="351" t="s">
        <v>363</v>
      </c>
      <c r="E523" s="352" t="s">
        <v>321</v>
      </c>
      <c r="F523" s="350" t="s">
        <v>322</v>
      </c>
      <c r="G523" s="352" t="s">
        <v>489</v>
      </c>
      <c r="H523" s="359" t="s">
        <v>339</v>
      </c>
      <c r="I523" s="350" t="s">
        <v>458</v>
      </c>
      <c r="J523" s="350">
        <v>1000</v>
      </c>
      <c r="K523" s="350" t="s">
        <v>324</v>
      </c>
      <c r="L523" s="352"/>
      <c r="M523" s="418">
        <v>4643</v>
      </c>
      <c r="N523" s="353">
        <f t="shared" si="5"/>
        <v>464.3</v>
      </c>
      <c r="O523" s="419">
        <v>279</v>
      </c>
      <c r="P523" s="335" t="s">
        <v>1154</v>
      </c>
      <c r="Q523" s="336" t="s">
        <v>1166</v>
      </c>
    </row>
    <row r="524" spans="1:17" customFormat="1" ht="32.25" hidden="1" customHeight="1" x14ac:dyDescent="0.2">
      <c r="A524" s="350" t="s">
        <v>303</v>
      </c>
      <c r="B524" s="350" t="s">
        <v>303</v>
      </c>
      <c r="C524" s="350">
        <v>2021</v>
      </c>
      <c r="D524" s="351" t="s">
        <v>363</v>
      </c>
      <c r="E524" s="352" t="s">
        <v>321</v>
      </c>
      <c r="F524" s="350" t="s">
        <v>322</v>
      </c>
      <c r="G524" s="352" t="s">
        <v>489</v>
      </c>
      <c r="H524" s="359" t="s">
        <v>343</v>
      </c>
      <c r="I524" s="350" t="s">
        <v>458</v>
      </c>
      <c r="J524" s="350">
        <v>1000</v>
      </c>
      <c r="K524" s="350" t="s">
        <v>324</v>
      </c>
      <c r="L524" s="352"/>
      <c r="M524" s="418">
        <v>4643</v>
      </c>
      <c r="N524" s="353">
        <f t="shared" si="5"/>
        <v>464.3</v>
      </c>
      <c r="O524" s="419">
        <v>279</v>
      </c>
      <c r="P524" s="335" t="s">
        <v>1154</v>
      </c>
      <c r="Q524" s="336" t="s">
        <v>1166</v>
      </c>
    </row>
    <row r="525" spans="1:17" customFormat="1" ht="32.25" hidden="1" customHeight="1" x14ac:dyDescent="0.2">
      <c r="A525" s="350" t="s">
        <v>303</v>
      </c>
      <c r="B525" s="350" t="s">
        <v>303</v>
      </c>
      <c r="C525" s="350">
        <v>2021</v>
      </c>
      <c r="D525" s="351" t="s">
        <v>363</v>
      </c>
      <c r="E525" s="352" t="s">
        <v>321</v>
      </c>
      <c r="F525" s="350" t="s">
        <v>322</v>
      </c>
      <c r="G525" s="352" t="s">
        <v>489</v>
      </c>
      <c r="H525" s="359" t="s">
        <v>687</v>
      </c>
      <c r="I525" s="350" t="s">
        <v>458</v>
      </c>
      <c r="J525" s="350">
        <v>1000</v>
      </c>
      <c r="K525" s="350" t="s">
        <v>324</v>
      </c>
      <c r="L525" s="352"/>
      <c r="M525" s="418">
        <v>4643</v>
      </c>
      <c r="N525" s="353">
        <f t="shared" si="5"/>
        <v>464.3</v>
      </c>
      <c r="O525" s="419">
        <v>279</v>
      </c>
      <c r="P525" s="335" t="s">
        <v>1154</v>
      </c>
      <c r="Q525" s="336" t="s">
        <v>1166</v>
      </c>
    </row>
    <row r="526" spans="1:17" customFormat="1" ht="32.25" hidden="1" customHeight="1" x14ac:dyDescent="0.2">
      <c r="A526" s="350" t="s">
        <v>303</v>
      </c>
      <c r="B526" s="350" t="s">
        <v>303</v>
      </c>
      <c r="C526" s="350">
        <v>2021</v>
      </c>
      <c r="D526" s="351" t="s">
        <v>363</v>
      </c>
      <c r="E526" s="352" t="s">
        <v>321</v>
      </c>
      <c r="F526" s="350" t="s">
        <v>322</v>
      </c>
      <c r="G526" s="352" t="s">
        <v>489</v>
      </c>
      <c r="H526" s="359" t="s">
        <v>359</v>
      </c>
      <c r="I526" s="350" t="s">
        <v>458</v>
      </c>
      <c r="J526" s="350">
        <v>1000</v>
      </c>
      <c r="K526" s="350" t="s">
        <v>324</v>
      </c>
      <c r="L526" s="352"/>
      <c r="M526" s="418">
        <v>4643</v>
      </c>
      <c r="N526" s="353">
        <f t="shared" si="5"/>
        <v>464.3</v>
      </c>
      <c r="O526" s="419">
        <v>279</v>
      </c>
      <c r="P526" s="335" t="s">
        <v>1154</v>
      </c>
      <c r="Q526" s="336" t="s">
        <v>1166</v>
      </c>
    </row>
    <row r="527" spans="1:17" customFormat="1" ht="32.25" customHeight="1" x14ac:dyDescent="0.2">
      <c r="A527" s="350" t="s">
        <v>303</v>
      </c>
      <c r="B527" s="350" t="s">
        <v>303</v>
      </c>
      <c r="C527" s="350">
        <v>2021</v>
      </c>
      <c r="D527" s="351" t="s">
        <v>363</v>
      </c>
      <c r="E527" s="352" t="s">
        <v>321</v>
      </c>
      <c r="F527" s="350" t="s">
        <v>322</v>
      </c>
      <c r="G527" s="352" t="s">
        <v>489</v>
      </c>
      <c r="H527" s="359" t="s">
        <v>339</v>
      </c>
      <c r="I527" s="332" t="s">
        <v>1221</v>
      </c>
      <c r="J527" s="324" t="s">
        <v>688</v>
      </c>
      <c r="K527" s="350" t="s">
        <v>324</v>
      </c>
      <c r="L527" s="420" t="s">
        <v>1186</v>
      </c>
      <c r="M527" s="418">
        <v>7469</v>
      </c>
      <c r="N527" s="353"/>
      <c r="O527" s="419">
        <v>84</v>
      </c>
      <c r="P527" s="333" t="s">
        <v>1222</v>
      </c>
      <c r="Q527" s="379"/>
    </row>
    <row r="528" spans="1:17" customFormat="1" ht="32.25" customHeight="1" x14ac:dyDescent="0.2">
      <c r="A528" s="350" t="s">
        <v>303</v>
      </c>
      <c r="B528" s="350" t="s">
        <v>303</v>
      </c>
      <c r="C528" s="350">
        <v>2021</v>
      </c>
      <c r="D528" s="351" t="s">
        <v>363</v>
      </c>
      <c r="E528" s="352" t="s">
        <v>321</v>
      </c>
      <c r="F528" s="350" t="s">
        <v>322</v>
      </c>
      <c r="G528" s="352" t="s">
        <v>489</v>
      </c>
      <c r="H528" s="359" t="s">
        <v>343</v>
      </c>
      <c r="I528" s="332" t="s">
        <v>1221</v>
      </c>
      <c r="J528" s="324" t="s">
        <v>688</v>
      </c>
      <c r="K528" s="350" t="s">
        <v>324</v>
      </c>
      <c r="L528" s="420" t="s">
        <v>1186</v>
      </c>
      <c r="M528" s="418">
        <v>7469</v>
      </c>
      <c r="N528" s="353"/>
      <c r="O528" s="419">
        <v>84</v>
      </c>
      <c r="P528" s="333" t="s">
        <v>1222</v>
      </c>
      <c r="Q528" s="379"/>
    </row>
    <row r="529" spans="1:18" customFormat="1" ht="32.25" customHeight="1" x14ac:dyDescent="0.2">
      <c r="A529" s="350" t="s">
        <v>303</v>
      </c>
      <c r="B529" s="350" t="s">
        <v>303</v>
      </c>
      <c r="C529" s="350">
        <v>2021</v>
      </c>
      <c r="D529" s="351" t="s">
        <v>363</v>
      </c>
      <c r="E529" s="352" t="s">
        <v>321</v>
      </c>
      <c r="F529" s="350" t="s">
        <v>322</v>
      </c>
      <c r="G529" s="352" t="s">
        <v>489</v>
      </c>
      <c r="H529" s="359" t="s">
        <v>687</v>
      </c>
      <c r="I529" s="332" t="s">
        <v>1221</v>
      </c>
      <c r="J529" s="324" t="s">
        <v>688</v>
      </c>
      <c r="K529" s="350" t="s">
        <v>324</v>
      </c>
      <c r="L529" s="420" t="s">
        <v>1186</v>
      </c>
      <c r="M529" s="418">
        <v>7469</v>
      </c>
      <c r="N529" s="353"/>
      <c r="O529" s="419">
        <v>84</v>
      </c>
      <c r="P529" s="333" t="s">
        <v>1222</v>
      </c>
      <c r="Q529" s="379"/>
    </row>
    <row r="530" spans="1:18" customFormat="1" ht="32.25" customHeight="1" x14ac:dyDescent="0.2">
      <c r="A530" s="350" t="s">
        <v>303</v>
      </c>
      <c r="B530" s="350" t="s">
        <v>303</v>
      </c>
      <c r="C530" s="350">
        <v>2021</v>
      </c>
      <c r="D530" s="351" t="s">
        <v>363</v>
      </c>
      <c r="E530" s="352" t="s">
        <v>321</v>
      </c>
      <c r="F530" s="350" t="s">
        <v>322</v>
      </c>
      <c r="G530" s="352" t="s">
        <v>489</v>
      </c>
      <c r="H530" s="359" t="s">
        <v>359</v>
      </c>
      <c r="I530" s="332" t="s">
        <v>1221</v>
      </c>
      <c r="J530" s="324" t="s">
        <v>688</v>
      </c>
      <c r="K530" s="350" t="s">
        <v>324</v>
      </c>
      <c r="L530" s="420" t="s">
        <v>1186</v>
      </c>
      <c r="M530" s="418">
        <v>7469</v>
      </c>
      <c r="N530" s="353"/>
      <c r="O530" s="419">
        <v>84</v>
      </c>
      <c r="P530" s="333" t="s">
        <v>1222</v>
      </c>
      <c r="Q530" s="379"/>
    </row>
    <row r="531" spans="1:18" customFormat="1" ht="32.25" customHeight="1" x14ac:dyDescent="0.2">
      <c r="A531" s="350" t="s">
        <v>303</v>
      </c>
      <c r="B531" s="350" t="s">
        <v>303</v>
      </c>
      <c r="C531" s="350">
        <v>2021</v>
      </c>
      <c r="D531" s="351" t="s">
        <v>644</v>
      </c>
      <c r="E531" s="352" t="s">
        <v>321</v>
      </c>
      <c r="F531" s="350" t="s">
        <v>322</v>
      </c>
      <c r="G531" s="352" t="s">
        <v>489</v>
      </c>
      <c r="H531" s="359" t="s">
        <v>339</v>
      </c>
      <c r="I531" s="332" t="s">
        <v>1221</v>
      </c>
      <c r="J531" s="324" t="s">
        <v>688</v>
      </c>
      <c r="K531" s="350" t="s">
        <v>324</v>
      </c>
      <c r="L531" s="420"/>
      <c r="M531" s="418"/>
      <c r="N531" s="353"/>
      <c r="O531" s="419"/>
      <c r="P531" s="333" t="s">
        <v>1222</v>
      </c>
      <c r="Q531" s="912" t="s">
        <v>1565</v>
      </c>
      <c r="R531" s="18"/>
    </row>
    <row r="532" spans="1:18" customFormat="1" ht="32.25" customHeight="1" x14ac:dyDescent="0.2">
      <c r="A532" s="350" t="s">
        <v>303</v>
      </c>
      <c r="B532" s="350" t="s">
        <v>303</v>
      </c>
      <c r="C532" s="350">
        <v>2021</v>
      </c>
      <c r="D532" s="351" t="s">
        <v>644</v>
      </c>
      <c r="E532" s="352" t="s">
        <v>321</v>
      </c>
      <c r="F532" s="350" t="s">
        <v>322</v>
      </c>
      <c r="G532" s="352" t="s">
        <v>489</v>
      </c>
      <c r="H532" s="359" t="s">
        <v>343</v>
      </c>
      <c r="I532" s="332" t="s">
        <v>1221</v>
      </c>
      <c r="J532" s="324" t="s">
        <v>688</v>
      </c>
      <c r="K532" s="350" t="s">
        <v>324</v>
      </c>
      <c r="L532" s="420"/>
      <c r="M532" s="418"/>
      <c r="N532" s="353"/>
      <c r="O532" s="419"/>
      <c r="P532" s="333" t="s">
        <v>1222</v>
      </c>
      <c r="Q532" s="912" t="s">
        <v>1565</v>
      </c>
      <c r="R532" s="18"/>
    </row>
    <row r="533" spans="1:18" customFormat="1" ht="32.25" customHeight="1" x14ac:dyDescent="0.2">
      <c r="A533" s="350" t="s">
        <v>303</v>
      </c>
      <c r="B533" s="350" t="s">
        <v>303</v>
      </c>
      <c r="C533" s="350">
        <v>2021</v>
      </c>
      <c r="D533" s="351" t="s">
        <v>644</v>
      </c>
      <c r="E533" s="352" t="s">
        <v>321</v>
      </c>
      <c r="F533" s="350" t="s">
        <v>322</v>
      </c>
      <c r="G533" s="352" t="s">
        <v>489</v>
      </c>
      <c r="H533" s="359" t="s">
        <v>687</v>
      </c>
      <c r="I533" s="332" t="s">
        <v>1221</v>
      </c>
      <c r="J533" s="324" t="s">
        <v>688</v>
      </c>
      <c r="K533" s="350" t="s">
        <v>324</v>
      </c>
      <c r="L533" s="420"/>
      <c r="M533" s="418"/>
      <c r="N533" s="353"/>
      <c r="O533" s="419"/>
      <c r="P533" s="333" t="s">
        <v>1222</v>
      </c>
      <c r="Q533" s="912" t="s">
        <v>1565</v>
      </c>
      <c r="R533" s="18"/>
    </row>
    <row r="534" spans="1:18" customFormat="1" ht="32.25" customHeight="1" x14ac:dyDescent="0.2">
      <c r="A534" s="350" t="s">
        <v>303</v>
      </c>
      <c r="B534" s="350" t="s">
        <v>303</v>
      </c>
      <c r="C534" s="350">
        <v>2021</v>
      </c>
      <c r="D534" s="351" t="s">
        <v>644</v>
      </c>
      <c r="E534" s="352" t="s">
        <v>321</v>
      </c>
      <c r="F534" s="350" t="s">
        <v>322</v>
      </c>
      <c r="G534" s="352" t="s">
        <v>489</v>
      </c>
      <c r="H534" s="359" t="s">
        <v>359</v>
      </c>
      <c r="I534" s="332" t="s">
        <v>1221</v>
      </c>
      <c r="J534" s="324" t="s">
        <v>688</v>
      </c>
      <c r="K534" s="350" t="s">
        <v>324</v>
      </c>
      <c r="L534" s="420"/>
      <c r="M534" s="418"/>
      <c r="N534" s="353"/>
      <c r="O534" s="419"/>
      <c r="P534" s="333" t="s">
        <v>1222</v>
      </c>
      <c r="Q534" s="912" t="s">
        <v>1565</v>
      </c>
      <c r="R534" s="18"/>
    </row>
    <row r="535" spans="1:18" customFormat="1" ht="32.25" hidden="1" customHeight="1" x14ac:dyDescent="0.2">
      <c r="A535" s="350" t="s">
        <v>303</v>
      </c>
      <c r="B535" s="350" t="s">
        <v>303</v>
      </c>
      <c r="C535" s="350">
        <v>2021</v>
      </c>
      <c r="D535" s="351" t="s">
        <v>364</v>
      </c>
      <c r="E535" s="352" t="s">
        <v>321</v>
      </c>
      <c r="F535" s="350" t="s">
        <v>322</v>
      </c>
      <c r="G535" s="352" t="s">
        <v>489</v>
      </c>
      <c r="H535" s="359" t="s">
        <v>339</v>
      </c>
      <c r="I535" s="350" t="s">
        <v>458</v>
      </c>
      <c r="J535" s="350" t="s">
        <v>324</v>
      </c>
      <c r="K535" s="350" t="s">
        <v>324</v>
      </c>
      <c r="L535" s="352"/>
      <c r="M535" s="418">
        <v>59</v>
      </c>
      <c r="N535" s="353"/>
      <c r="O535" s="419">
        <v>4</v>
      </c>
      <c r="P535" s="335" t="s">
        <v>1154</v>
      </c>
      <c r="Q535" s="379" t="s">
        <v>1497</v>
      </c>
    </row>
    <row r="536" spans="1:18" customFormat="1" ht="32.25" hidden="1" customHeight="1" x14ac:dyDescent="0.2">
      <c r="A536" s="350" t="s">
        <v>303</v>
      </c>
      <c r="B536" s="350" t="s">
        <v>303</v>
      </c>
      <c r="C536" s="350">
        <v>2021</v>
      </c>
      <c r="D536" s="351" t="s">
        <v>364</v>
      </c>
      <c r="E536" s="352" t="s">
        <v>321</v>
      </c>
      <c r="F536" s="350" t="s">
        <v>322</v>
      </c>
      <c r="G536" s="352" t="s">
        <v>489</v>
      </c>
      <c r="H536" s="359" t="s">
        <v>343</v>
      </c>
      <c r="I536" s="350" t="s">
        <v>458</v>
      </c>
      <c r="J536" s="350" t="s">
        <v>324</v>
      </c>
      <c r="K536" s="350" t="s">
        <v>324</v>
      </c>
      <c r="L536" s="352"/>
      <c r="M536" s="418">
        <v>59</v>
      </c>
      <c r="N536" s="353"/>
      <c r="O536" s="419">
        <v>4</v>
      </c>
      <c r="P536" s="335" t="s">
        <v>1154</v>
      </c>
      <c r="Q536" s="379" t="s">
        <v>1497</v>
      </c>
    </row>
    <row r="537" spans="1:18" customFormat="1" ht="32.25" hidden="1" customHeight="1" x14ac:dyDescent="0.2">
      <c r="A537" s="350" t="s">
        <v>303</v>
      </c>
      <c r="B537" s="350" t="s">
        <v>303</v>
      </c>
      <c r="C537" s="350">
        <v>2021</v>
      </c>
      <c r="D537" s="351" t="s">
        <v>364</v>
      </c>
      <c r="E537" s="352" t="s">
        <v>321</v>
      </c>
      <c r="F537" s="350" t="s">
        <v>322</v>
      </c>
      <c r="G537" s="352" t="s">
        <v>489</v>
      </c>
      <c r="H537" s="359" t="s">
        <v>687</v>
      </c>
      <c r="I537" s="350" t="s">
        <v>458</v>
      </c>
      <c r="J537" s="350" t="s">
        <v>324</v>
      </c>
      <c r="K537" s="350" t="s">
        <v>324</v>
      </c>
      <c r="L537" s="352"/>
      <c r="M537" s="418">
        <v>59</v>
      </c>
      <c r="N537" s="353"/>
      <c r="O537" s="419">
        <v>4</v>
      </c>
      <c r="P537" s="335" t="s">
        <v>1154</v>
      </c>
      <c r="Q537" s="379" t="s">
        <v>1497</v>
      </c>
    </row>
    <row r="538" spans="1:18" customFormat="1" ht="32.25" hidden="1" customHeight="1" x14ac:dyDescent="0.2">
      <c r="A538" s="350" t="s">
        <v>303</v>
      </c>
      <c r="B538" s="350" t="s">
        <v>303</v>
      </c>
      <c r="C538" s="350">
        <v>2021</v>
      </c>
      <c r="D538" s="351" t="s">
        <v>364</v>
      </c>
      <c r="E538" s="352" t="s">
        <v>321</v>
      </c>
      <c r="F538" s="350" t="s">
        <v>322</v>
      </c>
      <c r="G538" s="352" t="s">
        <v>489</v>
      </c>
      <c r="H538" s="359" t="s">
        <v>359</v>
      </c>
      <c r="I538" s="350" t="s">
        <v>458</v>
      </c>
      <c r="J538" s="350" t="s">
        <v>324</v>
      </c>
      <c r="K538" s="350" t="s">
        <v>324</v>
      </c>
      <c r="L538" s="352"/>
      <c r="M538" s="418">
        <v>59</v>
      </c>
      <c r="N538" s="353"/>
      <c r="O538" s="419">
        <v>4</v>
      </c>
      <c r="P538" s="335" t="s">
        <v>1154</v>
      </c>
      <c r="Q538" s="379" t="s">
        <v>1497</v>
      </c>
    </row>
    <row r="539" spans="1:18" customFormat="1" ht="32.25" customHeight="1" x14ac:dyDescent="0.2">
      <c r="A539" s="350" t="s">
        <v>303</v>
      </c>
      <c r="B539" s="350" t="s">
        <v>303</v>
      </c>
      <c r="C539" s="350">
        <v>2021</v>
      </c>
      <c r="D539" s="351" t="s">
        <v>364</v>
      </c>
      <c r="E539" s="352" t="s">
        <v>321</v>
      </c>
      <c r="F539" s="350" t="s">
        <v>322</v>
      </c>
      <c r="G539" s="352" t="s">
        <v>489</v>
      </c>
      <c r="H539" s="359" t="s">
        <v>339</v>
      </c>
      <c r="I539" s="332" t="s">
        <v>1221</v>
      </c>
      <c r="J539" s="324" t="s">
        <v>688</v>
      </c>
      <c r="K539" s="350" t="s">
        <v>324</v>
      </c>
      <c r="L539" s="420"/>
      <c r="M539" s="418">
        <v>2</v>
      </c>
      <c r="N539" s="353"/>
      <c r="O539" s="419">
        <v>1</v>
      </c>
      <c r="P539" s="333" t="s">
        <v>1222</v>
      </c>
      <c r="Q539" s="379"/>
    </row>
    <row r="540" spans="1:18" customFormat="1" ht="32.25" customHeight="1" x14ac:dyDescent="0.2">
      <c r="A540" s="350" t="s">
        <v>303</v>
      </c>
      <c r="B540" s="350" t="s">
        <v>303</v>
      </c>
      <c r="C540" s="350">
        <v>2021</v>
      </c>
      <c r="D540" s="351" t="s">
        <v>364</v>
      </c>
      <c r="E540" s="352" t="s">
        <v>321</v>
      </c>
      <c r="F540" s="350" t="s">
        <v>322</v>
      </c>
      <c r="G540" s="352" t="s">
        <v>489</v>
      </c>
      <c r="H540" s="359" t="s">
        <v>343</v>
      </c>
      <c r="I540" s="332" t="s">
        <v>1221</v>
      </c>
      <c r="J540" s="324" t="s">
        <v>688</v>
      </c>
      <c r="K540" s="350" t="s">
        <v>324</v>
      </c>
      <c r="L540" s="420"/>
      <c r="M540" s="418">
        <v>2</v>
      </c>
      <c r="N540" s="353"/>
      <c r="O540" s="419">
        <v>1</v>
      </c>
      <c r="P540" s="333" t="s">
        <v>1222</v>
      </c>
      <c r="Q540" s="379"/>
    </row>
    <row r="541" spans="1:18" customFormat="1" ht="32.25" customHeight="1" x14ac:dyDescent="0.2">
      <c r="A541" s="350" t="s">
        <v>303</v>
      </c>
      <c r="B541" s="350" t="s">
        <v>303</v>
      </c>
      <c r="C541" s="350">
        <v>2021</v>
      </c>
      <c r="D541" s="351" t="s">
        <v>364</v>
      </c>
      <c r="E541" s="352" t="s">
        <v>321</v>
      </c>
      <c r="F541" s="350" t="s">
        <v>322</v>
      </c>
      <c r="G541" s="352" t="s">
        <v>489</v>
      </c>
      <c r="H541" s="359" t="s">
        <v>687</v>
      </c>
      <c r="I541" s="332" t="s">
        <v>1221</v>
      </c>
      <c r="J541" s="324" t="s">
        <v>688</v>
      </c>
      <c r="K541" s="350" t="s">
        <v>324</v>
      </c>
      <c r="L541" s="420"/>
      <c r="M541" s="418">
        <v>2</v>
      </c>
      <c r="N541" s="353"/>
      <c r="O541" s="419">
        <v>1</v>
      </c>
      <c r="P541" s="333" t="s">
        <v>1222</v>
      </c>
      <c r="Q541" s="379"/>
    </row>
    <row r="542" spans="1:18" customFormat="1" ht="32.25" customHeight="1" x14ac:dyDescent="0.2">
      <c r="A542" s="350" t="s">
        <v>303</v>
      </c>
      <c r="B542" s="350" t="s">
        <v>303</v>
      </c>
      <c r="C542" s="350">
        <v>2021</v>
      </c>
      <c r="D542" s="351" t="s">
        <v>364</v>
      </c>
      <c r="E542" s="352" t="s">
        <v>321</v>
      </c>
      <c r="F542" s="350" t="s">
        <v>322</v>
      </c>
      <c r="G542" s="352" t="s">
        <v>489</v>
      </c>
      <c r="H542" s="359" t="s">
        <v>359</v>
      </c>
      <c r="I542" s="332" t="s">
        <v>1221</v>
      </c>
      <c r="J542" s="324" t="s">
        <v>688</v>
      </c>
      <c r="K542" s="350" t="s">
        <v>324</v>
      </c>
      <c r="L542" s="420"/>
      <c r="M542" s="418">
        <v>2</v>
      </c>
      <c r="N542" s="353"/>
      <c r="O542" s="419">
        <v>1</v>
      </c>
      <c r="P542" s="333" t="s">
        <v>1222</v>
      </c>
      <c r="Q542" s="379"/>
    </row>
    <row r="543" spans="1:18" customFormat="1" ht="32.25" hidden="1" customHeight="1" x14ac:dyDescent="0.2">
      <c r="A543" s="350" t="s">
        <v>303</v>
      </c>
      <c r="B543" s="350" t="s">
        <v>303</v>
      </c>
      <c r="C543" s="350">
        <v>2021</v>
      </c>
      <c r="D543" s="351" t="s">
        <v>365</v>
      </c>
      <c r="E543" s="352" t="s">
        <v>321</v>
      </c>
      <c r="F543" s="350" t="s">
        <v>322</v>
      </c>
      <c r="G543" s="352" t="s">
        <v>489</v>
      </c>
      <c r="H543" s="359" t="s">
        <v>339</v>
      </c>
      <c r="I543" s="350" t="s">
        <v>458</v>
      </c>
      <c r="J543" s="350">
        <v>100</v>
      </c>
      <c r="K543" s="350" t="s">
        <v>324</v>
      </c>
      <c r="L543" s="352"/>
      <c r="M543" s="418">
        <v>10</v>
      </c>
      <c r="N543" s="353">
        <f t="shared" ref="N543:N546" si="6">100*M543/J543</f>
        <v>10</v>
      </c>
      <c r="O543" s="419">
        <v>5</v>
      </c>
      <c r="P543" s="335" t="s">
        <v>1154</v>
      </c>
      <c r="Q543" s="379" t="s">
        <v>1497</v>
      </c>
    </row>
    <row r="544" spans="1:18" customFormat="1" ht="32.25" hidden="1" customHeight="1" x14ac:dyDescent="0.2">
      <c r="A544" s="350" t="s">
        <v>303</v>
      </c>
      <c r="B544" s="350" t="s">
        <v>303</v>
      </c>
      <c r="C544" s="350">
        <v>2021</v>
      </c>
      <c r="D544" s="351" t="s">
        <v>365</v>
      </c>
      <c r="E544" s="352" t="s">
        <v>321</v>
      </c>
      <c r="F544" s="350" t="s">
        <v>322</v>
      </c>
      <c r="G544" s="352" t="s">
        <v>489</v>
      </c>
      <c r="H544" s="359" t="s">
        <v>343</v>
      </c>
      <c r="I544" s="350" t="s">
        <v>458</v>
      </c>
      <c r="J544" s="350">
        <v>250</v>
      </c>
      <c r="K544" s="350" t="s">
        <v>324</v>
      </c>
      <c r="L544" s="352"/>
      <c r="M544" s="418">
        <v>10</v>
      </c>
      <c r="N544" s="353">
        <f t="shared" si="6"/>
        <v>4</v>
      </c>
      <c r="O544" s="419">
        <v>5</v>
      </c>
      <c r="P544" s="335" t="s">
        <v>1154</v>
      </c>
      <c r="Q544" s="379" t="s">
        <v>1497</v>
      </c>
    </row>
    <row r="545" spans="1:17" customFormat="1" ht="32.25" hidden="1" customHeight="1" x14ac:dyDescent="0.2">
      <c r="A545" s="350" t="s">
        <v>303</v>
      </c>
      <c r="B545" s="350" t="s">
        <v>303</v>
      </c>
      <c r="C545" s="350">
        <v>2021</v>
      </c>
      <c r="D545" s="351" t="s">
        <v>365</v>
      </c>
      <c r="E545" s="352" t="s">
        <v>321</v>
      </c>
      <c r="F545" s="350" t="s">
        <v>322</v>
      </c>
      <c r="G545" s="352" t="s">
        <v>489</v>
      </c>
      <c r="H545" s="359" t="s">
        <v>687</v>
      </c>
      <c r="I545" s="350" t="s">
        <v>458</v>
      </c>
      <c r="J545" s="350">
        <v>250</v>
      </c>
      <c r="K545" s="350" t="s">
        <v>324</v>
      </c>
      <c r="L545" s="352"/>
      <c r="M545" s="418">
        <v>10</v>
      </c>
      <c r="N545" s="353">
        <f t="shared" si="6"/>
        <v>4</v>
      </c>
      <c r="O545" s="419">
        <v>5</v>
      </c>
      <c r="P545" s="335" t="s">
        <v>1154</v>
      </c>
      <c r="Q545" s="379" t="s">
        <v>1497</v>
      </c>
    </row>
    <row r="546" spans="1:17" customFormat="1" ht="32.25" hidden="1" customHeight="1" x14ac:dyDescent="0.2">
      <c r="A546" s="350" t="s">
        <v>303</v>
      </c>
      <c r="B546" s="350" t="s">
        <v>303</v>
      </c>
      <c r="C546" s="350">
        <v>2021</v>
      </c>
      <c r="D546" s="351" t="s">
        <v>365</v>
      </c>
      <c r="E546" s="352" t="s">
        <v>321</v>
      </c>
      <c r="F546" s="350" t="s">
        <v>322</v>
      </c>
      <c r="G546" s="352" t="s">
        <v>489</v>
      </c>
      <c r="H546" s="359" t="s">
        <v>359</v>
      </c>
      <c r="I546" s="350" t="s">
        <v>458</v>
      </c>
      <c r="J546" s="350">
        <v>250</v>
      </c>
      <c r="K546" s="350" t="s">
        <v>324</v>
      </c>
      <c r="L546" s="352"/>
      <c r="M546" s="418">
        <v>10</v>
      </c>
      <c r="N546" s="353">
        <f t="shared" si="6"/>
        <v>4</v>
      </c>
      <c r="O546" s="419">
        <v>5</v>
      </c>
      <c r="P546" s="335" t="s">
        <v>1154</v>
      </c>
      <c r="Q546" s="379" t="s">
        <v>1497</v>
      </c>
    </row>
    <row r="547" spans="1:17" customFormat="1" ht="32.25" customHeight="1" x14ac:dyDescent="0.2">
      <c r="A547" s="350" t="s">
        <v>303</v>
      </c>
      <c r="B547" s="350" t="s">
        <v>303</v>
      </c>
      <c r="C547" s="350">
        <v>2021</v>
      </c>
      <c r="D547" s="351" t="s">
        <v>365</v>
      </c>
      <c r="E547" s="352" t="s">
        <v>321</v>
      </c>
      <c r="F547" s="350" t="s">
        <v>322</v>
      </c>
      <c r="G547" s="352" t="s">
        <v>489</v>
      </c>
      <c r="H547" s="359" t="s">
        <v>339</v>
      </c>
      <c r="I547" s="332" t="s">
        <v>1221</v>
      </c>
      <c r="J547" s="324" t="s">
        <v>688</v>
      </c>
      <c r="K547" s="350" t="s">
        <v>324</v>
      </c>
      <c r="L547" s="420"/>
      <c r="M547" s="418">
        <v>184</v>
      </c>
      <c r="N547" s="353"/>
      <c r="O547" s="419">
        <v>40</v>
      </c>
      <c r="P547" s="333" t="s">
        <v>1222</v>
      </c>
      <c r="Q547" s="379"/>
    </row>
    <row r="548" spans="1:17" customFormat="1" ht="32.25" customHeight="1" x14ac:dyDescent="0.2">
      <c r="A548" s="350" t="s">
        <v>303</v>
      </c>
      <c r="B548" s="350" t="s">
        <v>303</v>
      </c>
      <c r="C548" s="350">
        <v>2021</v>
      </c>
      <c r="D548" s="351" t="s">
        <v>365</v>
      </c>
      <c r="E548" s="352" t="s">
        <v>321</v>
      </c>
      <c r="F548" s="350" t="s">
        <v>322</v>
      </c>
      <c r="G548" s="352" t="s">
        <v>489</v>
      </c>
      <c r="H548" s="359" t="s">
        <v>343</v>
      </c>
      <c r="I548" s="332" t="s">
        <v>1221</v>
      </c>
      <c r="J548" s="324" t="s">
        <v>688</v>
      </c>
      <c r="K548" s="350" t="s">
        <v>324</v>
      </c>
      <c r="L548" s="420"/>
      <c r="M548" s="418">
        <v>184</v>
      </c>
      <c r="N548" s="353"/>
      <c r="O548" s="419">
        <v>40</v>
      </c>
      <c r="P548" s="333" t="s">
        <v>1222</v>
      </c>
      <c r="Q548" s="379"/>
    </row>
    <row r="549" spans="1:17" customFormat="1" ht="32.25" customHeight="1" x14ac:dyDescent="0.2">
      <c r="A549" s="350" t="s">
        <v>303</v>
      </c>
      <c r="B549" s="350" t="s">
        <v>303</v>
      </c>
      <c r="C549" s="350">
        <v>2021</v>
      </c>
      <c r="D549" s="351" t="s">
        <v>365</v>
      </c>
      <c r="E549" s="352" t="s">
        <v>321</v>
      </c>
      <c r="F549" s="350" t="s">
        <v>322</v>
      </c>
      <c r="G549" s="352" t="s">
        <v>489</v>
      </c>
      <c r="H549" s="359" t="s">
        <v>687</v>
      </c>
      <c r="I549" s="332" t="s">
        <v>1221</v>
      </c>
      <c r="J549" s="324" t="s">
        <v>688</v>
      </c>
      <c r="K549" s="350" t="s">
        <v>324</v>
      </c>
      <c r="L549" s="420"/>
      <c r="M549" s="418">
        <v>184</v>
      </c>
      <c r="N549" s="353"/>
      <c r="O549" s="419">
        <v>40</v>
      </c>
      <c r="P549" s="333" t="s">
        <v>1222</v>
      </c>
      <c r="Q549" s="379"/>
    </row>
    <row r="550" spans="1:17" customFormat="1" ht="32.25" customHeight="1" x14ac:dyDescent="0.2">
      <c r="A550" s="350" t="s">
        <v>303</v>
      </c>
      <c r="B550" s="350" t="s">
        <v>303</v>
      </c>
      <c r="C550" s="350">
        <v>2021</v>
      </c>
      <c r="D550" s="351" t="s">
        <v>365</v>
      </c>
      <c r="E550" s="352" t="s">
        <v>321</v>
      </c>
      <c r="F550" s="350" t="s">
        <v>322</v>
      </c>
      <c r="G550" s="352" t="s">
        <v>489</v>
      </c>
      <c r="H550" s="359" t="s">
        <v>359</v>
      </c>
      <c r="I550" s="332" t="s">
        <v>1221</v>
      </c>
      <c r="J550" s="324" t="s">
        <v>688</v>
      </c>
      <c r="K550" s="350" t="s">
        <v>324</v>
      </c>
      <c r="L550" s="420"/>
      <c r="M550" s="418">
        <v>184</v>
      </c>
      <c r="N550" s="353"/>
      <c r="O550" s="419">
        <v>40</v>
      </c>
      <c r="P550" s="333" t="s">
        <v>1222</v>
      </c>
      <c r="Q550" s="379"/>
    </row>
    <row r="551" spans="1:17" customFormat="1" ht="32.25" hidden="1" customHeight="1" x14ac:dyDescent="0.2">
      <c r="A551" s="350" t="s">
        <v>303</v>
      </c>
      <c r="B551" s="350" t="s">
        <v>303</v>
      </c>
      <c r="C551" s="350">
        <v>2021</v>
      </c>
      <c r="D551" s="351" t="s">
        <v>651</v>
      </c>
      <c r="E551" s="352" t="s">
        <v>321</v>
      </c>
      <c r="F551" s="350" t="s">
        <v>322</v>
      </c>
      <c r="G551" s="352" t="s">
        <v>489</v>
      </c>
      <c r="H551" s="359" t="s">
        <v>339</v>
      </c>
      <c r="I551" s="350" t="s">
        <v>458</v>
      </c>
      <c r="J551" s="350" t="s">
        <v>324</v>
      </c>
      <c r="K551" s="350" t="s">
        <v>324</v>
      </c>
      <c r="L551" s="352"/>
      <c r="M551" s="418">
        <v>1</v>
      </c>
      <c r="N551" s="353"/>
      <c r="O551" s="419">
        <v>1</v>
      </c>
      <c r="P551" s="335" t="s">
        <v>1154</v>
      </c>
      <c r="Q551" s="379" t="s">
        <v>1497</v>
      </c>
    </row>
    <row r="552" spans="1:17" customFormat="1" ht="32.25" hidden="1" customHeight="1" x14ac:dyDescent="0.2">
      <c r="A552" s="350" t="s">
        <v>303</v>
      </c>
      <c r="B552" s="350" t="s">
        <v>303</v>
      </c>
      <c r="C552" s="350">
        <v>2021</v>
      </c>
      <c r="D552" s="351" t="s">
        <v>651</v>
      </c>
      <c r="E552" s="352" t="s">
        <v>321</v>
      </c>
      <c r="F552" s="350" t="s">
        <v>322</v>
      </c>
      <c r="G552" s="352" t="s">
        <v>489</v>
      </c>
      <c r="H552" s="359" t="s">
        <v>343</v>
      </c>
      <c r="I552" s="350" t="s">
        <v>458</v>
      </c>
      <c r="J552" s="350" t="s">
        <v>324</v>
      </c>
      <c r="K552" s="350" t="s">
        <v>324</v>
      </c>
      <c r="L552" s="352"/>
      <c r="M552" s="418">
        <v>1</v>
      </c>
      <c r="N552" s="353"/>
      <c r="O552" s="419">
        <v>1</v>
      </c>
      <c r="P552" s="335" t="s">
        <v>1154</v>
      </c>
      <c r="Q552" s="379" t="s">
        <v>1497</v>
      </c>
    </row>
    <row r="553" spans="1:17" customFormat="1" ht="32.25" hidden="1" customHeight="1" x14ac:dyDescent="0.2">
      <c r="A553" s="350" t="s">
        <v>303</v>
      </c>
      <c r="B553" s="350" t="s">
        <v>303</v>
      </c>
      <c r="C553" s="350">
        <v>2021</v>
      </c>
      <c r="D553" s="351" t="s">
        <v>651</v>
      </c>
      <c r="E553" s="352" t="s">
        <v>321</v>
      </c>
      <c r="F553" s="350" t="s">
        <v>322</v>
      </c>
      <c r="G553" s="352" t="s">
        <v>489</v>
      </c>
      <c r="H553" s="359" t="s">
        <v>687</v>
      </c>
      <c r="I553" s="350" t="s">
        <v>458</v>
      </c>
      <c r="J553" s="350" t="s">
        <v>324</v>
      </c>
      <c r="K553" s="350" t="s">
        <v>324</v>
      </c>
      <c r="L553" s="352"/>
      <c r="M553" s="418">
        <v>1</v>
      </c>
      <c r="N553" s="353"/>
      <c r="O553" s="419">
        <v>1</v>
      </c>
      <c r="P553" s="335" t="s">
        <v>1154</v>
      </c>
      <c r="Q553" s="379" t="s">
        <v>1497</v>
      </c>
    </row>
    <row r="554" spans="1:17" customFormat="1" ht="32.25" hidden="1" customHeight="1" x14ac:dyDescent="0.2">
      <c r="A554" s="350" t="s">
        <v>303</v>
      </c>
      <c r="B554" s="350" t="s">
        <v>303</v>
      </c>
      <c r="C554" s="350">
        <v>2021</v>
      </c>
      <c r="D554" s="351" t="s">
        <v>651</v>
      </c>
      <c r="E554" s="352" t="s">
        <v>321</v>
      </c>
      <c r="F554" s="350" t="s">
        <v>322</v>
      </c>
      <c r="G554" s="352" t="s">
        <v>489</v>
      </c>
      <c r="H554" s="359" t="s">
        <v>359</v>
      </c>
      <c r="I554" s="350" t="s">
        <v>458</v>
      </c>
      <c r="J554" s="350" t="s">
        <v>324</v>
      </c>
      <c r="K554" s="350" t="s">
        <v>324</v>
      </c>
      <c r="L554" s="352"/>
      <c r="M554" s="418">
        <v>1</v>
      </c>
      <c r="N554" s="353"/>
      <c r="O554" s="419">
        <v>1</v>
      </c>
      <c r="P554" s="335" t="s">
        <v>1154</v>
      </c>
      <c r="Q554" s="379" t="s">
        <v>1497</v>
      </c>
    </row>
    <row r="555" spans="1:17" customFormat="1" ht="32.25" customHeight="1" x14ac:dyDescent="0.2">
      <c r="A555" s="350" t="s">
        <v>303</v>
      </c>
      <c r="B555" s="350" t="s">
        <v>303</v>
      </c>
      <c r="C555" s="350">
        <v>2021</v>
      </c>
      <c r="D555" s="351" t="s">
        <v>651</v>
      </c>
      <c r="E555" s="352" t="s">
        <v>321</v>
      </c>
      <c r="F555" s="350" t="s">
        <v>322</v>
      </c>
      <c r="G555" s="352" t="s">
        <v>489</v>
      </c>
      <c r="H555" s="359" t="s">
        <v>339</v>
      </c>
      <c r="I555" s="332" t="s">
        <v>1221</v>
      </c>
      <c r="J555" s="324" t="s">
        <v>688</v>
      </c>
      <c r="K555" s="350" t="s">
        <v>324</v>
      </c>
      <c r="L555" s="420"/>
      <c r="M555" s="418">
        <v>21</v>
      </c>
      <c r="N555" s="353"/>
      <c r="O555" s="419">
        <v>6</v>
      </c>
      <c r="P555" s="333" t="s">
        <v>1222</v>
      </c>
      <c r="Q555" s="379"/>
    </row>
    <row r="556" spans="1:17" customFormat="1" ht="32.25" customHeight="1" x14ac:dyDescent="0.2">
      <c r="A556" s="350" t="s">
        <v>303</v>
      </c>
      <c r="B556" s="350" t="s">
        <v>303</v>
      </c>
      <c r="C556" s="350">
        <v>2021</v>
      </c>
      <c r="D556" s="351" t="s">
        <v>651</v>
      </c>
      <c r="E556" s="352" t="s">
        <v>321</v>
      </c>
      <c r="F556" s="350" t="s">
        <v>322</v>
      </c>
      <c r="G556" s="352" t="s">
        <v>489</v>
      </c>
      <c r="H556" s="359" t="s">
        <v>343</v>
      </c>
      <c r="I556" s="332" t="s">
        <v>1221</v>
      </c>
      <c r="J556" s="324" t="s">
        <v>688</v>
      </c>
      <c r="K556" s="350" t="s">
        <v>324</v>
      </c>
      <c r="L556" s="420"/>
      <c r="M556" s="418">
        <v>21</v>
      </c>
      <c r="N556" s="353"/>
      <c r="O556" s="419">
        <v>6</v>
      </c>
      <c r="P556" s="333" t="s">
        <v>1222</v>
      </c>
      <c r="Q556" s="379"/>
    </row>
    <row r="557" spans="1:17" customFormat="1" ht="32.25" customHeight="1" x14ac:dyDescent="0.2">
      <c r="A557" s="350" t="s">
        <v>303</v>
      </c>
      <c r="B557" s="350" t="s">
        <v>303</v>
      </c>
      <c r="C557" s="350">
        <v>2021</v>
      </c>
      <c r="D557" s="351" t="s">
        <v>651</v>
      </c>
      <c r="E557" s="352" t="s">
        <v>321</v>
      </c>
      <c r="F557" s="350" t="s">
        <v>322</v>
      </c>
      <c r="G557" s="352" t="s">
        <v>489</v>
      </c>
      <c r="H557" s="359" t="s">
        <v>687</v>
      </c>
      <c r="I557" s="332" t="s">
        <v>1221</v>
      </c>
      <c r="J557" s="324" t="s">
        <v>688</v>
      </c>
      <c r="K557" s="350" t="s">
        <v>324</v>
      </c>
      <c r="L557" s="420"/>
      <c r="M557" s="418">
        <v>21</v>
      </c>
      <c r="N557" s="353"/>
      <c r="O557" s="419">
        <v>6</v>
      </c>
      <c r="P557" s="333" t="s">
        <v>1222</v>
      </c>
      <c r="Q557" s="379"/>
    </row>
    <row r="558" spans="1:17" customFormat="1" ht="32.25" customHeight="1" x14ac:dyDescent="0.2">
      <c r="A558" s="350" t="s">
        <v>303</v>
      </c>
      <c r="B558" s="350" t="s">
        <v>303</v>
      </c>
      <c r="C558" s="350">
        <v>2021</v>
      </c>
      <c r="D558" s="351" t="s">
        <v>651</v>
      </c>
      <c r="E558" s="352" t="s">
        <v>321</v>
      </c>
      <c r="F558" s="350" t="s">
        <v>322</v>
      </c>
      <c r="G558" s="352" t="s">
        <v>489</v>
      </c>
      <c r="H558" s="359" t="s">
        <v>359</v>
      </c>
      <c r="I558" s="332" t="s">
        <v>1221</v>
      </c>
      <c r="J558" s="324" t="s">
        <v>688</v>
      </c>
      <c r="K558" s="350" t="s">
        <v>324</v>
      </c>
      <c r="L558" s="420"/>
      <c r="M558" s="418">
        <v>21</v>
      </c>
      <c r="N558" s="353"/>
      <c r="O558" s="419">
        <v>6</v>
      </c>
      <c r="P558" s="333" t="s">
        <v>1222</v>
      </c>
      <c r="Q558" s="379"/>
    </row>
    <row r="559" spans="1:17" customFormat="1" ht="32.25" hidden="1" customHeight="1" x14ac:dyDescent="0.2">
      <c r="A559" s="350" t="s">
        <v>303</v>
      </c>
      <c r="B559" s="350" t="s">
        <v>303</v>
      </c>
      <c r="C559" s="350">
        <v>2021</v>
      </c>
      <c r="D559" s="351" t="s">
        <v>371</v>
      </c>
      <c r="E559" s="352" t="s">
        <v>321</v>
      </c>
      <c r="F559" s="350" t="s">
        <v>322</v>
      </c>
      <c r="G559" s="352" t="s">
        <v>489</v>
      </c>
      <c r="H559" s="359" t="s">
        <v>339</v>
      </c>
      <c r="I559" s="350" t="s">
        <v>458</v>
      </c>
      <c r="J559" s="350">
        <v>100</v>
      </c>
      <c r="K559" s="350" t="s">
        <v>324</v>
      </c>
      <c r="L559" s="352"/>
      <c r="M559" s="418">
        <v>19</v>
      </c>
      <c r="N559" s="353">
        <f t="shared" ref="N559:N562" si="7">100*M559/J559</f>
        <v>19</v>
      </c>
      <c r="O559" s="419">
        <v>7</v>
      </c>
      <c r="P559" s="335" t="s">
        <v>1154</v>
      </c>
      <c r="Q559" s="379" t="s">
        <v>1497</v>
      </c>
    </row>
    <row r="560" spans="1:17" customFormat="1" ht="32.25" hidden="1" customHeight="1" x14ac:dyDescent="0.2">
      <c r="A560" s="350" t="s">
        <v>303</v>
      </c>
      <c r="B560" s="350" t="s">
        <v>303</v>
      </c>
      <c r="C560" s="350">
        <v>2021</v>
      </c>
      <c r="D560" s="351" t="s">
        <v>371</v>
      </c>
      <c r="E560" s="352" t="s">
        <v>321</v>
      </c>
      <c r="F560" s="350" t="s">
        <v>322</v>
      </c>
      <c r="G560" s="352" t="s">
        <v>489</v>
      </c>
      <c r="H560" s="359" t="s">
        <v>343</v>
      </c>
      <c r="I560" s="350" t="s">
        <v>458</v>
      </c>
      <c r="J560" s="350">
        <v>250</v>
      </c>
      <c r="K560" s="350" t="s">
        <v>324</v>
      </c>
      <c r="L560" s="352"/>
      <c r="M560" s="418">
        <v>19</v>
      </c>
      <c r="N560" s="353">
        <f t="shared" si="7"/>
        <v>7.6</v>
      </c>
      <c r="O560" s="419">
        <v>7</v>
      </c>
      <c r="P560" s="335" t="s">
        <v>1154</v>
      </c>
      <c r="Q560" s="379" t="s">
        <v>1497</v>
      </c>
    </row>
    <row r="561" spans="1:18" customFormat="1" ht="32.25" hidden="1" customHeight="1" x14ac:dyDescent="0.2">
      <c r="A561" s="350" t="s">
        <v>303</v>
      </c>
      <c r="B561" s="350" t="s">
        <v>303</v>
      </c>
      <c r="C561" s="350">
        <v>2021</v>
      </c>
      <c r="D561" s="351" t="s">
        <v>371</v>
      </c>
      <c r="E561" s="352" t="s">
        <v>321</v>
      </c>
      <c r="F561" s="350" t="s">
        <v>322</v>
      </c>
      <c r="G561" s="352" t="s">
        <v>489</v>
      </c>
      <c r="H561" s="359" t="s">
        <v>687</v>
      </c>
      <c r="I561" s="350" t="s">
        <v>458</v>
      </c>
      <c r="J561" s="350">
        <v>250</v>
      </c>
      <c r="K561" s="350" t="s">
        <v>324</v>
      </c>
      <c r="L561" s="352"/>
      <c r="M561" s="418">
        <v>19</v>
      </c>
      <c r="N561" s="353">
        <f t="shared" si="7"/>
        <v>7.6</v>
      </c>
      <c r="O561" s="419">
        <v>7</v>
      </c>
      <c r="P561" s="335" t="s">
        <v>1154</v>
      </c>
      <c r="Q561" s="379" t="s">
        <v>1497</v>
      </c>
      <c r="R561" s="160"/>
    </row>
    <row r="562" spans="1:18" customFormat="1" ht="32.25" hidden="1" customHeight="1" x14ac:dyDescent="0.2">
      <c r="A562" s="350" t="s">
        <v>303</v>
      </c>
      <c r="B562" s="350" t="s">
        <v>303</v>
      </c>
      <c r="C562" s="350">
        <v>2021</v>
      </c>
      <c r="D562" s="351" t="s">
        <v>371</v>
      </c>
      <c r="E562" s="352" t="s">
        <v>321</v>
      </c>
      <c r="F562" s="350" t="s">
        <v>322</v>
      </c>
      <c r="G562" s="352" t="s">
        <v>489</v>
      </c>
      <c r="H562" s="359" t="s">
        <v>359</v>
      </c>
      <c r="I562" s="350" t="s">
        <v>458</v>
      </c>
      <c r="J562" s="350">
        <v>250</v>
      </c>
      <c r="K562" s="350" t="s">
        <v>324</v>
      </c>
      <c r="L562" s="352"/>
      <c r="M562" s="418">
        <v>19</v>
      </c>
      <c r="N562" s="353">
        <f t="shared" si="7"/>
        <v>7.6</v>
      </c>
      <c r="O562" s="419">
        <v>7</v>
      </c>
      <c r="P562" s="335" t="s">
        <v>1154</v>
      </c>
      <c r="Q562" s="379" t="s">
        <v>1497</v>
      </c>
      <c r="R562" s="160"/>
    </row>
    <row r="563" spans="1:18" customFormat="1" ht="32.25" customHeight="1" x14ac:dyDescent="0.2">
      <c r="A563" s="350" t="s">
        <v>303</v>
      </c>
      <c r="B563" s="350" t="s">
        <v>303</v>
      </c>
      <c r="C563" s="350">
        <v>2021</v>
      </c>
      <c r="D563" s="351" t="s">
        <v>371</v>
      </c>
      <c r="E563" s="352" t="s">
        <v>321</v>
      </c>
      <c r="F563" s="350" t="s">
        <v>322</v>
      </c>
      <c r="G563" s="352" t="s">
        <v>489</v>
      </c>
      <c r="H563" s="359" t="s">
        <v>339</v>
      </c>
      <c r="I563" s="332" t="s">
        <v>1221</v>
      </c>
      <c r="J563" s="324" t="s">
        <v>688</v>
      </c>
      <c r="K563" s="350" t="s">
        <v>324</v>
      </c>
      <c r="L563" s="420"/>
      <c r="M563" s="418">
        <v>95</v>
      </c>
      <c r="N563" s="353"/>
      <c r="O563" s="419">
        <v>23</v>
      </c>
      <c r="P563" s="333" t="s">
        <v>1222</v>
      </c>
      <c r="Q563" s="379"/>
      <c r="R563" s="160"/>
    </row>
    <row r="564" spans="1:18" customFormat="1" ht="32.25" customHeight="1" x14ac:dyDescent="0.2">
      <c r="A564" s="350" t="s">
        <v>303</v>
      </c>
      <c r="B564" s="350" t="s">
        <v>303</v>
      </c>
      <c r="C564" s="350">
        <v>2021</v>
      </c>
      <c r="D564" s="351" t="s">
        <v>371</v>
      </c>
      <c r="E564" s="352" t="s">
        <v>321</v>
      </c>
      <c r="F564" s="350" t="s">
        <v>322</v>
      </c>
      <c r="G564" s="352" t="s">
        <v>489</v>
      </c>
      <c r="H564" s="359" t="s">
        <v>343</v>
      </c>
      <c r="I564" s="332" t="s">
        <v>1221</v>
      </c>
      <c r="J564" s="324" t="s">
        <v>688</v>
      </c>
      <c r="K564" s="350" t="s">
        <v>324</v>
      </c>
      <c r="L564" s="420"/>
      <c r="M564" s="418">
        <v>95</v>
      </c>
      <c r="N564" s="353"/>
      <c r="O564" s="419">
        <v>23</v>
      </c>
      <c r="P564" s="333" t="s">
        <v>1222</v>
      </c>
      <c r="Q564" s="379"/>
      <c r="R564" s="160"/>
    </row>
    <row r="565" spans="1:18" customFormat="1" ht="32.25" customHeight="1" x14ac:dyDescent="0.2">
      <c r="A565" s="350" t="s">
        <v>303</v>
      </c>
      <c r="B565" s="350" t="s">
        <v>303</v>
      </c>
      <c r="C565" s="350">
        <v>2021</v>
      </c>
      <c r="D565" s="351" t="s">
        <v>371</v>
      </c>
      <c r="E565" s="352" t="s">
        <v>321</v>
      </c>
      <c r="F565" s="350" t="s">
        <v>322</v>
      </c>
      <c r="G565" s="352" t="s">
        <v>489</v>
      </c>
      <c r="H565" s="359" t="s">
        <v>687</v>
      </c>
      <c r="I565" s="332" t="s">
        <v>1221</v>
      </c>
      <c r="J565" s="324" t="s">
        <v>688</v>
      </c>
      <c r="K565" s="350" t="s">
        <v>324</v>
      </c>
      <c r="L565" s="420"/>
      <c r="M565" s="418">
        <v>95</v>
      </c>
      <c r="N565" s="353"/>
      <c r="O565" s="419">
        <v>23</v>
      </c>
      <c r="P565" s="333" t="s">
        <v>1222</v>
      </c>
      <c r="Q565" s="379"/>
      <c r="R565" s="160"/>
    </row>
    <row r="566" spans="1:18" customFormat="1" ht="32.25" customHeight="1" x14ac:dyDescent="0.2">
      <c r="A566" s="350" t="s">
        <v>303</v>
      </c>
      <c r="B566" s="350" t="s">
        <v>303</v>
      </c>
      <c r="C566" s="350">
        <v>2021</v>
      </c>
      <c r="D566" s="351" t="s">
        <v>371</v>
      </c>
      <c r="E566" s="352" t="s">
        <v>321</v>
      </c>
      <c r="F566" s="350" t="s">
        <v>322</v>
      </c>
      <c r="G566" s="352" t="s">
        <v>489</v>
      </c>
      <c r="H566" s="359" t="s">
        <v>359</v>
      </c>
      <c r="I566" s="332" t="s">
        <v>1221</v>
      </c>
      <c r="J566" s="324" t="s">
        <v>688</v>
      </c>
      <c r="K566" s="350" t="s">
        <v>324</v>
      </c>
      <c r="L566" s="420"/>
      <c r="M566" s="418">
        <v>95</v>
      </c>
      <c r="N566" s="353"/>
      <c r="O566" s="419">
        <v>23</v>
      </c>
      <c r="P566" s="333" t="s">
        <v>1222</v>
      </c>
      <c r="Q566" s="379"/>
    </row>
    <row r="567" spans="1:18" customFormat="1" ht="32.25" customHeight="1" x14ac:dyDescent="0.2">
      <c r="A567" s="350" t="s">
        <v>303</v>
      </c>
      <c r="B567" s="350" t="s">
        <v>303</v>
      </c>
      <c r="C567" s="350">
        <v>2021</v>
      </c>
      <c r="D567" s="351" t="s">
        <v>654</v>
      </c>
      <c r="E567" s="352" t="s">
        <v>321</v>
      </c>
      <c r="F567" s="350" t="s">
        <v>322</v>
      </c>
      <c r="G567" s="352" t="s">
        <v>489</v>
      </c>
      <c r="H567" s="359" t="s">
        <v>339</v>
      </c>
      <c r="I567" s="332" t="s">
        <v>1221</v>
      </c>
      <c r="J567" s="324" t="s">
        <v>688</v>
      </c>
      <c r="K567" s="350" t="s">
        <v>324</v>
      </c>
      <c r="L567" s="420"/>
      <c r="M567" s="418">
        <v>4</v>
      </c>
      <c r="N567" s="353"/>
      <c r="O567" s="419">
        <v>2</v>
      </c>
      <c r="P567" s="333" t="s">
        <v>1222</v>
      </c>
      <c r="Q567" s="379"/>
    </row>
    <row r="568" spans="1:18" customFormat="1" ht="32.25" customHeight="1" x14ac:dyDescent="0.2">
      <c r="A568" s="350" t="s">
        <v>303</v>
      </c>
      <c r="B568" s="350" t="s">
        <v>303</v>
      </c>
      <c r="C568" s="350">
        <v>2021</v>
      </c>
      <c r="D568" s="351" t="s">
        <v>654</v>
      </c>
      <c r="E568" s="352" t="s">
        <v>321</v>
      </c>
      <c r="F568" s="350" t="s">
        <v>322</v>
      </c>
      <c r="G568" s="352" t="s">
        <v>489</v>
      </c>
      <c r="H568" s="359" t="s">
        <v>343</v>
      </c>
      <c r="I568" s="332" t="s">
        <v>1221</v>
      </c>
      <c r="J568" s="324" t="s">
        <v>688</v>
      </c>
      <c r="K568" s="350" t="s">
        <v>324</v>
      </c>
      <c r="L568" s="420"/>
      <c r="M568" s="418">
        <v>4</v>
      </c>
      <c r="N568" s="353"/>
      <c r="O568" s="419">
        <v>2</v>
      </c>
      <c r="P568" s="333" t="s">
        <v>1222</v>
      </c>
      <c r="Q568" s="379"/>
    </row>
    <row r="569" spans="1:18" customFormat="1" ht="32.25" customHeight="1" x14ac:dyDescent="0.2">
      <c r="A569" s="350" t="s">
        <v>303</v>
      </c>
      <c r="B569" s="350" t="s">
        <v>303</v>
      </c>
      <c r="C569" s="350">
        <v>2021</v>
      </c>
      <c r="D569" s="351" t="s">
        <v>654</v>
      </c>
      <c r="E569" s="352" t="s">
        <v>321</v>
      </c>
      <c r="F569" s="350" t="s">
        <v>322</v>
      </c>
      <c r="G569" s="352" t="s">
        <v>489</v>
      </c>
      <c r="H569" s="359" t="s">
        <v>687</v>
      </c>
      <c r="I569" s="332" t="s">
        <v>1221</v>
      </c>
      <c r="J569" s="324" t="s">
        <v>688</v>
      </c>
      <c r="K569" s="350" t="s">
        <v>324</v>
      </c>
      <c r="L569" s="420"/>
      <c r="M569" s="418">
        <v>4</v>
      </c>
      <c r="N569" s="353"/>
      <c r="O569" s="419">
        <v>2</v>
      </c>
      <c r="P569" s="333" t="s">
        <v>1222</v>
      </c>
      <c r="Q569" s="379"/>
    </row>
    <row r="570" spans="1:18" customFormat="1" ht="32.25" customHeight="1" x14ac:dyDescent="0.2">
      <c r="A570" s="350" t="s">
        <v>303</v>
      </c>
      <c r="B570" s="350" t="s">
        <v>303</v>
      </c>
      <c r="C570" s="350">
        <v>2021</v>
      </c>
      <c r="D570" s="351" t="s">
        <v>654</v>
      </c>
      <c r="E570" s="352" t="s">
        <v>321</v>
      </c>
      <c r="F570" s="350" t="s">
        <v>322</v>
      </c>
      <c r="G570" s="352" t="s">
        <v>489</v>
      </c>
      <c r="H570" s="359" t="s">
        <v>359</v>
      </c>
      <c r="I570" s="332" t="s">
        <v>1221</v>
      </c>
      <c r="J570" s="324" t="s">
        <v>688</v>
      </c>
      <c r="K570" s="350" t="s">
        <v>324</v>
      </c>
      <c r="L570" s="420"/>
      <c r="M570" s="418">
        <v>4</v>
      </c>
      <c r="N570" s="353"/>
      <c r="O570" s="419">
        <v>2</v>
      </c>
      <c r="P570" s="333" t="s">
        <v>1222</v>
      </c>
      <c r="Q570" s="379"/>
    </row>
    <row r="571" spans="1:18" customFormat="1" ht="32.25" hidden="1" customHeight="1" x14ac:dyDescent="0.2">
      <c r="A571" s="350" t="s">
        <v>303</v>
      </c>
      <c r="B571" s="350" t="s">
        <v>303</v>
      </c>
      <c r="C571" s="350">
        <v>2021</v>
      </c>
      <c r="D571" s="351" t="s">
        <v>656</v>
      </c>
      <c r="E571" s="352" t="s">
        <v>321</v>
      </c>
      <c r="F571" s="350" t="s">
        <v>322</v>
      </c>
      <c r="G571" s="352" t="s">
        <v>489</v>
      </c>
      <c r="H571" s="359" t="s">
        <v>339</v>
      </c>
      <c r="I571" s="350" t="s">
        <v>458</v>
      </c>
      <c r="J571" s="350" t="s">
        <v>324</v>
      </c>
      <c r="K571" s="350" t="s">
        <v>324</v>
      </c>
      <c r="L571" s="352"/>
      <c r="M571" s="418">
        <v>5</v>
      </c>
      <c r="N571" s="353"/>
      <c r="O571" s="419">
        <v>2</v>
      </c>
      <c r="P571" s="335" t="s">
        <v>1154</v>
      </c>
      <c r="Q571" s="379" t="s">
        <v>1497</v>
      </c>
    </row>
    <row r="572" spans="1:18" customFormat="1" ht="32.25" hidden="1" customHeight="1" x14ac:dyDescent="0.2">
      <c r="A572" s="350" t="s">
        <v>303</v>
      </c>
      <c r="B572" s="350" t="s">
        <v>303</v>
      </c>
      <c r="C572" s="350">
        <v>2021</v>
      </c>
      <c r="D572" s="351" t="s">
        <v>656</v>
      </c>
      <c r="E572" s="352" t="s">
        <v>321</v>
      </c>
      <c r="F572" s="350" t="s">
        <v>322</v>
      </c>
      <c r="G572" s="352" t="s">
        <v>489</v>
      </c>
      <c r="H572" s="359" t="s">
        <v>343</v>
      </c>
      <c r="I572" s="350" t="s">
        <v>458</v>
      </c>
      <c r="J572" s="350" t="s">
        <v>324</v>
      </c>
      <c r="K572" s="350" t="s">
        <v>324</v>
      </c>
      <c r="L572" s="352"/>
      <c r="M572" s="418">
        <v>5</v>
      </c>
      <c r="N572" s="353"/>
      <c r="O572" s="419">
        <v>2</v>
      </c>
      <c r="P572" s="335" t="s">
        <v>1154</v>
      </c>
      <c r="Q572" s="379" t="s">
        <v>1497</v>
      </c>
    </row>
    <row r="573" spans="1:18" customFormat="1" ht="32.25" hidden="1" customHeight="1" x14ac:dyDescent="0.2">
      <c r="A573" s="350" t="s">
        <v>303</v>
      </c>
      <c r="B573" s="350" t="s">
        <v>303</v>
      </c>
      <c r="C573" s="350">
        <v>2021</v>
      </c>
      <c r="D573" s="351" t="s">
        <v>656</v>
      </c>
      <c r="E573" s="352" t="s">
        <v>321</v>
      </c>
      <c r="F573" s="350" t="s">
        <v>322</v>
      </c>
      <c r="G573" s="352" t="s">
        <v>489</v>
      </c>
      <c r="H573" s="359" t="s">
        <v>687</v>
      </c>
      <c r="I573" s="350" t="s">
        <v>458</v>
      </c>
      <c r="J573" s="350" t="s">
        <v>324</v>
      </c>
      <c r="K573" s="350" t="s">
        <v>324</v>
      </c>
      <c r="L573" s="352"/>
      <c r="M573" s="418">
        <v>5</v>
      </c>
      <c r="N573" s="353"/>
      <c r="O573" s="419">
        <v>2</v>
      </c>
      <c r="P573" s="335" t="s">
        <v>1154</v>
      </c>
      <c r="Q573" s="379" t="s">
        <v>1497</v>
      </c>
    </row>
    <row r="574" spans="1:18" customFormat="1" ht="32.25" hidden="1" customHeight="1" x14ac:dyDescent="0.2">
      <c r="A574" s="350" t="s">
        <v>303</v>
      </c>
      <c r="B574" s="350" t="s">
        <v>303</v>
      </c>
      <c r="C574" s="350">
        <v>2021</v>
      </c>
      <c r="D574" s="351" t="s">
        <v>656</v>
      </c>
      <c r="E574" s="352" t="s">
        <v>321</v>
      </c>
      <c r="F574" s="350" t="s">
        <v>322</v>
      </c>
      <c r="G574" s="352" t="s">
        <v>489</v>
      </c>
      <c r="H574" s="359" t="s">
        <v>359</v>
      </c>
      <c r="I574" s="350" t="s">
        <v>458</v>
      </c>
      <c r="J574" s="350" t="s">
        <v>324</v>
      </c>
      <c r="K574" s="350" t="s">
        <v>324</v>
      </c>
      <c r="L574" s="352"/>
      <c r="M574" s="418">
        <v>5</v>
      </c>
      <c r="N574" s="353"/>
      <c r="O574" s="419">
        <v>2</v>
      </c>
      <c r="P574" s="335" t="s">
        <v>1154</v>
      </c>
      <c r="Q574" s="379" t="s">
        <v>1497</v>
      </c>
    </row>
    <row r="575" spans="1:18" customFormat="1" ht="32.25" customHeight="1" x14ac:dyDescent="0.2">
      <c r="A575" s="350" t="s">
        <v>303</v>
      </c>
      <c r="B575" s="350" t="s">
        <v>303</v>
      </c>
      <c r="C575" s="350">
        <v>2021</v>
      </c>
      <c r="D575" s="351" t="s">
        <v>656</v>
      </c>
      <c r="E575" s="352" t="s">
        <v>321</v>
      </c>
      <c r="F575" s="350" t="s">
        <v>322</v>
      </c>
      <c r="G575" s="352" t="s">
        <v>489</v>
      </c>
      <c r="H575" s="359" t="s">
        <v>339</v>
      </c>
      <c r="I575" s="332" t="s">
        <v>1221</v>
      </c>
      <c r="J575" s="324" t="s">
        <v>688</v>
      </c>
      <c r="K575" s="350" t="s">
        <v>324</v>
      </c>
      <c r="L575" s="420"/>
      <c r="M575" s="418">
        <v>21</v>
      </c>
      <c r="N575" s="353"/>
      <c r="O575" s="419">
        <v>6</v>
      </c>
      <c r="P575" s="333" t="s">
        <v>1222</v>
      </c>
      <c r="Q575" s="379"/>
    </row>
    <row r="576" spans="1:18" customFormat="1" ht="32.25" customHeight="1" x14ac:dyDescent="0.2">
      <c r="A576" s="350" t="s">
        <v>303</v>
      </c>
      <c r="B576" s="350" t="s">
        <v>303</v>
      </c>
      <c r="C576" s="350">
        <v>2021</v>
      </c>
      <c r="D576" s="351" t="s">
        <v>656</v>
      </c>
      <c r="E576" s="352" t="s">
        <v>321</v>
      </c>
      <c r="F576" s="350" t="s">
        <v>322</v>
      </c>
      <c r="G576" s="352" t="s">
        <v>489</v>
      </c>
      <c r="H576" s="359" t="s">
        <v>343</v>
      </c>
      <c r="I576" s="332" t="s">
        <v>1221</v>
      </c>
      <c r="J576" s="324" t="s">
        <v>688</v>
      </c>
      <c r="K576" s="350" t="s">
        <v>324</v>
      </c>
      <c r="L576" s="420"/>
      <c r="M576" s="418">
        <v>21</v>
      </c>
      <c r="N576" s="353"/>
      <c r="O576" s="419">
        <v>6</v>
      </c>
      <c r="P576" s="333" t="s">
        <v>1222</v>
      </c>
      <c r="Q576" s="379"/>
    </row>
    <row r="577" spans="1:17" customFormat="1" ht="32.25" customHeight="1" x14ac:dyDescent="0.2">
      <c r="A577" s="350" t="s">
        <v>303</v>
      </c>
      <c r="B577" s="350" t="s">
        <v>303</v>
      </c>
      <c r="C577" s="350">
        <v>2021</v>
      </c>
      <c r="D577" s="351" t="s">
        <v>656</v>
      </c>
      <c r="E577" s="352" t="s">
        <v>321</v>
      </c>
      <c r="F577" s="350" t="s">
        <v>322</v>
      </c>
      <c r="G577" s="352" t="s">
        <v>489</v>
      </c>
      <c r="H577" s="359" t="s">
        <v>687</v>
      </c>
      <c r="I577" s="332" t="s">
        <v>1221</v>
      </c>
      <c r="J577" s="324" t="s">
        <v>688</v>
      </c>
      <c r="K577" s="350" t="s">
        <v>324</v>
      </c>
      <c r="L577" s="420"/>
      <c r="M577" s="418">
        <v>21</v>
      </c>
      <c r="N577" s="353"/>
      <c r="O577" s="419">
        <v>6</v>
      </c>
      <c r="P577" s="333" t="s">
        <v>1222</v>
      </c>
      <c r="Q577" s="379"/>
    </row>
    <row r="578" spans="1:17" customFormat="1" ht="32.25" customHeight="1" x14ac:dyDescent="0.2">
      <c r="A578" s="350" t="s">
        <v>303</v>
      </c>
      <c r="B578" s="350" t="s">
        <v>303</v>
      </c>
      <c r="C578" s="350">
        <v>2021</v>
      </c>
      <c r="D578" s="351" t="s">
        <v>656</v>
      </c>
      <c r="E578" s="352" t="s">
        <v>321</v>
      </c>
      <c r="F578" s="350" t="s">
        <v>322</v>
      </c>
      <c r="G578" s="352" t="s">
        <v>489</v>
      </c>
      <c r="H578" s="359" t="s">
        <v>359</v>
      </c>
      <c r="I578" s="332" t="s">
        <v>1221</v>
      </c>
      <c r="J578" s="324" t="s">
        <v>688</v>
      </c>
      <c r="K578" s="350" t="s">
        <v>324</v>
      </c>
      <c r="L578" s="420"/>
      <c r="M578" s="418">
        <v>21</v>
      </c>
      <c r="N578" s="353"/>
      <c r="O578" s="419">
        <v>6</v>
      </c>
      <c r="P578" s="333" t="s">
        <v>1222</v>
      </c>
      <c r="Q578" s="379"/>
    </row>
    <row r="579" spans="1:17" customFormat="1" ht="32.25" hidden="1" customHeight="1" x14ac:dyDescent="0.2">
      <c r="A579" s="350" t="s">
        <v>303</v>
      </c>
      <c r="B579" s="350" t="s">
        <v>303</v>
      </c>
      <c r="C579" s="350">
        <v>2021</v>
      </c>
      <c r="D579" s="351" t="s">
        <v>1201</v>
      </c>
      <c r="E579" s="352" t="s">
        <v>321</v>
      </c>
      <c r="F579" s="350" t="s">
        <v>322</v>
      </c>
      <c r="G579" s="352" t="s">
        <v>489</v>
      </c>
      <c r="H579" s="359" t="s">
        <v>339</v>
      </c>
      <c r="I579" s="350" t="s">
        <v>458</v>
      </c>
      <c r="J579" s="350" t="s">
        <v>324</v>
      </c>
      <c r="K579" s="350" t="s">
        <v>324</v>
      </c>
      <c r="L579" s="352"/>
      <c r="M579" s="418">
        <v>2</v>
      </c>
      <c r="N579" s="353"/>
      <c r="O579" s="419">
        <v>2</v>
      </c>
      <c r="P579" s="335" t="s">
        <v>1154</v>
      </c>
      <c r="Q579" s="379"/>
    </row>
    <row r="580" spans="1:17" customFormat="1" ht="32.25" hidden="1" customHeight="1" x14ac:dyDescent="0.2">
      <c r="A580" s="350" t="s">
        <v>303</v>
      </c>
      <c r="B580" s="350" t="s">
        <v>303</v>
      </c>
      <c r="C580" s="350">
        <v>2021</v>
      </c>
      <c r="D580" s="351" t="s">
        <v>1201</v>
      </c>
      <c r="E580" s="352" t="s">
        <v>321</v>
      </c>
      <c r="F580" s="350" t="s">
        <v>322</v>
      </c>
      <c r="G580" s="352" t="s">
        <v>489</v>
      </c>
      <c r="H580" s="359" t="s">
        <v>343</v>
      </c>
      <c r="I580" s="350" t="s">
        <v>458</v>
      </c>
      <c r="J580" s="350" t="s">
        <v>324</v>
      </c>
      <c r="K580" s="350" t="s">
        <v>324</v>
      </c>
      <c r="L580" s="352"/>
      <c r="M580" s="418">
        <v>2</v>
      </c>
      <c r="N580" s="353"/>
      <c r="O580" s="419">
        <v>2</v>
      </c>
      <c r="P580" s="335" t="s">
        <v>1154</v>
      </c>
      <c r="Q580" s="379"/>
    </row>
    <row r="581" spans="1:17" customFormat="1" ht="32.25" hidden="1" customHeight="1" x14ac:dyDescent="0.2">
      <c r="A581" s="350" t="s">
        <v>303</v>
      </c>
      <c r="B581" s="350" t="s">
        <v>303</v>
      </c>
      <c r="C581" s="350">
        <v>2021</v>
      </c>
      <c r="D581" s="351" t="s">
        <v>1201</v>
      </c>
      <c r="E581" s="352" t="s">
        <v>321</v>
      </c>
      <c r="F581" s="350" t="s">
        <v>322</v>
      </c>
      <c r="G581" s="352" t="s">
        <v>489</v>
      </c>
      <c r="H581" s="359" t="s">
        <v>687</v>
      </c>
      <c r="I581" s="350" t="s">
        <v>458</v>
      </c>
      <c r="J581" s="350" t="s">
        <v>324</v>
      </c>
      <c r="K581" s="350" t="s">
        <v>324</v>
      </c>
      <c r="L581" s="352"/>
      <c r="M581" s="418">
        <v>2</v>
      </c>
      <c r="N581" s="353"/>
      <c r="O581" s="419">
        <v>2</v>
      </c>
      <c r="P581" s="335" t="s">
        <v>1154</v>
      </c>
      <c r="Q581" s="379"/>
    </row>
    <row r="582" spans="1:17" customFormat="1" ht="32.25" hidden="1" customHeight="1" x14ac:dyDescent="0.2">
      <c r="A582" s="350" t="s">
        <v>303</v>
      </c>
      <c r="B582" s="350" t="s">
        <v>303</v>
      </c>
      <c r="C582" s="350">
        <v>2021</v>
      </c>
      <c r="D582" s="351" t="s">
        <v>1201</v>
      </c>
      <c r="E582" s="352" t="s">
        <v>321</v>
      </c>
      <c r="F582" s="350" t="s">
        <v>322</v>
      </c>
      <c r="G582" s="352" t="s">
        <v>489</v>
      </c>
      <c r="H582" s="359" t="s">
        <v>359</v>
      </c>
      <c r="I582" s="350" t="s">
        <v>458</v>
      </c>
      <c r="J582" s="350" t="s">
        <v>324</v>
      </c>
      <c r="K582" s="350" t="s">
        <v>324</v>
      </c>
      <c r="L582" s="352"/>
      <c r="M582" s="418">
        <v>2</v>
      </c>
      <c r="N582" s="353"/>
      <c r="O582" s="419">
        <v>2</v>
      </c>
      <c r="P582" s="335" t="s">
        <v>1154</v>
      </c>
      <c r="Q582" s="379"/>
    </row>
    <row r="583" spans="1:17" customFormat="1" ht="32.25" hidden="1" customHeight="1" x14ac:dyDescent="0.2">
      <c r="A583" s="350" t="s">
        <v>303</v>
      </c>
      <c r="B583" s="350" t="s">
        <v>303</v>
      </c>
      <c r="C583" s="350">
        <v>2021</v>
      </c>
      <c r="D583" s="351" t="s">
        <v>657</v>
      </c>
      <c r="E583" s="352" t="s">
        <v>321</v>
      </c>
      <c r="F583" s="350" t="s">
        <v>322</v>
      </c>
      <c r="G583" s="352" t="s">
        <v>489</v>
      </c>
      <c r="H583" s="359" t="s">
        <v>339</v>
      </c>
      <c r="I583" s="350" t="s">
        <v>458</v>
      </c>
      <c r="J583" s="350" t="s">
        <v>324</v>
      </c>
      <c r="K583" s="350" t="s">
        <v>324</v>
      </c>
      <c r="L583" s="352"/>
      <c r="M583" s="418">
        <v>11</v>
      </c>
      <c r="N583" s="353"/>
      <c r="O583" s="419">
        <v>7</v>
      </c>
      <c r="P583" s="335" t="s">
        <v>1154</v>
      </c>
      <c r="Q583" s="379"/>
    </row>
    <row r="584" spans="1:17" customFormat="1" ht="32.25" hidden="1" customHeight="1" x14ac:dyDescent="0.2">
      <c r="A584" s="350" t="s">
        <v>303</v>
      </c>
      <c r="B584" s="350" t="s">
        <v>303</v>
      </c>
      <c r="C584" s="350">
        <v>2021</v>
      </c>
      <c r="D584" s="351" t="s">
        <v>657</v>
      </c>
      <c r="E584" s="352" t="s">
        <v>321</v>
      </c>
      <c r="F584" s="350" t="s">
        <v>322</v>
      </c>
      <c r="G584" s="352" t="s">
        <v>489</v>
      </c>
      <c r="H584" s="359" t="s">
        <v>343</v>
      </c>
      <c r="I584" s="350" t="s">
        <v>458</v>
      </c>
      <c r="J584" s="350" t="s">
        <v>324</v>
      </c>
      <c r="K584" s="350" t="s">
        <v>324</v>
      </c>
      <c r="L584" s="352"/>
      <c r="M584" s="418">
        <v>11</v>
      </c>
      <c r="N584" s="353"/>
      <c r="O584" s="419">
        <v>7</v>
      </c>
      <c r="P584" s="335" t="s">
        <v>1154</v>
      </c>
      <c r="Q584" s="379"/>
    </row>
    <row r="585" spans="1:17" customFormat="1" ht="32.25" hidden="1" customHeight="1" x14ac:dyDescent="0.2">
      <c r="A585" s="350" t="s">
        <v>303</v>
      </c>
      <c r="B585" s="350" t="s">
        <v>303</v>
      </c>
      <c r="C585" s="350">
        <v>2021</v>
      </c>
      <c r="D585" s="351" t="s">
        <v>657</v>
      </c>
      <c r="E585" s="352" t="s">
        <v>321</v>
      </c>
      <c r="F585" s="350" t="s">
        <v>322</v>
      </c>
      <c r="G585" s="352" t="s">
        <v>489</v>
      </c>
      <c r="H585" s="359" t="s">
        <v>687</v>
      </c>
      <c r="I585" s="350" t="s">
        <v>458</v>
      </c>
      <c r="J585" s="350" t="s">
        <v>324</v>
      </c>
      <c r="K585" s="350" t="s">
        <v>324</v>
      </c>
      <c r="L585" s="352"/>
      <c r="M585" s="418">
        <v>11</v>
      </c>
      <c r="N585" s="353"/>
      <c r="O585" s="419">
        <v>7</v>
      </c>
      <c r="P585" s="335" t="s">
        <v>1154</v>
      </c>
      <c r="Q585" s="379"/>
    </row>
    <row r="586" spans="1:17" customFormat="1" ht="32.25" hidden="1" customHeight="1" x14ac:dyDescent="0.2">
      <c r="A586" s="350" t="s">
        <v>303</v>
      </c>
      <c r="B586" s="350" t="s">
        <v>303</v>
      </c>
      <c r="C586" s="350">
        <v>2021</v>
      </c>
      <c r="D586" s="351" t="s">
        <v>657</v>
      </c>
      <c r="E586" s="352" t="s">
        <v>321</v>
      </c>
      <c r="F586" s="350" t="s">
        <v>322</v>
      </c>
      <c r="G586" s="352" t="s">
        <v>489</v>
      </c>
      <c r="H586" s="359" t="s">
        <v>359</v>
      </c>
      <c r="I586" s="350" t="s">
        <v>458</v>
      </c>
      <c r="J586" s="350" t="s">
        <v>324</v>
      </c>
      <c r="K586" s="350" t="s">
        <v>324</v>
      </c>
      <c r="L586" s="352"/>
      <c r="M586" s="418">
        <v>11</v>
      </c>
      <c r="N586" s="353"/>
      <c r="O586" s="419">
        <v>7</v>
      </c>
      <c r="P586" s="335" t="s">
        <v>1154</v>
      </c>
      <c r="Q586" s="379"/>
    </row>
    <row r="587" spans="1:17" customFormat="1" ht="32.25" hidden="1" customHeight="1" x14ac:dyDescent="0.2">
      <c r="A587" s="350" t="s">
        <v>303</v>
      </c>
      <c r="B587" s="350" t="s">
        <v>303</v>
      </c>
      <c r="C587" s="350">
        <v>2021</v>
      </c>
      <c r="D587" s="351" t="s">
        <v>433</v>
      </c>
      <c r="E587" s="352" t="s">
        <v>321</v>
      </c>
      <c r="F587" s="350" t="s">
        <v>322</v>
      </c>
      <c r="G587" s="352" t="s">
        <v>489</v>
      </c>
      <c r="H587" s="359" t="s">
        <v>358</v>
      </c>
      <c r="I587" s="350" t="s">
        <v>458</v>
      </c>
      <c r="J587" s="350">
        <v>800</v>
      </c>
      <c r="K587" s="350" t="s">
        <v>324</v>
      </c>
      <c r="L587" s="352"/>
      <c r="M587" s="418">
        <v>400</v>
      </c>
      <c r="N587" s="353">
        <f t="shared" ref="N587:N624" si="8">100*M587/J587</f>
        <v>50</v>
      </c>
      <c r="O587" s="419">
        <v>31</v>
      </c>
      <c r="P587" s="335" t="s">
        <v>1154</v>
      </c>
      <c r="Q587" s="379" t="s">
        <v>1497</v>
      </c>
    </row>
    <row r="588" spans="1:17" customFormat="1" ht="32.25" hidden="1" customHeight="1" x14ac:dyDescent="0.2">
      <c r="A588" s="350" t="s">
        <v>303</v>
      </c>
      <c r="B588" s="350" t="s">
        <v>303</v>
      </c>
      <c r="C588" s="350">
        <v>2021</v>
      </c>
      <c r="D588" s="351" t="s">
        <v>433</v>
      </c>
      <c r="E588" s="352" t="s">
        <v>321</v>
      </c>
      <c r="F588" s="350" t="s">
        <v>322</v>
      </c>
      <c r="G588" s="352" t="s">
        <v>489</v>
      </c>
      <c r="H588" s="359" t="s">
        <v>339</v>
      </c>
      <c r="I588" s="350" t="s">
        <v>458</v>
      </c>
      <c r="J588" s="350">
        <v>800</v>
      </c>
      <c r="K588" s="350" t="s">
        <v>324</v>
      </c>
      <c r="L588" s="352"/>
      <c r="M588" s="418">
        <v>1002</v>
      </c>
      <c r="N588" s="353">
        <f t="shared" si="8"/>
        <v>125.25</v>
      </c>
      <c r="O588" s="419">
        <v>31</v>
      </c>
      <c r="P588" s="335" t="s">
        <v>1154</v>
      </c>
      <c r="Q588" s="379"/>
    </row>
    <row r="589" spans="1:17" customFormat="1" ht="32.25" hidden="1" customHeight="1" x14ac:dyDescent="0.2">
      <c r="A589" s="350" t="s">
        <v>303</v>
      </c>
      <c r="B589" s="350" t="s">
        <v>303</v>
      </c>
      <c r="C589" s="350">
        <v>2021</v>
      </c>
      <c r="D589" s="351" t="s">
        <v>433</v>
      </c>
      <c r="E589" s="352" t="s">
        <v>321</v>
      </c>
      <c r="F589" s="350" t="s">
        <v>322</v>
      </c>
      <c r="G589" s="352" t="s">
        <v>489</v>
      </c>
      <c r="H589" s="359" t="s">
        <v>343</v>
      </c>
      <c r="I589" s="350" t="s">
        <v>458</v>
      </c>
      <c r="J589" s="350">
        <v>800</v>
      </c>
      <c r="K589" s="350" t="s">
        <v>324</v>
      </c>
      <c r="L589" s="352"/>
      <c r="M589" s="418">
        <v>1002</v>
      </c>
      <c r="N589" s="353">
        <f t="shared" si="8"/>
        <v>125.25</v>
      </c>
      <c r="O589" s="419">
        <v>31</v>
      </c>
      <c r="P589" s="335" t="s">
        <v>1154</v>
      </c>
      <c r="Q589" s="379"/>
    </row>
    <row r="590" spans="1:17" customFormat="1" ht="32.25" hidden="1" customHeight="1" x14ac:dyDescent="0.2">
      <c r="A590" s="350" t="s">
        <v>303</v>
      </c>
      <c r="B590" s="350" t="s">
        <v>303</v>
      </c>
      <c r="C590" s="350">
        <v>2021</v>
      </c>
      <c r="D590" s="351" t="s">
        <v>433</v>
      </c>
      <c r="E590" s="352" t="s">
        <v>321</v>
      </c>
      <c r="F590" s="350" t="s">
        <v>322</v>
      </c>
      <c r="G590" s="352" t="s">
        <v>489</v>
      </c>
      <c r="H590" s="359" t="s">
        <v>687</v>
      </c>
      <c r="I590" s="350" t="s">
        <v>458</v>
      </c>
      <c r="J590" s="350">
        <v>800</v>
      </c>
      <c r="K590" s="350" t="s">
        <v>324</v>
      </c>
      <c r="L590" s="352"/>
      <c r="M590" s="418">
        <v>1002</v>
      </c>
      <c r="N590" s="353">
        <f t="shared" si="8"/>
        <v>125.25</v>
      </c>
      <c r="O590" s="419">
        <v>31</v>
      </c>
      <c r="P590" s="335" t="s">
        <v>1154</v>
      </c>
      <c r="Q590" s="379"/>
    </row>
    <row r="591" spans="1:17" customFormat="1" ht="32.25" hidden="1" customHeight="1" x14ac:dyDescent="0.2">
      <c r="A591" s="350" t="s">
        <v>303</v>
      </c>
      <c r="B591" s="350" t="s">
        <v>303</v>
      </c>
      <c r="C591" s="350">
        <v>2021</v>
      </c>
      <c r="D591" s="351" t="s">
        <v>433</v>
      </c>
      <c r="E591" s="352" t="s">
        <v>321</v>
      </c>
      <c r="F591" s="350" t="s">
        <v>322</v>
      </c>
      <c r="G591" s="352" t="s">
        <v>489</v>
      </c>
      <c r="H591" s="359" t="s">
        <v>359</v>
      </c>
      <c r="I591" s="350" t="s">
        <v>458</v>
      </c>
      <c r="J591" s="350">
        <v>800</v>
      </c>
      <c r="K591" s="350" t="s">
        <v>324</v>
      </c>
      <c r="L591" s="352"/>
      <c r="M591" s="418">
        <v>1002</v>
      </c>
      <c r="N591" s="353">
        <f t="shared" si="8"/>
        <v>125.25</v>
      </c>
      <c r="O591" s="419">
        <v>31</v>
      </c>
      <c r="P591" s="335" t="s">
        <v>1154</v>
      </c>
      <c r="Q591" s="379"/>
    </row>
    <row r="592" spans="1:17" customFormat="1" ht="32.25" customHeight="1" x14ac:dyDescent="0.2">
      <c r="A592" s="350" t="s">
        <v>303</v>
      </c>
      <c r="B592" s="350" t="s">
        <v>303</v>
      </c>
      <c r="C592" s="350">
        <v>2021</v>
      </c>
      <c r="D592" s="351" t="s">
        <v>433</v>
      </c>
      <c r="E592" s="352" t="s">
        <v>321</v>
      </c>
      <c r="F592" s="350" t="s">
        <v>322</v>
      </c>
      <c r="G592" s="352" t="s">
        <v>489</v>
      </c>
      <c r="H592" s="359" t="s">
        <v>358</v>
      </c>
      <c r="I592" s="332" t="s">
        <v>1221</v>
      </c>
      <c r="J592" s="324" t="s">
        <v>688</v>
      </c>
      <c r="K592" s="350" t="s">
        <v>324</v>
      </c>
      <c r="L592" s="420" t="s">
        <v>1244</v>
      </c>
      <c r="M592" s="418"/>
      <c r="N592" s="353"/>
      <c r="O592" s="419"/>
      <c r="P592" s="333" t="s">
        <v>1222</v>
      </c>
      <c r="Q592" s="379"/>
    </row>
    <row r="593" spans="1:17" customFormat="1" ht="32.25" customHeight="1" x14ac:dyDescent="0.2">
      <c r="A593" s="350" t="s">
        <v>303</v>
      </c>
      <c r="B593" s="350" t="s">
        <v>303</v>
      </c>
      <c r="C593" s="350">
        <v>2021</v>
      </c>
      <c r="D593" s="351" t="s">
        <v>433</v>
      </c>
      <c r="E593" s="352" t="s">
        <v>321</v>
      </c>
      <c r="F593" s="350" t="s">
        <v>322</v>
      </c>
      <c r="G593" s="352" t="s">
        <v>489</v>
      </c>
      <c r="H593" s="359" t="s">
        <v>358</v>
      </c>
      <c r="I593" s="332" t="s">
        <v>1221</v>
      </c>
      <c r="J593" s="324" t="s">
        <v>688</v>
      </c>
      <c r="K593" s="350" t="s">
        <v>324</v>
      </c>
      <c r="L593" s="420" t="s">
        <v>1245</v>
      </c>
      <c r="M593" s="418"/>
      <c r="N593" s="353"/>
      <c r="O593" s="419"/>
      <c r="P593" s="333" t="s">
        <v>1222</v>
      </c>
      <c r="Q593" s="379"/>
    </row>
    <row r="594" spans="1:17" customFormat="1" ht="32.25" customHeight="1" x14ac:dyDescent="0.2">
      <c r="A594" s="350" t="s">
        <v>303</v>
      </c>
      <c r="B594" s="350" t="s">
        <v>303</v>
      </c>
      <c r="C594" s="350">
        <v>2021</v>
      </c>
      <c r="D594" s="351" t="s">
        <v>433</v>
      </c>
      <c r="E594" s="352" t="s">
        <v>321</v>
      </c>
      <c r="F594" s="350" t="s">
        <v>322</v>
      </c>
      <c r="G594" s="352" t="s">
        <v>489</v>
      </c>
      <c r="H594" s="359" t="s">
        <v>339</v>
      </c>
      <c r="I594" s="332" t="s">
        <v>1221</v>
      </c>
      <c r="J594" s="324" t="s">
        <v>688</v>
      </c>
      <c r="K594" s="350" t="s">
        <v>324</v>
      </c>
      <c r="L594" s="420" t="s">
        <v>1244</v>
      </c>
      <c r="M594" s="418">
        <v>633</v>
      </c>
      <c r="N594" s="353"/>
      <c r="O594" s="419">
        <v>19</v>
      </c>
      <c r="P594" s="333" t="s">
        <v>1222</v>
      </c>
      <c r="Q594" s="379"/>
    </row>
    <row r="595" spans="1:17" customFormat="1" ht="32.25" customHeight="1" x14ac:dyDescent="0.2">
      <c r="A595" s="350" t="s">
        <v>303</v>
      </c>
      <c r="B595" s="350" t="s">
        <v>303</v>
      </c>
      <c r="C595" s="350">
        <v>2021</v>
      </c>
      <c r="D595" s="351" t="s">
        <v>433</v>
      </c>
      <c r="E595" s="352" t="s">
        <v>321</v>
      </c>
      <c r="F595" s="350" t="s">
        <v>322</v>
      </c>
      <c r="G595" s="352" t="s">
        <v>489</v>
      </c>
      <c r="H595" s="359" t="s">
        <v>339</v>
      </c>
      <c r="I595" s="332" t="s">
        <v>1221</v>
      </c>
      <c r="J595" s="324" t="s">
        <v>688</v>
      </c>
      <c r="K595" s="350" t="s">
        <v>324</v>
      </c>
      <c r="L595" s="420" t="s">
        <v>1245</v>
      </c>
      <c r="M595" s="418"/>
      <c r="N595" s="353"/>
      <c r="O595" s="419"/>
      <c r="P595" s="333" t="s">
        <v>1222</v>
      </c>
      <c r="Q595" s="379"/>
    </row>
    <row r="596" spans="1:17" customFormat="1" ht="32.25" customHeight="1" x14ac:dyDescent="0.2">
      <c r="A596" s="350" t="s">
        <v>303</v>
      </c>
      <c r="B596" s="350" t="s">
        <v>303</v>
      </c>
      <c r="C596" s="350">
        <v>2021</v>
      </c>
      <c r="D596" s="351" t="s">
        <v>433</v>
      </c>
      <c r="E596" s="352" t="s">
        <v>321</v>
      </c>
      <c r="F596" s="350" t="s">
        <v>322</v>
      </c>
      <c r="G596" s="352" t="s">
        <v>489</v>
      </c>
      <c r="H596" s="359" t="s">
        <v>343</v>
      </c>
      <c r="I596" s="332" t="s">
        <v>1221</v>
      </c>
      <c r="J596" s="324" t="s">
        <v>688</v>
      </c>
      <c r="K596" s="350" t="s">
        <v>324</v>
      </c>
      <c r="L596" s="420" t="s">
        <v>1244</v>
      </c>
      <c r="M596" s="418">
        <v>633</v>
      </c>
      <c r="N596" s="353"/>
      <c r="O596" s="419">
        <v>19</v>
      </c>
      <c r="P596" s="333" t="s">
        <v>1222</v>
      </c>
      <c r="Q596" s="379"/>
    </row>
    <row r="597" spans="1:17" customFormat="1" ht="32.25" customHeight="1" x14ac:dyDescent="0.2">
      <c r="A597" s="350" t="s">
        <v>303</v>
      </c>
      <c r="B597" s="350" t="s">
        <v>303</v>
      </c>
      <c r="C597" s="350">
        <v>2021</v>
      </c>
      <c r="D597" s="351" t="s">
        <v>433</v>
      </c>
      <c r="E597" s="352" t="s">
        <v>321</v>
      </c>
      <c r="F597" s="350" t="s">
        <v>322</v>
      </c>
      <c r="G597" s="352" t="s">
        <v>489</v>
      </c>
      <c r="H597" s="359" t="s">
        <v>343</v>
      </c>
      <c r="I597" s="332" t="s">
        <v>1221</v>
      </c>
      <c r="J597" s="324" t="s">
        <v>688</v>
      </c>
      <c r="K597" s="350" t="s">
        <v>324</v>
      </c>
      <c r="L597" s="420" t="s">
        <v>1245</v>
      </c>
      <c r="M597" s="418"/>
      <c r="N597" s="353"/>
      <c r="O597" s="419"/>
      <c r="P597" s="333" t="s">
        <v>1222</v>
      </c>
      <c r="Q597" s="379"/>
    </row>
    <row r="598" spans="1:17" customFormat="1" ht="32.25" customHeight="1" x14ac:dyDescent="0.2">
      <c r="A598" s="350" t="s">
        <v>303</v>
      </c>
      <c r="B598" s="350" t="s">
        <v>303</v>
      </c>
      <c r="C598" s="350">
        <v>2021</v>
      </c>
      <c r="D598" s="351" t="s">
        <v>433</v>
      </c>
      <c r="E598" s="352" t="s">
        <v>321</v>
      </c>
      <c r="F598" s="350" t="s">
        <v>322</v>
      </c>
      <c r="G598" s="352" t="s">
        <v>489</v>
      </c>
      <c r="H598" s="359" t="s">
        <v>687</v>
      </c>
      <c r="I598" s="332" t="s">
        <v>1221</v>
      </c>
      <c r="J598" s="324" t="s">
        <v>688</v>
      </c>
      <c r="K598" s="350" t="s">
        <v>324</v>
      </c>
      <c r="L598" s="420" t="s">
        <v>1244</v>
      </c>
      <c r="M598" s="418">
        <v>633</v>
      </c>
      <c r="N598" s="353"/>
      <c r="O598" s="419">
        <v>19</v>
      </c>
      <c r="P598" s="333" t="s">
        <v>1222</v>
      </c>
      <c r="Q598" s="379"/>
    </row>
    <row r="599" spans="1:17" customFormat="1" ht="32.25" customHeight="1" x14ac:dyDescent="0.2">
      <c r="A599" s="350" t="s">
        <v>303</v>
      </c>
      <c r="B599" s="350" t="s">
        <v>303</v>
      </c>
      <c r="C599" s="350">
        <v>2021</v>
      </c>
      <c r="D599" s="351" t="s">
        <v>433</v>
      </c>
      <c r="E599" s="352" t="s">
        <v>321</v>
      </c>
      <c r="F599" s="350" t="s">
        <v>322</v>
      </c>
      <c r="G599" s="352" t="s">
        <v>489</v>
      </c>
      <c r="H599" s="359" t="s">
        <v>687</v>
      </c>
      <c r="I599" s="332" t="s">
        <v>1221</v>
      </c>
      <c r="J599" s="324" t="s">
        <v>688</v>
      </c>
      <c r="K599" s="350" t="s">
        <v>324</v>
      </c>
      <c r="L599" s="420" t="s">
        <v>1245</v>
      </c>
      <c r="M599" s="418"/>
      <c r="N599" s="353"/>
      <c r="O599" s="419"/>
      <c r="P599" s="333" t="s">
        <v>1222</v>
      </c>
      <c r="Q599" s="379"/>
    </row>
    <row r="600" spans="1:17" customFormat="1" ht="32.25" customHeight="1" x14ac:dyDescent="0.2">
      <c r="A600" s="350" t="s">
        <v>303</v>
      </c>
      <c r="B600" s="350" t="s">
        <v>303</v>
      </c>
      <c r="C600" s="350">
        <v>2021</v>
      </c>
      <c r="D600" s="351" t="s">
        <v>433</v>
      </c>
      <c r="E600" s="352" t="s">
        <v>321</v>
      </c>
      <c r="F600" s="350" t="s">
        <v>322</v>
      </c>
      <c r="G600" s="352" t="s">
        <v>489</v>
      </c>
      <c r="H600" s="359" t="s">
        <v>359</v>
      </c>
      <c r="I600" s="332" t="s">
        <v>1221</v>
      </c>
      <c r="J600" s="324" t="s">
        <v>688</v>
      </c>
      <c r="K600" s="350" t="s">
        <v>324</v>
      </c>
      <c r="L600" s="420" t="s">
        <v>1244</v>
      </c>
      <c r="M600" s="418">
        <v>633</v>
      </c>
      <c r="N600" s="353"/>
      <c r="O600" s="419">
        <v>19</v>
      </c>
      <c r="P600" s="333" t="s">
        <v>1222</v>
      </c>
      <c r="Q600" s="379"/>
    </row>
    <row r="601" spans="1:17" customFormat="1" ht="32.25" customHeight="1" x14ac:dyDescent="0.2">
      <c r="A601" s="350" t="s">
        <v>303</v>
      </c>
      <c r="B601" s="350" t="s">
        <v>303</v>
      </c>
      <c r="C601" s="350">
        <v>2021</v>
      </c>
      <c r="D601" s="351" t="s">
        <v>433</v>
      </c>
      <c r="E601" s="352" t="s">
        <v>321</v>
      </c>
      <c r="F601" s="350" t="s">
        <v>322</v>
      </c>
      <c r="G601" s="352" t="s">
        <v>489</v>
      </c>
      <c r="H601" s="359" t="s">
        <v>359</v>
      </c>
      <c r="I601" s="332" t="s">
        <v>1221</v>
      </c>
      <c r="J601" s="324" t="s">
        <v>688</v>
      </c>
      <c r="K601" s="350" t="s">
        <v>324</v>
      </c>
      <c r="L601" s="420" t="s">
        <v>1245</v>
      </c>
      <c r="M601" s="418"/>
      <c r="N601" s="353"/>
      <c r="O601" s="419"/>
      <c r="P601" s="333" t="s">
        <v>1222</v>
      </c>
      <c r="Q601" s="379"/>
    </row>
    <row r="602" spans="1:17" customFormat="1" ht="32.25" hidden="1" customHeight="1" x14ac:dyDescent="0.2">
      <c r="A602" s="395" t="s">
        <v>303</v>
      </c>
      <c r="B602" s="345" t="s">
        <v>303</v>
      </c>
      <c r="C602" s="395">
        <v>2021</v>
      </c>
      <c r="D602" s="321" t="s">
        <v>433</v>
      </c>
      <c r="E602" s="436" t="s">
        <v>321</v>
      </c>
      <c r="F602" s="395" t="s">
        <v>322</v>
      </c>
      <c r="G602" s="345" t="s">
        <v>489</v>
      </c>
      <c r="H602" s="345" t="s">
        <v>339</v>
      </c>
      <c r="I602" s="436" t="s">
        <v>1248</v>
      </c>
      <c r="J602" s="324" t="s">
        <v>688</v>
      </c>
      <c r="K602" s="395" t="s">
        <v>324</v>
      </c>
      <c r="L602" s="447" t="s">
        <v>1245</v>
      </c>
      <c r="M602" s="419">
        <v>906</v>
      </c>
      <c r="N602" s="327"/>
      <c r="O602" s="419">
        <v>12</v>
      </c>
      <c r="P602" s="433" t="s">
        <v>1249</v>
      </c>
      <c r="Q602" s="379" t="s">
        <v>1245</v>
      </c>
    </row>
    <row r="603" spans="1:17" customFormat="1" ht="32.25" hidden="1" customHeight="1" x14ac:dyDescent="0.2">
      <c r="A603" s="395" t="s">
        <v>303</v>
      </c>
      <c r="B603" s="345" t="s">
        <v>303</v>
      </c>
      <c r="C603" s="395">
        <v>2021</v>
      </c>
      <c r="D603" s="321" t="s">
        <v>433</v>
      </c>
      <c r="E603" s="436" t="s">
        <v>321</v>
      </c>
      <c r="F603" s="395" t="s">
        <v>322</v>
      </c>
      <c r="G603" s="345" t="s">
        <v>489</v>
      </c>
      <c r="H603" s="345" t="s">
        <v>359</v>
      </c>
      <c r="I603" s="436" t="s">
        <v>1248</v>
      </c>
      <c r="J603" s="324" t="s">
        <v>688</v>
      </c>
      <c r="K603" s="395" t="s">
        <v>324</v>
      </c>
      <c r="L603" s="447" t="s">
        <v>1245</v>
      </c>
      <c r="M603" s="419">
        <v>906</v>
      </c>
      <c r="N603" s="327"/>
      <c r="O603" s="419">
        <v>12</v>
      </c>
      <c r="P603" s="433" t="s">
        <v>1249</v>
      </c>
      <c r="Q603" s="379" t="s">
        <v>1245</v>
      </c>
    </row>
    <row r="604" spans="1:17" customFormat="1" ht="32.25" hidden="1" customHeight="1" x14ac:dyDescent="0.2">
      <c r="A604" s="395" t="s">
        <v>303</v>
      </c>
      <c r="B604" s="345" t="s">
        <v>303</v>
      </c>
      <c r="C604" s="395">
        <v>2021</v>
      </c>
      <c r="D604" s="321" t="s">
        <v>433</v>
      </c>
      <c r="E604" s="436" t="s">
        <v>321</v>
      </c>
      <c r="F604" s="395" t="s">
        <v>322</v>
      </c>
      <c r="G604" s="345" t="s">
        <v>489</v>
      </c>
      <c r="H604" s="345" t="s">
        <v>343</v>
      </c>
      <c r="I604" s="436" t="s">
        <v>1248</v>
      </c>
      <c r="J604" s="324" t="s">
        <v>688</v>
      </c>
      <c r="K604" s="395" t="s">
        <v>324</v>
      </c>
      <c r="L604" s="447" t="s">
        <v>1245</v>
      </c>
      <c r="M604" s="419">
        <v>419</v>
      </c>
      <c r="N604" s="327"/>
      <c r="O604" s="419">
        <v>12</v>
      </c>
      <c r="P604" s="433" t="s">
        <v>1249</v>
      </c>
      <c r="Q604" s="379" t="s">
        <v>1245</v>
      </c>
    </row>
    <row r="605" spans="1:17" customFormat="1" ht="32.25" hidden="1" customHeight="1" x14ac:dyDescent="0.2">
      <c r="A605" s="395" t="s">
        <v>303</v>
      </c>
      <c r="B605" s="345" t="s">
        <v>303</v>
      </c>
      <c r="C605" s="395">
        <v>2021</v>
      </c>
      <c r="D605" s="321" t="s">
        <v>433</v>
      </c>
      <c r="E605" s="436" t="s">
        <v>321</v>
      </c>
      <c r="F605" s="395" t="s">
        <v>322</v>
      </c>
      <c r="G605" s="345" t="s">
        <v>489</v>
      </c>
      <c r="H605" s="345" t="s">
        <v>1156</v>
      </c>
      <c r="I605" s="436" t="s">
        <v>1248</v>
      </c>
      <c r="J605" s="324" t="s">
        <v>688</v>
      </c>
      <c r="K605" s="395" t="s">
        <v>324</v>
      </c>
      <c r="L605" s="447" t="s">
        <v>1245</v>
      </c>
      <c r="M605" s="419">
        <v>419</v>
      </c>
      <c r="N605" s="327"/>
      <c r="O605" s="419">
        <v>12</v>
      </c>
      <c r="P605" s="433" t="s">
        <v>1249</v>
      </c>
      <c r="Q605" s="379" t="s">
        <v>1245</v>
      </c>
    </row>
    <row r="606" spans="1:17" customFormat="1" ht="32.25" hidden="1" customHeight="1" x14ac:dyDescent="0.2">
      <c r="A606" s="395" t="s">
        <v>303</v>
      </c>
      <c r="B606" s="345" t="s">
        <v>303</v>
      </c>
      <c r="C606" s="395">
        <v>2021</v>
      </c>
      <c r="D606" s="321" t="s">
        <v>433</v>
      </c>
      <c r="E606" s="436" t="s">
        <v>321</v>
      </c>
      <c r="F606" s="395" t="s">
        <v>322</v>
      </c>
      <c r="G606" s="345" t="s">
        <v>489</v>
      </c>
      <c r="H606" s="345" t="s">
        <v>358</v>
      </c>
      <c r="I606" s="436" t="s">
        <v>1248</v>
      </c>
      <c r="J606" s="324" t="s">
        <v>688</v>
      </c>
      <c r="K606" s="395" t="s">
        <v>324</v>
      </c>
      <c r="L606" s="447" t="s">
        <v>1245</v>
      </c>
      <c r="M606" s="419">
        <v>419</v>
      </c>
      <c r="N606" s="327"/>
      <c r="O606" s="419">
        <v>12</v>
      </c>
      <c r="P606" s="433" t="s">
        <v>1249</v>
      </c>
      <c r="Q606" s="379" t="s">
        <v>1245</v>
      </c>
    </row>
    <row r="607" spans="1:17" customFormat="1" ht="32.25" hidden="1" customHeight="1" x14ac:dyDescent="0.2">
      <c r="A607" s="350" t="s">
        <v>303</v>
      </c>
      <c r="B607" s="350" t="s">
        <v>303</v>
      </c>
      <c r="C607" s="350">
        <v>2021</v>
      </c>
      <c r="D607" s="351" t="s">
        <v>466</v>
      </c>
      <c r="E607" s="352" t="s">
        <v>321</v>
      </c>
      <c r="F607" s="350" t="s">
        <v>322</v>
      </c>
      <c r="G607" s="352" t="s">
        <v>489</v>
      </c>
      <c r="H607" s="359" t="s">
        <v>358</v>
      </c>
      <c r="I607" s="350" t="s">
        <v>458</v>
      </c>
      <c r="J607" s="350">
        <v>100</v>
      </c>
      <c r="K607" s="350" t="s">
        <v>324</v>
      </c>
      <c r="L607" s="352"/>
      <c r="M607" s="418"/>
      <c r="N607" s="353">
        <f t="shared" si="8"/>
        <v>0</v>
      </c>
      <c r="O607" s="419"/>
      <c r="P607" s="335" t="s">
        <v>1154</v>
      </c>
      <c r="Q607" s="913" t="s">
        <v>1564</v>
      </c>
    </row>
    <row r="608" spans="1:17" customFormat="1" ht="32.25" hidden="1" customHeight="1" x14ac:dyDescent="0.2">
      <c r="A608" s="350" t="s">
        <v>303</v>
      </c>
      <c r="B608" s="350" t="s">
        <v>303</v>
      </c>
      <c r="C608" s="350">
        <v>2021</v>
      </c>
      <c r="D608" s="351" t="s">
        <v>466</v>
      </c>
      <c r="E608" s="352" t="s">
        <v>321</v>
      </c>
      <c r="F608" s="350" t="s">
        <v>322</v>
      </c>
      <c r="G608" s="352" t="s">
        <v>489</v>
      </c>
      <c r="H608" s="359" t="s">
        <v>339</v>
      </c>
      <c r="I608" s="350" t="s">
        <v>458</v>
      </c>
      <c r="J608" s="350">
        <v>100</v>
      </c>
      <c r="K608" s="350" t="s">
        <v>324</v>
      </c>
      <c r="L608" s="352"/>
      <c r="M608" s="418"/>
      <c r="N608" s="353">
        <f t="shared" si="8"/>
        <v>0</v>
      </c>
      <c r="O608" s="419"/>
      <c r="P608" s="335" t="s">
        <v>1154</v>
      </c>
      <c r="Q608" s="913" t="s">
        <v>1564</v>
      </c>
    </row>
    <row r="609" spans="1:17" customFormat="1" ht="32.25" hidden="1" customHeight="1" x14ac:dyDescent="0.2">
      <c r="A609" s="350" t="s">
        <v>303</v>
      </c>
      <c r="B609" s="350" t="s">
        <v>303</v>
      </c>
      <c r="C609" s="350">
        <v>2021</v>
      </c>
      <c r="D609" s="351" t="s">
        <v>466</v>
      </c>
      <c r="E609" s="352" t="s">
        <v>321</v>
      </c>
      <c r="F609" s="350" t="s">
        <v>322</v>
      </c>
      <c r="G609" s="352" t="s">
        <v>489</v>
      </c>
      <c r="H609" s="359" t="s">
        <v>343</v>
      </c>
      <c r="I609" s="350" t="s">
        <v>458</v>
      </c>
      <c r="J609" s="350">
        <v>100</v>
      </c>
      <c r="K609" s="350" t="s">
        <v>324</v>
      </c>
      <c r="L609" s="352"/>
      <c r="M609" s="418"/>
      <c r="N609" s="353">
        <f t="shared" si="8"/>
        <v>0</v>
      </c>
      <c r="O609" s="419"/>
      <c r="P609" s="335" t="s">
        <v>1154</v>
      </c>
      <c r="Q609" s="913" t="s">
        <v>1564</v>
      </c>
    </row>
    <row r="610" spans="1:17" customFormat="1" ht="32.25" hidden="1" customHeight="1" x14ac:dyDescent="0.2">
      <c r="A610" s="350" t="s">
        <v>303</v>
      </c>
      <c r="B610" s="350" t="s">
        <v>303</v>
      </c>
      <c r="C610" s="350">
        <v>2021</v>
      </c>
      <c r="D610" s="351" t="s">
        <v>466</v>
      </c>
      <c r="E610" s="352" t="s">
        <v>321</v>
      </c>
      <c r="F610" s="350" t="s">
        <v>322</v>
      </c>
      <c r="G610" s="352" t="s">
        <v>489</v>
      </c>
      <c r="H610" s="359" t="s">
        <v>687</v>
      </c>
      <c r="I610" s="350" t="s">
        <v>458</v>
      </c>
      <c r="J610" s="350">
        <v>100</v>
      </c>
      <c r="K610" s="350" t="s">
        <v>324</v>
      </c>
      <c r="L610" s="352"/>
      <c r="M610" s="418"/>
      <c r="N610" s="353">
        <f t="shared" si="8"/>
        <v>0</v>
      </c>
      <c r="O610" s="419"/>
      <c r="P610" s="335" t="s">
        <v>1154</v>
      </c>
      <c r="Q610" s="913" t="s">
        <v>1564</v>
      </c>
    </row>
    <row r="611" spans="1:17" customFormat="1" ht="32.25" hidden="1" customHeight="1" x14ac:dyDescent="0.2">
      <c r="A611" s="350" t="s">
        <v>303</v>
      </c>
      <c r="B611" s="350" t="s">
        <v>303</v>
      </c>
      <c r="C611" s="350">
        <v>2021</v>
      </c>
      <c r="D611" s="351" t="s">
        <v>466</v>
      </c>
      <c r="E611" s="352" t="s">
        <v>321</v>
      </c>
      <c r="F611" s="350" t="s">
        <v>322</v>
      </c>
      <c r="G611" s="352" t="s">
        <v>489</v>
      </c>
      <c r="H611" s="359" t="s">
        <v>359</v>
      </c>
      <c r="I611" s="350" t="s">
        <v>458</v>
      </c>
      <c r="J611" s="350">
        <v>100</v>
      </c>
      <c r="K611" s="350" t="s">
        <v>324</v>
      </c>
      <c r="L611" s="352"/>
      <c r="M611" s="418"/>
      <c r="N611" s="353">
        <f t="shared" si="8"/>
        <v>0</v>
      </c>
      <c r="O611" s="419"/>
      <c r="P611" s="335" t="s">
        <v>1154</v>
      </c>
      <c r="Q611" s="913" t="s">
        <v>1564</v>
      </c>
    </row>
    <row r="612" spans="1:17" customFormat="1" ht="32.25" customHeight="1" x14ac:dyDescent="0.2">
      <c r="A612" s="350" t="s">
        <v>303</v>
      </c>
      <c r="B612" s="350" t="s">
        <v>303</v>
      </c>
      <c r="C612" s="350">
        <v>2021</v>
      </c>
      <c r="D612" s="351" t="s">
        <v>466</v>
      </c>
      <c r="E612" s="352" t="s">
        <v>321</v>
      </c>
      <c r="F612" s="350" t="s">
        <v>322</v>
      </c>
      <c r="G612" s="352" t="s">
        <v>489</v>
      </c>
      <c r="H612" s="359" t="s">
        <v>358</v>
      </c>
      <c r="I612" s="332" t="s">
        <v>1221</v>
      </c>
      <c r="J612" s="324" t="s">
        <v>688</v>
      </c>
      <c r="K612" s="350" t="s">
        <v>324</v>
      </c>
      <c r="L612" s="420" t="s">
        <v>1203</v>
      </c>
      <c r="M612" s="418"/>
      <c r="N612" s="353"/>
      <c r="O612" s="419"/>
      <c r="P612" s="333" t="s">
        <v>1222</v>
      </c>
      <c r="Q612" s="912" t="s">
        <v>1565</v>
      </c>
    </row>
    <row r="613" spans="1:17" customFormat="1" ht="32.25" customHeight="1" x14ac:dyDescent="0.2">
      <c r="A613" s="350" t="s">
        <v>303</v>
      </c>
      <c r="B613" s="350" t="s">
        <v>303</v>
      </c>
      <c r="C613" s="350">
        <v>2021</v>
      </c>
      <c r="D613" s="351" t="s">
        <v>466</v>
      </c>
      <c r="E613" s="352" t="s">
        <v>321</v>
      </c>
      <c r="F613" s="350" t="s">
        <v>322</v>
      </c>
      <c r="G613" s="352" t="s">
        <v>489</v>
      </c>
      <c r="H613" s="359" t="s">
        <v>339</v>
      </c>
      <c r="I613" s="332" t="s">
        <v>1221</v>
      </c>
      <c r="J613" s="324" t="s">
        <v>688</v>
      </c>
      <c r="K613" s="350" t="s">
        <v>324</v>
      </c>
      <c r="L613" s="420" t="s">
        <v>1203</v>
      </c>
      <c r="M613" s="418"/>
      <c r="N613" s="353"/>
      <c r="O613" s="419"/>
      <c r="P613" s="333" t="s">
        <v>1222</v>
      </c>
      <c r="Q613" s="912" t="s">
        <v>1565</v>
      </c>
    </row>
    <row r="614" spans="1:17" customFormat="1" ht="32.25" customHeight="1" x14ac:dyDescent="0.2">
      <c r="A614" s="350" t="s">
        <v>303</v>
      </c>
      <c r="B614" s="350" t="s">
        <v>303</v>
      </c>
      <c r="C614" s="350">
        <v>2021</v>
      </c>
      <c r="D614" s="351" t="s">
        <v>466</v>
      </c>
      <c r="E614" s="352" t="s">
        <v>321</v>
      </c>
      <c r="F614" s="350" t="s">
        <v>322</v>
      </c>
      <c r="G614" s="352" t="s">
        <v>489</v>
      </c>
      <c r="H614" s="359" t="s">
        <v>343</v>
      </c>
      <c r="I614" s="332" t="s">
        <v>1221</v>
      </c>
      <c r="J614" s="324" t="s">
        <v>688</v>
      </c>
      <c r="K614" s="350" t="s">
        <v>324</v>
      </c>
      <c r="L614" s="420" t="s">
        <v>1203</v>
      </c>
      <c r="M614" s="418"/>
      <c r="N614" s="353"/>
      <c r="O614" s="419"/>
      <c r="P614" s="333" t="s">
        <v>1222</v>
      </c>
      <c r="Q614" s="912" t="s">
        <v>1565</v>
      </c>
    </row>
    <row r="615" spans="1:17" customFormat="1" ht="32.25" customHeight="1" x14ac:dyDescent="0.2">
      <c r="A615" s="350" t="s">
        <v>303</v>
      </c>
      <c r="B615" s="350" t="s">
        <v>303</v>
      </c>
      <c r="C615" s="350">
        <v>2021</v>
      </c>
      <c r="D615" s="351" t="s">
        <v>466</v>
      </c>
      <c r="E615" s="352" t="s">
        <v>321</v>
      </c>
      <c r="F615" s="350" t="s">
        <v>322</v>
      </c>
      <c r="G615" s="352" t="s">
        <v>489</v>
      </c>
      <c r="H615" s="359" t="s">
        <v>687</v>
      </c>
      <c r="I615" s="332" t="s">
        <v>1221</v>
      </c>
      <c r="J615" s="324" t="s">
        <v>688</v>
      </c>
      <c r="K615" s="350" t="s">
        <v>324</v>
      </c>
      <c r="L615" s="420" t="s">
        <v>1203</v>
      </c>
      <c r="M615" s="418"/>
      <c r="N615" s="353"/>
      <c r="O615" s="419"/>
      <c r="P615" s="333" t="s">
        <v>1222</v>
      </c>
      <c r="Q615" s="912" t="s">
        <v>1565</v>
      </c>
    </row>
    <row r="616" spans="1:17" customFormat="1" ht="32.25" customHeight="1" x14ac:dyDescent="0.2">
      <c r="A616" s="350" t="s">
        <v>303</v>
      </c>
      <c r="B616" s="350" t="s">
        <v>303</v>
      </c>
      <c r="C616" s="350">
        <v>2021</v>
      </c>
      <c r="D616" s="351" t="s">
        <v>466</v>
      </c>
      <c r="E616" s="352" t="s">
        <v>321</v>
      </c>
      <c r="F616" s="350" t="s">
        <v>322</v>
      </c>
      <c r="G616" s="352" t="s">
        <v>489</v>
      </c>
      <c r="H616" s="359" t="s">
        <v>359</v>
      </c>
      <c r="I616" s="332" t="s">
        <v>1221</v>
      </c>
      <c r="J616" s="324" t="s">
        <v>688</v>
      </c>
      <c r="K616" s="350" t="s">
        <v>324</v>
      </c>
      <c r="L616" s="420" t="s">
        <v>1203</v>
      </c>
      <c r="M616" s="418"/>
      <c r="N616" s="353"/>
      <c r="O616" s="419"/>
      <c r="P616" s="333" t="s">
        <v>1222</v>
      </c>
      <c r="Q616" s="912" t="s">
        <v>1565</v>
      </c>
    </row>
    <row r="617" spans="1:17" customFormat="1" ht="32.25" hidden="1" customHeight="1" x14ac:dyDescent="0.2">
      <c r="A617" s="350" t="s">
        <v>303</v>
      </c>
      <c r="B617" s="350" t="s">
        <v>303</v>
      </c>
      <c r="C617" s="350">
        <v>2021</v>
      </c>
      <c r="D617" s="351" t="s">
        <v>467</v>
      </c>
      <c r="E617" s="352" t="s">
        <v>321</v>
      </c>
      <c r="F617" s="350" t="s">
        <v>322</v>
      </c>
      <c r="G617" s="352" t="s">
        <v>489</v>
      </c>
      <c r="H617" s="359" t="s">
        <v>339</v>
      </c>
      <c r="I617" s="350" t="s">
        <v>458</v>
      </c>
      <c r="J617" s="350">
        <v>200</v>
      </c>
      <c r="K617" s="350" t="s">
        <v>324</v>
      </c>
      <c r="L617" s="352"/>
      <c r="M617" s="418"/>
      <c r="N617" s="353">
        <f t="shared" si="8"/>
        <v>0</v>
      </c>
      <c r="O617" s="419"/>
      <c r="P617" s="335" t="s">
        <v>1154</v>
      </c>
      <c r="Q617" s="913" t="s">
        <v>1564</v>
      </c>
    </row>
    <row r="618" spans="1:17" customFormat="1" ht="32.25" hidden="1" customHeight="1" x14ac:dyDescent="0.2">
      <c r="A618" s="350" t="s">
        <v>303</v>
      </c>
      <c r="B618" s="350" t="s">
        <v>303</v>
      </c>
      <c r="C618" s="350">
        <v>2021</v>
      </c>
      <c r="D618" s="351" t="s">
        <v>467</v>
      </c>
      <c r="E618" s="352" t="s">
        <v>321</v>
      </c>
      <c r="F618" s="350" t="s">
        <v>322</v>
      </c>
      <c r="G618" s="352" t="s">
        <v>489</v>
      </c>
      <c r="H618" s="359" t="s">
        <v>343</v>
      </c>
      <c r="I618" s="350" t="s">
        <v>458</v>
      </c>
      <c r="J618" s="350">
        <v>200</v>
      </c>
      <c r="K618" s="350" t="s">
        <v>324</v>
      </c>
      <c r="L618" s="352"/>
      <c r="M618" s="418"/>
      <c r="N618" s="353">
        <f t="shared" si="8"/>
        <v>0</v>
      </c>
      <c r="O618" s="419"/>
      <c r="P618" s="335" t="s">
        <v>1154</v>
      </c>
      <c r="Q618" s="913" t="s">
        <v>1564</v>
      </c>
    </row>
    <row r="619" spans="1:17" customFormat="1" ht="32.25" hidden="1" customHeight="1" x14ac:dyDescent="0.2">
      <c r="A619" s="350" t="s">
        <v>303</v>
      </c>
      <c r="B619" s="350" t="s">
        <v>303</v>
      </c>
      <c r="C619" s="350">
        <v>2021</v>
      </c>
      <c r="D619" s="351" t="s">
        <v>467</v>
      </c>
      <c r="E619" s="352" t="s">
        <v>321</v>
      </c>
      <c r="F619" s="350" t="s">
        <v>322</v>
      </c>
      <c r="G619" s="352" t="s">
        <v>489</v>
      </c>
      <c r="H619" s="359" t="s">
        <v>687</v>
      </c>
      <c r="I619" s="350" t="s">
        <v>458</v>
      </c>
      <c r="J619" s="350">
        <v>200</v>
      </c>
      <c r="K619" s="350" t="s">
        <v>324</v>
      </c>
      <c r="L619" s="352"/>
      <c r="M619" s="418"/>
      <c r="N619" s="353">
        <f t="shared" si="8"/>
        <v>0</v>
      </c>
      <c r="O619" s="419"/>
      <c r="P619" s="335" t="s">
        <v>1154</v>
      </c>
      <c r="Q619" s="913" t="s">
        <v>1564</v>
      </c>
    </row>
    <row r="620" spans="1:17" customFormat="1" ht="32.25" hidden="1" customHeight="1" x14ac:dyDescent="0.2">
      <c r="A620" s="350" t="s">
        <v>303</v>
      </c>
      <c r="B620" s="350" t="s">
        <v>303</v>
      </c>
      <c r="C620" s="350">
        <v>2021</v>
      </c>
      <c r="D620" s="351" t="s">
        <v>467</v>
      </c>
      <c r="E620" s="352" t="s">
        <v>321</v>
      </c>
      <c r="F620" s="350" t="s">
        <v>322</v>
      </c>
      <c r="G620" s="352" t="s">
        <v>489</v>
      </c>
      <c r="H620" s="359" t="s">
        <v>359</v>
      </c>
      <c r="I620" s="350" t="s">
        <v>458</v>
      </c>
      <c r="J620" s="350">
        <v>200</v>
      </c>
      <c r="K620" s="350" t="s">
        <v>324</v>
      </c>
      <c r="L620" s="352"/>
      <c r="M620" s="418"/>
      <c r="N620" s="353">
        <f t="shared" si="8"/>
        <v>0</v>
      </c>
      <c r="O620" s="419"/>
      <c r="P620" s="335" t="s">
        <v>1154</v>
      </c>
      <c r="Q620" s="913" t="s">
        <v>1564</v>
      </c>
    </row>
    <row r="621" spans="1:17" customFormat="1" ht="32.25" hidden="1" customHeight="1" x14ac:dyDescent="0.2">
      <c r="A621" s="350" t="s">
        <v>303</v>
      </c>
      <c r="B621" s="350" t="s">
        <v>303</v>
      </c>
      <c r="C621" s="350">
        <v>2021</v>
      </c>
      <c r="D621" s="351" t="s">
        <v>468</v>
      </c>
      <c r="E621" s="352" t="s">
        <v>321</v>
      </c>
      <c r="F621" s="350" t="s">
        <v>322</v>
      </c>
      <c r="G621" s="352" t="s">
        <v>489</v>
      </c>
      <c r="H621" s="359" t="s">
        <v>339</v>
      </c>
      <c r="I621" s="350" t="s">
        <v>458</v>
      </c>
      <c r="J621" s="350">
        <v>100</v>
      </c>
      <c r="K621" s="350" t="s">
        <v>324</v>
      </c>
      <c r="L621" s="352"/>
      <c r="M621" s="418">
        <v>61</v>
      </c>
      <c r="N621" s="353">
        <f t="shared" si="8"/>
        <v>61</v>
      </c>
      <c r="O621" s="419">
        <v>11</v>
      </c>
      <c r="P621" s="335" t="s">
        <v>1154</v>
      </c>
      <c r="Q621" s="379" t="s">
        <v>1497</v>
      </c>
    </row>
    <row r="622" spans="1:17" customFormat="1" ht="32.25" hidden="1" customHeight="1" x14ac:dyDescent="0.2">
      <c r="A622" s="350" t="s">
        <v>303</v>
      </c>
      <c r="B622" s="350" t="s">
        <v>303</v>
      </c>
      <c r="C622" s="350">
        <v>2021</v>
      </c>
      <c r="D622" s="351" t="s">
        <v>468</v>
      </c>
      <c r="E622" s="352" t="s">
        <v>321</v>
      </c>
      <c r="F622" s="350" t="s">
        <v>322</v>
      </c>
      <c r="G622" s="352" t="s">
        <v>489</v>
      </c>
      <c r="H622" s="359" t="s">
        <v>343</v>
      </c>
      <c r="I622" s="350" t="s">
        <v>458</v>
      </c>
      <c r="J622" s="350">
        <v>100</v>
      </c>
      <c r="K622" s="350" t="s">
        <v>324</v>
      </c>
      <c r="L622" s="352"/>
      <c r="M622" s="418">
        <v>61</v>
      </c>
      <c r="N622" s="353">
        <f t="shared" si="8"/>
        <v>61</v>
      </c>
      <c r="O622" s="419">
        <v>11</v>
      </c>
      <c r="P622" s="335" t="s">
        <v>1154</v>
      </c>
      <c r="Q622" s="379" t="s">
        <v>1497</v>
      </c>
    </row>
    <row r="623" spans="1:17" customFormat="1" ht="32.25" hidden="1" customHeight="1" x14ac:dyDescent="0.2">
      <c r="A623" s="350" t="s">
        <v>303</v>
      </c>
      <c r="B623" s="350" t="s">
        <v>303</v>
      </c>
      <c r="C623" s="350">
        <v>2021</v>
      </c>
      <c r="D623" s="351" t="s">
        <v>468</v>
      </c>
      <c r="E623" s="352" t="s">
        <v>321</v>
      </c>
      <c r="F623" s="350" t="s">
        <v>322</v>
      </c>
      <c r="G623" s="352" t="s">
        <v>489</v>
      </c>
      <c r="H623" s="359" t="s">
        <v>687</v>
      </c>
      <c r="I623" s="350" t="s">
        <v>458</v>
      </c>
      <c r="J623" s="350">
        <v>100</v>
      </c>
      <c r="K623" s="350" t="s">
        <v>324</v>
      </c>
      <c r="L623" s="352"/>
      <c r="M623" s="418">
        <v>61</v>
      </c>
      <c r="N623" s="353">
        <f t="shared" si="8"/>
        <v>61</v>
      </c>
      <c r="O623" s="419">
        <v>11</v>
      </c>
      <c r="P623" s="335" t="s">
        <v>1154</v>
      </c>
      <c r="Q623" s="379" t="s">
        <v>1497</v>
      </c>
    </row>
    <row r="624" spans="1:17" customFormat="1" ht="32.25" hidden="1" customHeight="1" x14ac:dyDescent="0.2">
      <c r="A624" s="350" t="s">
        <v>303</v>
      </c>
      <c r="B624" s="350" t="s">
        <v>303</v>
      </c>
      <c r="C624" s="350">
        <v>2021</v>
      </c>
      <c r="D624" s="351" t="s">
        <v>468</v>
      </c>
      <c r="E624" s="352" t="s">
        <v>321</v>
      </c>
      <c r="F624" s="350" t="s">
        <v>322</v>
      </c>
      <c r="G624" s="352" t="s">
        <v>489</v>
      </c>
      <c r="H624" s="359" t="s">
        <v>359</v>
      </c>
      <c r="I624" s="350" t="s">
        <v>458</v>
      </c>
      <c r="J624" s="350">
        <v>100</v>
      </c>
      <c r="K624" s="350" t="s">
        <v>324</v>
      </c>
      <c r="L624" s="352"/>
      <c r="M624" s="418">
        <v>61</v>
      </c>
      <c r="N624" s="353">
        <f t="shared" si="8"/>
        <v>61</v>
      </c>
      <c r="O624" s="419">
        <v>11</v>
      </c>
      <c r="P624" s="335" t="s">
        <v>1154</v>
      </c>
      <c r="Q624" s="379" t="s">
        <v>1497</v>
      </c>
    </row>
    <row r="625" spans="1:18" customFormat="1" ht="32.25" hidden="1" customHeight="1" x14ac:dyDescent="0.2">
      <c r="A625" s="350" t="s">
        <v>303</v>
      </c>
      <c r="B625" s="350" t="s">
        <v>303</v>
      </c>
      <c r="C625" s="350">
        <v>2021</v>
      </c>
      <c r="D625" s="351" t="s">
        <v>347</v>
      </c>
      <c r="E625" s="352" t="s">
        <v>321</v>
      </c>
      <c r="F625" s="350" t="s">
        <v>322</v>
      </c>
      <c r="G625" s="352" t="s">
        <v>489</v>
      </c>
      <c r="H625" s="359" t="s">
        <v>339</v>
      </c>
      <c r="I625" s="350" t="s">
        <v>458</v>
      </c>
      <c r="J625" s="350" t="s">
        <v>324</v>
      </c>
      <c r="K625" s="350" t="s">
        <v>324</v>
      </c>
      <c r="L625" s="352"/>
      <c r="M625" s="418">
        <v>379</v>
      </c>
      <c r="N625" s="353"/>
      <c r="O625" s="419">
        <v>37</v>
      </c>
      <c r="P625" s="335" t="s">
        <v>1154</v>
      </c>
      <c r="Q625" s="379"/>
    </row>
    <row r="626" spans="1:18" customFormat="1" ht="32.25" hidden="1" customHeight="1" x14ac:dyDescent="0.2">
      <c r="A626" s="350" t="s">
        <v>303</v>
      </c>
      <c r="B626" s="350" t="s">
        <v>303</v>
      </c>
      <c r="C626" s="350">
        <v>2021</v>
      </c>
      <c r="D626" s="351" t="s">
        <v>347</v>
      </c>
      <c r="E626" s="352" t="s">
        <v>321</v>
      </c>
      <c r="F626" s="350" t="s">
        <v>322</v>
      </c>
      <c r="G626" s="352" t="s">
        <v>489</v>
      </c>
      <c r="H626" s="359" t="s">
        <v>343</v>
      </c>
      <c r="I626" s="350" t="s">
        <v>458</v>
      </c>
      <c r="J626" s="350" t="s">
        <v>324</v>
      </c>
      <c r="K626" s="350" t="s">
        <v>324</v>
      </c>
      <c r="L626" s="352"/>
      <c r="M626" s="418">
        <v>379</v>
      </c>
      <c r="N626" s="353"/>
      <c r="O626" s="419">
        <v>37</v>
      </c>
      <c r="P626" s="335" t="s">
        <v>1154</v>
      </c>
      <c r="Q626" s="379"/>
    </row>
    <row r="627" spans="1:18" customFormat="1" ht="32.25" hidden="1" customHeight="1" x14ac:dyDescent="0.2">
      <c r="A627" s="350" t="s">
        <v>303</v>
      </c>
      <c r="B627" s="350" t="s">
        <v>303</v>
      </c>
      <c r="C627" s="350">
        <v>2021</v>
      </c>
      <c r="D627" s="351" t="s">
        <v>347</v>
      </c>
      <c r="E627" s="352" t="s">
        <v>321</v>
      </c>
      <c r="F627" s="350" t="s">
        <v>322</v>
      </c>
      <c r="G627" s="352" t="s">
        <v>489</v>
      </c>
      <c r="H627" s="359" t="s">
        <v>687</v>
      </c>
      <c r="I627" s="350" t="s">
        <v>458</v>
      </c>
      <c r="J627" s="350" t="s">
        <v>324</v>
      </c>
      <c r="K627" s="350" t="s">
        <v>324</v>
      </c>
      <c r="L627" s="352"/>
      <c r="M627" s="418">
        <v>379</v>
      </c>
      <c r="N627" s="353"/>
      <c r="O627" s="419">
        <v>37</v>
      </c>
      <c r="P627" s="335" t="s">
        <v>1154</v>
      </c>
      <c r="Q627" s="379"/>
    </row>
    <row r="628" spans="1:18" customFormat="1" ht="32.25" hidden="1" customHeight="1" x14ac:dyDescent="0.2">
      <c r="A628" s="350" t="s">
        <v>303</v>
      </c>
      <c r="B628" s="350" t="s">
        <v>303</v>
      </c>
      <c r="C628" s="350">
        <v>2021</v>
      </c>
      <c r="D628" s="351" t="s">
        <v>347</v>
      </c>
      <c r="E628" s="352" t="s">
        <v>321</v>
      </c>
      <c r="F628" s="350" t="s">
        <v>322</v>
      </c>
      <c r="G628" s="352" t="s">
        <v>489</v>
      </c>
      <c r="H628" s="359" t="s">
        <v>359</v>
      </c>
      <c r="I628" s="350" t="s">
        <v>458</v>
      </c>
      <c r="J628" s="350" t="s">
        <v>324</v>
      </c>
      <c r="K628" s="350" t="s">
        <v>324</v>
      </c>
      <c r="L628" s="352"/>
      <c r="M628" s="418">
        <v>379</v>
      </c>
      <c r="N628" s="353"/>
      <c r="O628" s="419">
        <v>37</v>
      </c>
      <c r="P628" s="335" t="s">
        <v>1154</v>
      </c>
      <c r="Q628" s="379"/>
    </row>
    <row r="629" spans="1:18" customFormat="1" ht="32.25" customHeight="1" x14ac:dyDescent="0.2">
      <c r="A629" s="350" t="s">
        <v>303</v>
      </c>
      <c r="B629" s="350" t="s">
        <v>303</v>
      </c>
      <c r="C629" s="350">
        <v>2021</v>
      </c>
      <c r="D629" s="351" t="s">
        <v>347</v>
      </c>
      <c r="E629" s="352" t="s">
        <v>321</v>
      </c>
      <c r="F629" s="350" t="s">
        <v>322</v>
      </c>
      <c r="G629" s="352" t="s">
        <v>489</v>
      </c>
      <c r="H629" s="359" t="s">
        <v>339</v>
      </c>
      <c r="I629" s="332" t="s">
        <v>1221</v>
      </c>
      <c r="J629" s="324" t="s">
        <v>688</v>
      </c>
      <c r="K629" s="350" t="s">
        <v>324</v>
      </c>
      <c r="L629" s="420"/>
      <c r="M629" s="418">
        <v>616</v>
      </c>
      <c r="N629" s="353"/>
      <c r="O629" s="419">
        <v>54</v>
      </c>
      <c r="P629" s="333" t="s">
        <v>1222</v>
      </c>
      <c r="Q629" s="379"/>
    </row>
    <row r="630" spans="1:18" customFormat="1" ht="32.25" customHeight="1" x14ac:dyDescent="0.2">
      <c r="A630" s="350" t="s">
        <v>303</v>
      </c>
      <c r="B630" s="350" t="s">
        <v>303</v>
      </c>
      <c r="C630" s="350">
        <v>2021</v>
      </c>
      <c r="D630" s="351" t="s">
        <v>347</v>
      </c>
      <c r="E630" s="352" t="s">
        <v>321</v>
      </c>
      <c r="F630" s="350" t="s">
        <v>322</v>
      </c>
      <c r="G630" s="352" t="s">
        <v>489</v>
      </c>
      <c r="H630" s="359" t="s">
        <v>343</v>
      </c>
      <c r="I630" s="332" t="s">
        <v>1221</v>
      </c>
      <c r="J630" s="324" t="s">
        <v>688</v>
      </c>
      <c r="K630" s="350" t="s">
        <v>324</v>
      </c>
      <c r="L630" s="420"/>
      <c r="M630" s="418">
        <v>616</v>
      </c>
      <c r="N630" s="353"/>
      <c r="O630" s="419">
        <v>54</v>
      </c>
      <c r="P630" s="333" t="s">
        <v>1222</v>
      </c>
      <c r="Q630" s="379"/>
    </row>
    <row r="631" spans="1:18" customFormat="1" ht="32.25" customHeight="1" x14ac:dyDescent="0.2">
      <c r="A631" s="350" t="s">
        <v>303</v>
      </c>
      <c r="B631" s="350" t="s">
        <v>303</v>
      </c>
      <c r="C631" s="350">
        <v>2021</v>
      </c>
      <c r="D631" s="351" t="s">
        <v>347</v>
      </c>
      <c r="E631" s="352" t="s">
        <v>321</v>
      </c>
      <c r="F631" s="350" t="s">
        <v>322</v>
      </c>
      <c r="G631" s="352" t="s">
        <v>489</v>
      </c>
      <c r="H631" s="359" t="s">
        <v>687</v>
      </c>
      <c r="I631" s="332" t="s">
        <v>1221</v>
      </c>
      <c r="J631" s="324" t="s">
        <v>688</v>
      </c>
      <c r="K631" s="350" t="s">
        <v>324</v>
      </c>
      <c r="L631" s="420"/>
      <c r="M631" s="418">
        <v>616</v>
      </c>
      <c r="N631" s="353"/>
      <c r="O631" s="419">
        <v>54</v>
      </c>
      <c r="P631" s="333" t="s">
        <v>1222</v>
      </c>
      <c r="Q631" s="379"/>
    </row>
    <row r="632" spans="1:18" customFormat="1" ht="32.25" customHeight="1" x14ac:dyDescent="0.2">
      <c r="A632" s="350" t="s">
        <v>303</v>
      </c>
      <c r="B632" s="350" t="s">
        <v>303</v>
      </c>
      <c r="C632" s="350">
        <v>2021</v>
      </c>
      <c r="D632" s="351" t="s">
        <v>347</v>
      </c>
      <c r="E632" s="352" t="s">
        <v>321</v>
      </c>
      <c r="F632" s="350" t="s">
        <v>322</v>
      </c>
      <c r="G632" s="352" t="s">
        <v>489</v>
      </c>
      <c r="H632" s="359" t="s">
        <v>359</v>
      </c>
      <c r="I632" s="332" t="s">
        <v>1221</v>
      </c>
      <c r="J632" s="324" t="s">
        <v>688</v>
      </c>
      <c r="K632" s="350" t="s">
        <v>324</v>
      </c>
      <c r="L632" s="420"/>
      <c r="M632" s="418">
        <v>616</v>
      </c>
      <c r="N632" s="353"/>
      <c r="O632" s="419">
        <v>54</v>
      </c>
      <c r="P632" s="333" t="s">
        <v>1222</v>
      </c>
      <c r="Q632" s="379"/>
    </row>
    <row r="633" spans="1:18" customFormat="1" ht="32.25" customHeight="1" x14ac:dyDescent="0.2">
      <c r="A633" s="350" t="s">
        <v>303</v>
      </c>
      <c r="B633" s="350" t="s">
        <v>303</v>
      </c>
      <c r="C633" s="350">
        <v>2021</v>
      </c>
      <c r="D633" s="351" t="s">
        <v>662</v>
      </c>
      <c r="E633" s="352" t="s">
        <v>321</v>
      </c>
      <c r="F633" s="350" t="s">
        <v>322</v>
      </c>
      <c r="G633" s="352" t="s">
        <v>489</v>
      </c>
      <c r="H633" s="359" t="s">
        <v>339</v>
      </c>
      <c r="I633" s="332" t="s">
        <v>1221</v>
      </c>
      <c r="J633" s="324" t="s">
        <v>688</v>
      </c>
      <c r="K633" s="350" t="s">
        <v>324</v>
      </c>
      <c r="L633" s="420"/>
      <c r="M633" s="418">
        <v>1</v>
      </c>
      <c r="N633" s="353"/>
      <c r="O633" s="419">
        <v>1</v>
      </c>
      <c r="P633" s="333" t="s">
        <v>1222</v>
      </c>
      <c r="Q633" s="379"/>
    </row>
    <row r="634" spans="1:18" customFormat="1" ht="32.25" customHeight="1" x14ac:dyDescent="0.2">
      <c r="A634" s="350" t="s">
        <v>303</v>
      </c>
      <c r="B634" s="350" t="s">
        <v>303</v>
      </c>
      <c r="C634" s="350">
        <v>2021</v>
      </c>
      <c r="D634" s="351" t="s">
        <v>662</v>
      </c>
      <c r="E634" s="352" t="s">
        <v>321</v>
      </c>
      <c r="F634" s="350" t="s">
        <v>322</v>
      </c>
      <c r="G634" s="352" t="s">
        <v>489</v>
      </c>
      <c r="H634" s="359" t="s">
        <v>343</v>
      </c>
      <c r="I634" s="332" t="s">
        <v>1221</v>
      </c>
      <c r="J634" s="324" t="s">
        <v>688</v>
      </c>
      <c r="K634" s="350" t="s">
        <v>324</v>
      </c>
      <c r="L634" s="420"/>
      <c r="M634" s="418">
        <v>1</v>
      </c>
      <c r="N634" s="353"/>
      <c r="O634" s="419">
        <v>1</v>
      </c>
      <c r="P634" s="333" t="s">
        <v>1222</v>
      </c>
      <c r="Q634" s="379"/>
    </row>
    <row r="635" spans="1:18" customFormat="1" ht="32.25" customHeight="1" x14ac:dyDescent="0.2">
      <c r="A635" s="350" t="s">
        <v>303</v>
      </c>
      <c r="B635" s="350" t="s">
        <v>303</v>
      </c>
      <c r="C635" s="350">
        <v>2021</v>
      </c>
      <c r="D635" s="351" t="s">
        <v>662</v>
      </c>
      <c r="E635" s="352" t="s">
        <v>321</v>
      </c>
      <c r="F635" s="350" t="s">
        <v>322</v>
      </c>
      <c r="G635" s="352" t="s">
        <v>489</v>
      </c>
      <c r="H635" s="359" t="s">
        <v>687</v>
      </c>
      <c r="I635" s="332" t="s">
        <v>1221</v>
      </c>
      <c r="J635" s="324" t="s">
        <v>688</v>
      </c>
      <c r="K635" s="350" t="s">
        <v>324</v>
      </c>
      <c r="L635" s="420"/>
      <c r="M635" s="418">
        <v>1</v>
      </c>
      <c r="N635" s="353"/>
      <c r="O635" s="419">
        <v>1</v>
      </c>
      <c r="P635" s="333" t="s">
        <v>1222</v>
      </c>
      <c r="Q635" s="379"/>
      <c r="R635" s="160"/>
    </row>
    <row r="636" spans="1:18" customFormat="1" ht="32.25" customHeight="1" x14ac:dyDescent="0.2">
      <c r="A636" s="350" t="s">
        <v>303</v>
      </c>
      <c r="B636" s="350" t="s">
        <v>303</v>
      </c>
      <c r="C636" s="350">
        <v>2021</v>
      </c>
      <c r="D636" s="351" t="s">
        <v>662</v>
      </c>
      <c r="E636" s="352" t="s">
        <v>321</v>
      </c>
      <c r="F636" s="350" t="s">
        <v>322</v>
      </c>
      <c r="G636" s="352" t="s">
        <v>489</v>
      </c>
      <c r="H636" s="359" t="s">
        <v>359</v>
      </c>
      <c r="I636" s="332" t="s">
        <v>1221</v>
      </c>
      <c r="J636" s="324" t="s">
        <v>688</v>
      </c>
      <c r="K636" s="350" t="s">
        <v>324</v>
      </c>
      <c r="L636" s="420"/>
      <c r="M636" s="418">
        <v>1</v>
      </c>
      <c r="N636" s="353"/>
      <c r="O636" s="419">
        <v>1</v>
      </c>
      <c r="P636" s="333" t="s">
        <v>1222</v>
      </c>
      <c r="Q636" s="379"/>
      <c r="R636" s="160"/>
    </row>
    <row r="637" spans="1:18" customFormat="1" ht="32.25" customHeight="1" x14ac:dyDescent="0.2">
      <c r="A637" s="350" t="s">
        <v>303</v>
      </c>
      <c r="B637" s="350" t="s">
        <v>303</v>
      </c>
      <c r="C637" s="350">
        <v>2021</v>
      </c>
      <c r="D637" s="351" t="s">
        <v>1273</v>
      </c>
      <c r="E637" s="352" t="s">
        <v>321</v>
      </c>
      <c r="F637" s="350" t="s">
        <v>322</v>
      </c>
      <c r="G637" s="352" t="s">
        <v>489</v>
      </c>
      <c r="H637" s="359" t="s">
        <v>339</v>
      </c>
      <c r="I637" s="332" t="s">
        <v>1221</v>
      </c>
      <c r="J637" s="324" t="s">
        <v>688</v>
      </c>
      <c r="K637" s="350" t="s">
        <v>324</v>
      </c>
      <c r="L637" s="420"/>
      <c r="M637" s="418">
        <v>7</v>
      </c>
      <c r="N637" s="353"/>
      <c r="O637" s="419">
        <v>7</v>
      </c>
      <c r="P637" s="333" t="s">
        <v>1222</v>
      </c>
      <c r="Q637" s="379"/>
      <c r="R637" s="160"/>
    </row>
    <row r="638" spans="1:18" customFormat="1" ht="32.25" customHeight="1" x14ac:dyDescent="0.2">
      <c r="A638" s="350" t="s">
        <v>303</v>
      </c>
      <c r="B638" s="350" t="s">
        <v>303</v>
      </c>
      <c r="C638" s="350">
        <v>2021</v>
      </c>
      <c r="D638" s="351" t="s">
        <v>1273</v>
      </c>
      <c r="E638" s="352" t="s">
        <v>321</v>
      </c>
      <c r="F638" s="350" t="s">
        <v>322</v>
      </c>
      <c r="G638" s="352" t="s">
        <v>489</v>
      </c>
      <c r="H638" s="359" t="s">
        <v>343</v>
      </c>
      <c r="I638" s="332" t="s">
        <v>1221</v>
      </c>
      <c r="J638" s="324" t="s">
        <v>688</v>
      </c>
      <c r="K638" s="350" t="s">
        <v>324</v>
      </c>
      <c r="L638" s="420"/>
      <c r="M638" s="418">
        <v>7</v>
      </c>
      <c r="N638" s="353"/>
      <c r="O638" s="419">
        <v>7</v>
      </c>
      <c r="P638" s="333" t="s">
        <v>1222</v>
      </c>
      <c r="Q638" s="379"/>
      <c r="R638" s="160"/>
    </row>
    <row r="639" spans="1:18" customFormat="1" ht="32.25" customHeight="1" x14ac:dyDescent="0.2">
      <c r="A639" s="350" t="s">
        <v>303</v>
      </c>
      <c r="B639" s="350" t="s">
        <v>303</v>
      </c>
      <c r="C639" s="350">
        <v>2021</v>
      </c>
      <c r="D639" s="351" t="s">
        <v>1273</v>
      </c>
      <c r="E639" s="352" t="s">
        <v>321</v>
      </c>
      <c r="F639" s="350" t="s">
        <v>322</v>
      </c>
      <c r="G639" s="352" t="s">
        <v>489</v>
      </c>
      <c r="H639" s="359" t="s">
        <v>687</v>
      </c>
      <c r="I639" s="332" t="s">
        <v>1221</v>
      </c>
      <c r="J639" s="324" t="s">
        <v>688</v>
      </c>
      <c r="K639" s="350" t="s">
        <v>324</v>
      </c>
      <c r="L639" s="420"/>
      <c r="M639" s="418">
        <v>7</v>
      </c>
      <c r="N639" s="353"/>
      <c r="O639" s="419">
        <v>7</v>
      </c>
      <c r="P639" s="333" t="s">
        <v>1222</v>
      </c>
      <c r="Q639" s="379"/>
      <c r="R639" s="160"/>
    </row>
    <row r="640" spans="1:18" customFormat="1" ht="32.25" customHeight="1" x14ac:dyDescent="0.2">
      <c r="A640" s="350" t="s">
        <v>303</v>
      </c>
      <c r="B640" s="350" t="s">
        <v>303</v>
      </c>
      <c r="C640" s="350">
        <v>2021</v>
      </c>
      <c r="D640" s="351" t="s">
        <v>1273</v>
      </c>
      <c r="E640" s="352" t="s">
        <v>321</v>
      </c>
      <c r="F640" s="350" t="s">
        <v>322</v>
      </c>
      <c r="G640" s="352" t="s">
        <v>489</v>
      </c>
      <c r="H640" s="359" t="s">
        <v>359</v>
      </c>
      <c r="I640" s="332" t="s">
        <v>1221</v>
      </c>
      <c r="J640" s="324" t="s">
        <v>688</v>
      </c>
      <c r="K640" s="350" t="s">
        <v>324</v>
      </c>
      <c r="L640" s="420"/>
      <c r="M640" s="418">
        <v>7</v>
      </c>
      <c r="N640" s="353"/>
      <c r="O640" s="419">
        <v>7</v>
      </c>
      <c r="P640" s="333" t="s">
        <v>1222</v>
      </c>
      <c r="Q640" s="379"/>
      <c r="R640" s="160"/>
    </row>
    <row r="641" spans="1:18" customFormat="1" ht="32.25" hidden="1" customHeight="1" x14ac:dyDescent="0.2">
      <c r="A641" s="350" t="s">
        <v>303</v>
      </c>
      <c r="B641" s="350" t="s">
        <v>303</v>
      </c>
      <c r="C641" s="350">
        <v>2021</v>
      </c>
      <c r="D641" s="351" t="s">
        <v>348</v>
      </c>
      <c r="E641" s="352" t="s">
        <v>321</v>
      </c>
      <c r="F641" s="350" t="s">
        <v>322</v>
      </c>
      <c r="G641" s="352" t="s">
        <v>489</v>
      </c>
      <c r="H641" s="359" t="s">
        <v>339</v>
      </c>
      <c r="I641" s="350" t="s">
        <v>458</v>
      </c>
      <c r="J641" s="350">
        <v>200</v>
      </c>
      <c r="K641" s="350" t="s">
        <v>324</v>
      </c>
      <c r="L641" s="352"/>
      <c r="M641" s="418">
        <v>352</v>
      </c>
      <c r="N641" s="353">
        <f t="shared" ref="N641:N659" si="9">100*M641/J641</f>
        <v>176</v>
      </c>
      <c r="O641" s="419">
        <v>23</v>
      </c>
      <c r="P641" s="335" t="s">
        <v>1154</v>
      </c>
      <c r="Q641" s="385" t="s">
        <v>1166</v>
      </c>
      <c r="R641" s="160"/>
    </row>
    <row r="642" spans="1:18" customFormat="1" ht="32.25" hidden="1" customHeight="1" x14ac:dyDescent="0.2">
      <c r="A642" s="350" t="s">
        <v>303</v>
      </c>
      <c r="B642" s="350" t="s">
        <v>303</v>
      </c>
      <c r="C642" s="350">
        <v>2021</v>
      </c>
      <c r="D642" s="351" t="s">
        <v>348</v>
      </c>
      <c r="E642" s="352" t="s">
        <v>321</v>
      </c>
      <c r="F642" s="350" t="s">
        <v>322</v>
      </c>
      <c r="G642" s="352" t="s">
        <v>489</v>
      </c>
      <c r="H642" s="359" t="s">
        <v>343</v>
      </c>
      <c r="I642" s="350" t="s">
        <v>458</v>
      </c>
      <c r="J642" s="350">
        <v>200</v>
      </c>
      <c r="K642" s="350" t="s">
        <v>324</v>
      </c>
      <c r="L642" s="352"/>
      <c r="M642" s="418">
        <v>352</v>
      </c>
      <c r="N642" s="353">
        <f t="shared" si="9"/>
        <v>176</v>
      </c>
      <c r="O642" s="419">
        <v>23</v>
      </c>
      <c r="P642" s="335" t="s">
        <v>1154</v>
      </c>
      <c r="Q642" s="385" t="s">
        <v>1166</v>
      </c>
      <c r="R642" s="160"/>
    </row>
    <row r="643" spans="1:18" customFormat="1" ht="32.25" hidden="1" customHeight="1" x14ac:dyDescent="0.2">
      <c r="A643" s="350" t="s">
        <v>303</v>
      </c>
      <c r="B643" s="350" t="s">
        <v>303</v>
      </c>
      <c r="C643" s="350">
        <v>2021</v>
      </c>
      <c r="D643" s="351" t="s">
        <v>348</v>
      </c>
      <c r="E643" s="352" t="s">
        <v>321</v>
      </c>
      <c r="F643" s="350" t="s">
        <v>322</v>
      </c>
      <c r="G643" s="352" t="s">
        <v>489</v>
      </c>
      <c r="H643" s="359" t="s">
        <v>687</v>
      </c>
      <c r="I643" s="350" t="s">
        <v>458</v>
      </c>
      <c r="J643" s="350">
        <v>200</v>
      </c>
      <c r="K643" s="350" t="s">
        <v>324</v>
      </c>
      <c r="L643" s="352"/>
      <c r="M643" s="418">
        <v>352</v>
      </c>
      <c r="N643" s="353">
        <f t="shared" si="9"/>
        <v>176</v>
      </c>
      <c r="O643" s="419">
        <v>23</v>
      </c>
      <c r="P643" s="335" t="s">
        <v>1154</v>
      </c>
      <c r="Q643" s="385" t="s">
        <v>1166</v>
      </c>
    </row>
    <row r="644" spans="1:18" customFormat="1" ht="32.25" hidden="1" customHeight="1" x14ac:dyDescent="0.2">
      <c r="A644" s="350" t="s">
        <v>303</v>
      </c>
      <c r="B644" s="350" t="s">
        <v>303</v>
      </c>
      <c r="C644" s="350">
        <v>2021</v>
      </c>
      <c r="D644" s="351" t="s">
        <v>348</v>
      </c>
      <c r="E644" s="352" t="s">
        <v>321</v>
      </c>
      <c r="F644" s="350" t="s">
        <v>322</v>
      </c>
      <c r="G644" s="352" t="s">
        <v>489</v>
      </c>
      <c r="H644" s="359" t="s">
        <v>359</v>
      </c>
      <c r="I644" s="350" t="s">
        <v>458</v>
      </c>
      <c r="J644" s="350">
        <v>200</v>
      </c>
      <c r="K644" s="350" t="s">
        <v>324</v>
      </c>
      <c r="L644" s="352"/>
      <c r="M644" s="418">
        <v>352</v>
      </c>
      <c r="N644" s="353">
        <f t="shared" si="9"/>
        <v>176</v>
      </c>
      <c r="O644" s="419">
        <v>23</v>
      </c>
      <c r="P644" s="335" t="s">
        <v>1154</v>
      </c>
      <c r="Q644" s="385" t="s">
        <v>1166</v>
      </c>
    </row>
    <row r="645" spans="1:18" customFormat="1" ht="32.25" customHeight="1" x14ac:dyDescent="0.2">
      <c r="A645" s="350" t="s">
        <v>303</v>
      </c>
      <c r="B645" s="350" t="s">
        <v>303</v>
      </c>
      <c r="C645" s="350">
        <v>2021</v>
      </c>
      <c r="D645" s="351" t="s">
        <v>348</v>
      </c>
      <c r="E645" s="352" t="s">
        <v>321</v>
      </c>
      <c r="F645" s="350" t="s">
        <v>322</v>
      </c>
      <c r="G645" s="352" t="s">
        <v>489</v>
      </c>
      <c r="H645" s="359" t="s">
        <v>339</v>
      </c>
      <c r="I645" s="332" t="s">
        <v>1221</v>
      </c>
      <c r="J645" s="324" t="s">
        <v>688</v>
      </c>
      <c r="K645" s="350" t="s">
        <v>324</v>
      </c>
      <c r="L645" s="420" t="s">
        <v>1164</v>
      </c>
      <c r="M645" s="418">
        <v>46</v>
      </c>
      <c r="N645" s="353"/>
      <c r="O645" s="419">
        <v>16</v>
      </c>
      <c r="P645" s="333" t="s">
        <v>1222</v>
      </c>
      <c r="Q645" s="379"/>
    </row>
    <row r="646" spans="1:18" customFormat="1" ht="32.25" customHeight="1" x14ac:dyDescent="0.2">
      <c r="A646" s="350" t="s">
        <v>303</v>
      </c>
      <c r="B646" s="350" t="s">
        <v>303</v>
      </c>
      <c r="C646" s="350">
        <v>2021</v>
      </c>
      <c r="D646" s="351" t="s">
        <v>348</v>
      </c>
      <c r="E646" s="352" t="s">
        <v>321</v>
      </c>
      <c r="F646" s="350" t="s">
        <v>322</v>
      </c>
      <c r="G646" s="352" t="s">
        <v>489</v>
      </c>
      <c r="H646" s="359" t="s">
        <v>343</v>
      </c>
      <c r="I646" s="332" t="s">
        <v>1221</v>
      </c>
      <c r="J646" s="324" t="s">
        <v>688</v>
      </c>
      <c r="K646" s="350" t="s">
        <v>324</v>
      </c>
      <c r="L646" s="420" t="s">
        <v>1164</v>
      </c>
      <c r="M646" s="418">
        <v>46</v>
      </c>
      <c r="N646" s="353"/>
      <c r="O646" s="419">
        <v>16</v>
      </c>
      <c r="P646" s="333" t="s">
        <v>1222</v>
      </c>
      <c r="Q646" s="379"/>
    </row>
    <row r="647" spans="1:18" customFormat="1" ht="32.25" customHeight="1" x14ac:dyDescent="0.2">
      <c r="A647" s="350" t="s">
        <v>303</v>
      </c>
      <c r="B647" s="350" t="s">
        <v>303</v>
      </c>
      <c r="C647" s="350">
        <v>2021</v>
      </c>
      <c r="D647" s="351" t="s">
        <v>348</v>
      </c>
      <c r="E647" s="352" t="s">
        <v>321</v>
      </c>
      <c r="F647" s="350" t="s">
        <v>322</v>
      </c>
      <c r="G647" s="352" t="s">
        <v>489</v>
      </c>
      <c r="H647" s="359" t="s">
        <v>687</v>
      </c>
      <c r="I647" s="332" t="s">
        <v>1221</v>
      </c>
      <c r="J647" s="324" t="s">
        <v>688</v>
      </c>
      <c r="K647" s="350" t="s">
        <v>324</v>
      </c>
      <c r="L647" s="420" t="s">
        <v>1164</v>
      </c>
      <c r="M647" s="418">
        <v>46</v>
      </c>
      <c r="N647" s="353"/>
      <c r="O647" s="419">
        <v>16</v>
      </c>
      <c r="P647" s="333" t="s">
        <v>1222</v>
      </c>
      <c r="Q647" s="379"/>
    </row>
    <row r="648" spans="1:18" customFormat="1" ht="32.25" customHeight="1" x14ac:dyDescent="0.2">
      <c r="A648" s="350" t="s">
        <v>303</v>
      </c>
      <c r="B648" s="350" t="s">
        <v>303</v>
      </c>
      <c r="C648" s="350">
        <v>2021</v>
      </c>
      <c r="D648" s="351" t="s">
        <v>348</v>
      </c>
      <c r="E648" s="352" t="s">
        <v>321</v>
      </c>
      <c r="F648" s="350" t="s">
        <v>322</v>
      </c>
      <c r="G648" s="352" t="s">
        <v>489</v>
      </c>
      <c r="H648" s="359" t="s">
        <v>359</v>
      </c>
      <c r="I648" s="332" t="s">
        <v>1221</v>
      </c>
      <c r="J648" s="324" t="s">
        <v>688</v>
      </c>
      <c r="K648" s="350" t="s">
        <v>324</v>
      </c>
      <c r="L648" s="420" t="s">
        <v>1164</v>
      </c>
      <c r="M648" s="418">
        <v>46</v>
      </c>
      <c r="N648" s="353"/>
      <c r="O648" s="419">
        <v>16</v>
      </c>
      <c r="P648" s="333" t="s">
        <v>1222</v>
      </c>
      <c r="Q648" s="379"/>
    </row>
    <row r="649" spans="1:18" customFormat="1" ht="32.25" hidden="1" customHeight="1" x14ac:dyDescent="0.2">
      <c r="A649" s="350" t="s">
        <v>303</v>
      </c>
      <c r="B649" s="350" t="s">
        <v>303</v>
      </c>
      <c r="C649" s="350">
        <v>2021</v>
      </c>
      <c r="D649" s="351" t="s">
        <v>607</v>
      </c>
      <c r="E649" s="352" t="s">
        <v>321</v>
      </c>
      <c r="F649" s="350" t="s">
        <v>322</v>
      </c>
      <c r="G649" s="352" t="s">
        <v>489</v>
      </c>
      <c r="H649" s="359" t="s">
        <v>339</v>
      </c>
      <c r="I649" s="350" t="s">
        <v>458</v>
      </c>
      <c r="J649" s="350">
        <v>50</v>
      </c>
      <c r="K649" s="350" t="s">
        <v>324</v>
      </c>
      <c r="L649" s="352"/>
      <c r="M649" s="418"/>
      <c r="N649" s="353">
        <f t="shared" si="9"/>
        <v>0</v>
      </c>
      <c r="O649" s="419"/>
      <c r="P649" s="335" t="s">
        <v>1154</v>
      </c>
      <c r="Q649" s="913" t="s">
        <v>1564</v>
      </c>
    </row>
    <row r="650" spans="1:18" customFormat="1" ht="32.25" hidden="1" customHeight="1" x14ac:dyDescent="0.2">
      <c r="A650" s="350" t="s">
        <v>303</v>
      </c>
      <c r="B650" s="350" t="s">
        <v>303</v>
      </c>
      <c r="C650" s="350">
        <v>2021</v>
      </c>
      <c r="D650" s="351" t="s">
        <v>607</v>
      </c>
      <c r="E650" s="352" t="s">
        <v>321</v>
      </c>
      <c r="F650" s="350" t="s">
        <v>322</v>
      </c>
      <c r="G650" s="352" t="s">
        <v>489</v>
      </c>
      <c r="H650" s="359" t="s">
        <v>339</v>
      </c>
      <c r="I650" s="350" t="s">
        <v>458</v>
      </c>
      <c r="J650" s="350">
        <v>50</v>
      </c>
      <c r="K650" s="350" t="s">
        <v>324</v>
      </c>
      <c r="L650" s="352"/>
      <c r="M650" s="418"/>
      <c r="N650" s="353">
        <f t="shared" si="9"/>
        <v>0</v>
      </c>
      <c r="O650" s="419"/>
      <c r="P650" s="335" t="s">
        <v>1154</v>
      </c>
      <c r="Q650" s="913" t="s">
        <v>1564</v>
      </c>
    </row>
    <row r="651" spans="1:18" customFormat="1" ht="32.25" hidden="1" customHeight="1" x14ac:dyDescent="0.2">
      <c r="A651" s="350" t="s">
        <v>303</v>
      </c>
      <c r="B651" s="350" t="s">
        <v>303</v>
      </c>
      <c r="C651" s="350">
        <v>2021</v>
      </c>
      <c r="D651" s="351" t="s">
        <v>607</v>
      </c>
      <c r="E651" s="352" t="s">
        <v>321</v>
      </c>
      <c r="F651" s="350" t="s">
        <v>322</v>
      </c>
      <c r="G651" s="352" t="s">
        <v>489</v>
      </c>
      <c r="H651" s="359" t="s">
        <v>343</v>
      </c>
      <c r="I651" s="350" t="s">
        <v>458</v>
      </c>
      <c r="J651" s="350">
        <v>50</v>
      </c>
      <c r="K651" s="350" t="s">
        <v>324</v>
      </c>
      <c r="L651" s="352"/>
      <c r="M651" s="418"/>
      <c r="N651" s="353">
        <f t="shared" si="9"/>
        <v>0</v>
      </c>
      <c r="O651" s="419"/>
      <c r="P651" s="335" t="s">
        <v>1154</v>
      </c>
      <c r="Q651" s="913" t="s">
        <v>1564</v>
      </c>
    </row>
    <row r="652" spans="1:18" customFormat="1" ht="32.25" hidden="1" customHeight="1" x14ac:dyDescent="0.2">
      <c r="A652" s="350" t="s">
        <v>303</v>
      </c>
      <c r="B652" s="350" t="s">
        <v>303</v>
      </c>
      <c r="C652" s="350">
        <v>2021</v>
      </c>
      <c r="D652" s="351" t="s">
        <v>607</v>
      </c>
      <c r="E652" s="352" t="s">
        <v>321</v>
      </c>
      <c r="F652" s="350" t="s">
        <v>322</v>
      </c>
      <c r="G652" s="352" t="s">
        <v>489</v>
      </c>
      <c r="H652" s="359" t="s">
        <v>687</v>
      </c>
      <c r="I652" s="350" t="s">
        <v>458</v>
      </c>
      <c r="J652" s="350">
        <v>50</v>
      </c>
      <c r="K652" s="350" t="s">
        <v>324</v>
      </c>
      <c r="L652" s="352"/>
      <c r="M652" s="418"/>
      <c r="N652" s="353">
        <f t="shared" si="9"/>
        <v>0</v>
      </c>
      <c r="O652" s="419"/>
      <c r="P652" s="335" t="s">
        <v>1154</v>
      </c>
      <c r="Q652" s="913" t="s">
        <v>1564</v>
      </c>
    </row>
    <row r="653" spans="1:18" customFormat="1" ht="32.25" hidden="1" customHeight="1" x14ac:dyDescent="0.2">
      <c r="A653" s="350" t="s">
        <v>303</v>
      </c>
      <c r="B653" s="350" t="s">
        <v>303</v>
      </c>
      <c r="C653" s="350">
        <v>2021</v>
      </c>
      <c r="D653" s="351" t="s">
        <v>607</v>
      </c>
      <c r="E653" s="352" t="s">
        <v>321</v>
      </c>
      <c r="F653" s="350" t="s">
        <v>322</v>
      </c>
      <c r="G653" s="352" t="s">
        <v>489</v>
      </c>
      <c r="H653" s="359" t="s">
        <v>359</v>
      </c>
      <c r="I653" s="350" t="s">
        <v>458</v>
      </c>
      <c r="J653" s="350">
        <v>50</v>
      </c>
      <c r="K653" s="350" t="s">
        <v>324</v>
      </c>
      <c r="L653" s="352"/>
      <c r="M653" s="418"/>
      <c r="N653" s="353">
        <f t="shared" si="9"/>
        <v>0</v>
      </c>
      <c r="O653" s="419"/>
      <c r="P653" s="335" t="s">
        <v>1154</v>
      </c>
      <c r="Q653" s="913" t="s">
        <v>1564</v>
      </c>
    </row>
    <row r="654" spans="1:18" customFormat="1" ht="32.25" customHeight="1" x14ac:dyDescent="0.2">
      <c r="A654" s="350" t="s">
        <v>303</v>
      </c>
      <c r="B654" s="350" t="s">
        <v>303</v>
      </c>
      <c r="C654" s="350">
        <v>2021</v>
      </c>
      <c r="D654" s="351" t="s">
        <v>607</v>
      </c>
      <c r="E654" s="352" t="s">
        <v>321</v>
      </c>
      <c r="F654" s="350" t="s">
        <v>322</v>
      </c>
      <c r="G654" s="352" t="s">
        <v>489</v>
      </c>
      <c r="H654" s="359" t="s">
        <v>358</v>
      </c>
      <c r="I654" s="332" t="s">
        <v>1221</v>
      </c>
      <c r="J654" s="324" t="s">
        <v>688</v>
      </c>
      <c r="K654" s="350" t="s">
        <v>324</v>
      </c>
      <c r="L654" s="420" t="s">
        <v>1236</v>
      </c>
      <c r="M654" s="914">
        <v>16</v>
      </c>
      <c r="N654" s="915" t="e">
        <f t="shared" si="9"/>
        <v>#VALUE!</v>
      </c>
      <c r="O654" s="916">
        <v>6</v>
      </c>
      <c r="P654" s="333" t="s">
        <v>1222</v>
      </c>
      <c r="Q654" s="379"/>
    </row>
    <row r="655" spans="1:18" customFormat="1" ht="32.25" customHeight="1" x14ac:dyDescent="0.2">
      <c r="A655" s="350" t="s">
        <v>303</v>
      </c>
      <c r="B655" s="350" t="s">
        <v>303</v>
      </c>
      <c r="C655" s="350">
        <v>2021</v>
      </c>
      <c r="D655" s="351" t="s">
        <v>607</v>
      </c>
      <c r="E655" s="352" t="s">
        <v>321</v>
      </c>
      <c r="F655" s="350" t="s">
        <v>322</v>
      </c>
      <c r="G655" s="352" t="s">
        <v>489</v>
      </c>
      <c r="H655" s="359" t="s">
        <v>339</v>
      </c>
      <c r="I655" s="332" t="s">
        <v>1221</v>
      </c>
      <c r="J655" s="324" t="s">
        <v>688</v>
      </c>
      <c r="K655" s="350" t="s">
        <v>324</v>
      </c>
      <c r="L655" s="420" t="s">
        <v>1236</v>
      </c>
      <c r="M655" s="914">
        <v>16</v>
      </c>
      <c r="N655" s="915" t="e">
        <f t="shared" si="9"/>
        <v>#VALUE!</v>
      </c>
      <c r="O655" s="916">
        <v>6</v>
      </c>
      <c r="P655" s="333" t="s">
        <v>1222</v>
      </c>
      <c r="Q655" s="379"/>
    </row>
    <row r="656" spans="1:18" customFormat="1" ht="32.25" customHeight="1" x14ac:dyDescent="0.2">
      <c r="A656" s="350" t="s">
        <v>303</v>
      </c>
      <c r="B656" s="350" t="s">
        <v>303</v>
      </c>
      <c r="C656" s="350">
        <v>2021</v>
      </c>
      <c r="D656" s="351" t="s">
        <v>607</v>
      </c>
      <c r="E656" s="352" t="s">
        <v>321</v>
      </c>
      <c r="F656" s="350" t="s">
        <v>322</v>
      </c>
      <c r="G656" s="352" t="s">
        <v>489</v>
      </c>
      <c r="H656" s="359" t="s">
        <v>343</v>
      </c>
      <c r="I656" s="332" t="s">
        <v>1221</v>
      </c>
      <c r="J656" s="324" t="s">
        <v>688</v>
      </c>
      <c r="K656" s="350" t="s">
        <v>324</v>
      </c>
      <c r="L656" s="420" t="s">
        <v>1236</v>
      </c>
      <c r="M656" s="914">
        <v>16</v>
      </c>
      <c r="N656" s="915" t="e">
        <f t="shared" si="9"/>
        <v>#VALUE!</v>
      </c>
      <c r="O656" s="916">
        <v>6</v>
      </c>
      <c r="P656" s="333" t="s">
        <v>1222</v>
      </c>
      <c r="Q656" s="379"/>
    </row>
    <row r="657" spans="1:17" customFormat="1" ht="32.25" customHeight="1" x14ac:dyDescent="0.2">
      <c r="A657" s="350" t="s">
        <v>303</v>
      </c>
      <c r="B657" s="350" t="s">
        <v>303</v>
      </c>
      <c r="C657" s="350">
        <v>2021</v>
      </c>
      <c r="D657" s="351" t="s">
        <v>607</v>
      </c>
      <c r="E657" s="352" t="s">
        <v>321</v>
      </c>
      <c r="F657" s="350" t="s">
        <v>322</v>
      </c>
      <c r="G657" s="352" t="s">
        <v>489</v>
      </c>
      <c r="H657" s="359" t="s">
        <v>687</v>
      </c>
      <c r="I657" s="332" t="s">
        <v>1221</v>
      </c>
      <c r="J657" s="324" t="s">
        <v>688</v>
      </c>
      <c r="K657" s="350" t="s">
        <v>324</v>
      </c>
      <c r="L657" s="420" t="s">
        <v>1236</v>
      </c>
      <c r="M657" s="914">
        <v>16</v>
      </c>
      <c r="N657" s="915" t="e">
        <f t="shared" si="9"/>
        <v>#VALUE!</v>
      </c>
      <c r="O657" s="916">
        <v>6</v>
      </c>
      <c r="P657" s="333" t="s">
        <v>1222</v>
      </c>
      <c r="Q657" s="379"/>
    </row>
    <row r="658" spans="1:17" customFormat="1" ht="32.25" customHeight="1" x14ac:dyDescent="0.2">
      <c r="A658" s="350" t="s">
        <v>303</v>
      </c>
      <c r="B658" s="350" t="s">
        <v>303</v>
      </c>
      <c r="C658" s="350">
        <v>2021</v>
      </c>
      <c r="D658" s="351" t="s">
        <v>607</v>
      </c>
      <c r="E658" s="352" t="s">
        <v>321</v>
      </c>
      <c r="F658" s="350" t="s">
        <v>322</v>
      </c>
      <c r="G658" s="352" t="s">
        <v>489</v>
      </c>
      <c r="H658" s="359" t="s">
        <v>359</v>
      </c>
      <c r="I658" s="332" t="s">
        <v>1221</v>
      </c>
      <c r="J658" s="324" t="s">
        <v>688</v>
      </c>
      <c r="K658" s="350" t="s">
        <v>324</v>
      </c>
      <c r="L658" s="420" t="s">
        <v>1236</v>
      </c>
      <c r="M658" s="914">
        <v>16</v>
      </c>
      <c r="N658" s="915" t="e">
        <f t="shared" si="9"/>
        <v>#VALUE!</v>
      </c>
      <c r="O658" s="916">
        <v>6</v>
      </c>
      <c r="P658" s="333" t="s">
        <v>1222</v>
      </c>
      <c r="Q658" s="379"/>
    </row>
    <row r="659" spans="1:17" customFormat="1" ht="32.25" hidden="1" customHeight="1" x14ac:dyDescent="0.2">
      <c r="A659" s="350" t="s">
        <v>303</v>
      </c>
      <c r="B659" s="350" t="s">
        <v>303</v>
      </c>
      <c r="C659" s="350">
        <v>2021</v>
      </c>
      <c r="D659" s="338" t="s">
        <v>373</v>
      </c>
      <c r="E659" s="352" t="s">
        <v>321</v>
      </c>
      <c r="F659" s="350" t="s">
        <v>322</v>
      </c>
      <c r="G659" s="352" t="s">
        <v>489</v>
      </c>
      <c r="H659" s="359" t="s">
        <v>339</v>
      </c>
      <c r="I659" s="350" t="s">
        <v>458</v>
      </c>
      <c r="J659" s="350" t="s">
        <v>324</v>
      </c>
      <c r="K659" s="350" t="s">
        <v>324</v>
      </c>
      <c r="L659" s="352"/>
      <c r="M659" s="914">
        <v>368</v>
      </c>
      <c r="N659" s="915" t="e">
        <f t="shared" si="9"/>
        <v>#VALUE!</v>
      </c>
      <c r="O659" s="916">
        <v>40</v>
      </c>
      <c r="P659" s="335" t="s">
        <v>1154</v>
      </c>
      <c r="Q659" s="379"/>
    </row>
    <row r="660" spans="1:17" customFormat="1" ht="32.25" hidden="1" customHeight="1" x14ac:dyDescent="0.2">
      <c r="A660" s="350" t="s">
        <v>303</v>
      </c>
      <c r="B660" s="350" t="s">
        <v>303</v>
      </c>
      <c r="C660" s="350">
        <v>2021</v>
      </c>
      <c r="D660" s="338" t="s">
        <v>373</v>
      </c>
      <c r="E660" s="352" t="s">
        <v>321</v>
      </c>
      <c r="F660" s="350" t="s">
        <v>322</v>
      </c>
      <c r="G660" s="352" t="s">
        <v>489</v>
      </c>
      <c r="H660" s="359" t="s">
        <v>343</v>
      </c>
      <c r="I660" s="350" t="s">
        <v>458</v>
      </c>
      <c r="J660" s="350" t="s">
        <v>324</v>
      </c>
      <c r="K660" s="350" t="s">
        <v>324</v>
      </c>
      <c r="L660" s="352"/>
      <c r="M660" s="418">
        <v>24</v>
      </c>
      <c r="N660" s="353"/>
      <c r="O660" s="419">
        <v>5</v>
      </c>
      <c r="P660" s="335" t="s">
        <v>1154</v>
      </c>
      <c r="Q660" s="379"/>
    </row>
    <row r="661" spans="1:17" customFormat="1" ht="32.25" hidden="1" customHeight="1" x14ac:dyDescent="0.2">
      <c r="A661" s="350" t="s">
        <v>303</v>
      </c>
      <c r="B661" s="350" t="s">
        <v>303</v>
      </c>
      <c r="C661" s="350">
        <v>2021</v>
      </c>
      <c r="D661" s="338" t="s">
        <v>373</v>
      </c>
      <c r="E661" s="352" t="s">
        <v>321</v>
      </c>
      <c r="F661" s="350" t="s">
        <v>322</v>
      </c>
      <c r="G661" s="352" t="s">
        <v>489</v>
      </c>
      <c r="H661" s="359" t="s">
        <v>687</v>
      </c>
      <c r="I661" s="350" t="s">
        <v>458</v>
      </c>
      <c r="J661" s="350" t="s">
        <v>324</v>
      </c>
      <c r="K661" s="350" t="s">
        <v>324</v>
      </c>
      <c r="L661" s="352"/>
      <c r="M661" s="418">
        <v>24</v>
      </c>
      <c r="N661" s="353"/>
      <c r="O661" s="419">
        <v>5</v>
      </c>
      <c r="P661" s="335" t="s">
        <v>1154</v>
      </c>
      <c r="Q661" s="379"/>
    </row>
    <row r="662" spans="1:17" customFormat="1" ht="32.25" hidden="1" customHeight="1" x14ac:dyDescent="0.2">
      <c r="A662" s="350" t="s">
        <v>303</v>
      </c>
      <c r="B662" s="350" t="s">
        <v>303</v>
      </c>
      <c r="C662" s="350">
        <v>2021</v>
      </c>
      <c r="D662" s="338" t="s">
        <v>373</v>
      </c>
      <c r="E662" s="352" t="s">
        <v>321</v>
      </c>
      <c r="F662" s="350" t="s">
        <v>322</v>
      </c>
      <c r="G662" s="352" t="s">
        <v>489</v>
      </c>
      <c r="H662" s="359" t="s">
        <v>359</v>
      </c>
      <c r="I662" s="350" t="s">
        <v>458</v>
      </c>
      <c r="J662" s="350" t="s">
        <v>324</v>
      </c>
      <c r="K662" s="350" t="s">
        <v>324</v>
      </c>
      <c r="L662" s="352"/>
      <c r="M662" s="418">
        <v>24</v>
      </c>
      <c r="N662" s="353"/>
      <c r="O662" s="419">
        <v>5</v>
      </c>
      <c r="P662" s="335" t="s">
        <v>1154</v>
      </c>
      <c r="Q662" s="379"/>
    </row>
    <row r="663" spans="1:17" customFormat="1" ht="32.25" customHeight="1" x14ac:dyDescent="0.2">
      <c r="A663" s="350" t="s">
        <v>303</v>
      </c>
      <c r="B663" s="350" t="s">
        <v>303</v>
      </c>
      <c r="C663" s="350">
        <v>2021</v>
      </c>
      <c r="D663" s="338" t="s">
        <v>373</v>
      </c>
      <c r="E663" s="352" t="s">
        <v>321</v>
      </c>
      <c r="F663" s="350" t="s">
        <v>322</v>
      </c>
      <c r="G663" s="352" t="s">
        <v>489</v>
      </c>
      <c r="H663" s="359" t="s">
        <v>339</v>
      </c>
      <c r="I663" s="332" t="s">
        <v>1221</v>
      </c>
      <c r="J663" s="324" t="s">
        <v>688</v>
      </c>
      <c r="K663" s="350" t="s">
        <v>324</v>
      </c>
      <c r="L663" s="420"/>
      <c r="M663" s="418">
        <v>368</v>
      </c>
      <c r="N663" s="353"/>
      <c r="O663" s="419">
        <v>40</v>
      </c>
      <c r="P663" s="333" t="s">
        <v>1222</v>
      </c>
      <c r="Q663" s="379"/>
    </row>
    <row r="664" spans="1:17" customFormat="1" ht="32.25" customHeight="1" x14ac:dyDescent="0.2">
      <c r="A664" s="350" t="s">
        <v>303</v>
      </c>
      <c r="B664" s="350" t="s">
        <v>303</v>
      </c>
      <c r="C664" s="350">
        <v>2021</v>
      </c>
      <c r="D664" s="338" t="s">
        <v>373</v>
      </c>
      <c r="E664" s="352" t="s">
        <v>321</v>
      </c>
      <c r="F664" s="350" t="s">
        <v>322</v>
      </c>
      <c r="G664" s="352" t="s">
        <v>489</v>
      </c>
      <c r="H664" s="359" t="s">
        <v>343</v>
      </c>
      <c r="I664" s="332" t="s">
        <v>1221</v>
      </c>
      <c r="J664" s="324" t="s">
        <v>688</v>
      </c>
      <c r="K664" s="350" t="s">
        <v>324</v>
      </c>
      <c r="L664" s="420"/>
      <c r="M664" s="418">
        <v>368</v>
      </c>
      <c r="N664" s="353"/>
      <c r="O664" s="419">
        <v>40</v>
      </c>
      <c r="P664" s="333" t="s">
        <v>1222</v>
      </c>
      <c r="Q664" s="379"/>
    </row>
    <row r="665" spans="1:17" customFormat="1" ht="32.25" customHeight="1" x14ac:dyDescent="0.2">
      <c r="A665" s="350" t="s">
        <v>303</v>
      </c>
      <c r="B665" s="350" t="s">
        <v>303</v>
      </c>
      <c r="C665" s="350">
        <v>2021</v>
      </c>
      <c r="D665" s="338" t="s">
        <v>373</v>
      </c>
      <c r="E665" s="352" t="s">
        <v>321</v>
      </c>
      <c r="F665" s="350" t="s">
        <v>322</v>
      </c>
      <c r="G665" s="352" t="s">
        <v>489</v>
      </c>
      <c r="H665" s="359" t="s">
        <v>687</v>
      </c>
      <c r="I665" s="332" t="s">
        <v>1221</v>
      </c>
      <c r="J665" s="324" t="s">
        <v>688</v>
      </c>
      <c r="K665" s="350" t="s">
        <v>324</v>
      </c>
      <c r="L665" s="420"/>
      <c r="M665" s="418">
        <v>368</v>
      </c>
      <c r="N665" s="353"/>
      <c r="O665" s="419">
        <v>40</v>
      </c>
      <c r="P665" s="333" t="s">
        <v>1222</v>
      </c>
      <c r="Q665" s="379"/>
    </row>
    <row r="666" spans="1:17" customFormat="1" ht="32.25" customHeight="1" x14ac:dyDescent="0.2">
      <c r="A666" s="350" t="s">
        <v>303</v>
      </c>
      <c r="B666" s="350" t="s">
        <v>303</v>
      </c>
      <c r="C666" s="350">
        <v>2021</v>
      </c>
      <c r="D666" s="338" t="s">
        <v>373</v>
      </c>
      <c r="E666" s="352" t="s">
        <v>321</v>
      </c>
      <c r="F666" s="350" t="s">
        <v>322</v>
      </c>
      <c r="G666" s="352" t="s">
        <v>489</v>
      </c>
      <c r="H666" s="359" t="s">
        <v>359</v>
      </c>
      <c r="I666" s="332" t="s">
        <v>1221</v>
      </c>
      <c r="J666" s="324" t="s">
        <v>688</v>
      </c>
      <c r="K666" s="350" t="s">
        <v>324</v>
      </c>
      <c r="L666" s="420"/>
      <c r="M666" s="418">
        <v>368</v>
      </c>
      <c r="N666" s="353"/>
      <c r="O666" s="419">
        <v>40</v>
      </c>
      <c r="P666" s="333" t="s">
        <v>1222</v>
      </c>
      <c r="Q666" s="379"/>
    </row>
    <row r="667" spans="1:17" customFormat="1" ht="32.25" hidden="1" customHeight="1" x14ac:dyDescent="0.2">
      <c r="A667" s="350" t="s">
        <v>303</v>
      </c>
      <c r="B667" s="350" t="s">
        <v>303</v>
      </c>
      <c r="C667" s="350">
        <v>2021</v>
      </c>
      <c r="D667" s="351" t="s">
        <v>349</v>
      </c>
      <c r="E667" s="352" t="s">
        <v>321</v>
      </c>
      <c r="F667" s="350" t="s">
        <v>322</v>
      </c>
      <c r="G667" s="352" t="s">
        <v>489</v>
      </c>
      <c r="H667" s="359" t="s">
        <v>339</v>
      </c>
      <c r="I667" s="350" t="s">
        <v>458</v>
      </c>
      <c r="J667" s="350">
        <v>500</v>
      </c>
      <c r="K667" s="350" t="s">
        <v>324</v>
      </c>
      <c r="L667" s="352"/>
      <c r="M667" s="418">
        <v>358</v>
      </c>
      <c r="N667" s="353">
        <f t="shared" ref="N667:N670" si="10">100*M667/J667</f>
        <v>71.599999999999994</v>
      </c>
      <c r="O667" s="419">
        <v>21</v>
      </c>
      <c r="P667" s="335" t="s">
        <v>1154</v>
      </c>
      <c r="Q667" s="379" t="s">
        <v>1497</v>
      </c>
    </row>
    <row r="668" spans="1:17" customFormat="1" ht="32.25" hidden="1" customHeight="1" x14ac:dyDescent="0.2">
      <c r="A668" s="350" t="s">
        <v>303</v>
      </c>
      <c r="B668" s="350" t="s">
        <v>303</v>
      </c>
      <c r="C668" s="350">
        <v>2021</v>
      </c>
      <c r="D668" s="351" t="s">
        <v>349</v>
      </c>
      <c r="E668" s="352" t="s">
        <v>321</v>
      </c>
      <c r="F668" s="350" t="s">
        <v>322</v>
      </c>
      <c r="G668" s="352" t="s">
        <v>489</v>
      </c>
      <c r="H668" s="359" t="s">
        <v>343</v>
      </c>
      <c r="I668" s="350" t="s">
        <v>458</v>
      </c>
      <c r="J668" s="350">
        <v>500</v>
      </c>
      <c r="K668" s="350" t="s">
        <v>324</v>
      </c>
      <c r="L668" s="352"/>
      <c r="M668" s="418">
        <v>358</v>
      </c>
      <c r="N668" s="353">
        <f t="shared" si="10"/>
        <v>71.599999999999994</v>
      </c>
      <c r="O668" s="419">
        <v>21</v>
      </c>
      <c r="P668" s="335" t="s">
        <v>1154</v>
      </c>
      <c r="Q668" s="379" t="s">
        <v>1497</v>
      </c>
    </row>
    <row r="669" spans="1:17" customFormat="1" ht="32.25" hidden="1" customHeight="1" x14ac:dyDescent="0.2">
      <c r="A669" s="350" t="s">
        <v>303</v>
      </c>
      <c r="B669" s="350" t="s">
        <v>303</v>
      </c>
      <c r="C669" s="350">
        <v>2021</v>
      </c>
      <c r="D669" s="351" t="s">
        <v>349</v>
      </c>
      <c r="E669" s="352" t="s">
        <v>321</v>
      </c>
      <c r="F669" s="350" t="s">
        <v>322</v>
      </c>
      <c r="G669" s="352" t="s">
        <v>489</v>
      </c>
      <c r="H669" s="359" t="s">
        <v>687</v>
      </c>
      <c r="I669" s="350" t="s">
        <v>458</v>
      </c>
      <c r="J669" s="350">
        <v>500</v>
      </c>
      <c r="K669" s="350" t="s">
        <v>324</v>
      </c>
      <c r="L669" s="352"/>
      <c r="M669" s="418">
        <v>358</v>
      </c>
      <c r="N669" s="353">
        <f t="shared" si="10"/>
        <v>71.599999999999994</v>
      </c>
      <c r="O669" s="419">
        <v>21</v>
      </c>
      <c r="P669" s="335" t="s">
        <v>1154</v>
      </c>
      <c r="Q669" s="379" t="s">
        <v>1497</v>
      </c>
    </row>
    <row r="670" spans="1:17" customFormat="1" ht="32.25" hidden="1" customHeight="1" x14ac:dyDescent="0.2">
      <c r="A670" s="350" t="s">
        <v>303</v>
      </c>
      <c r="B670" s="350" t="s">
        <v>303</v>
      </c>
      <c r="C670" s="350">
        <v>2021</v>
      </c>
      <c r="D670" s="351" t="s">
        <v>349</v>
      </c>
      <c r="E670" s="352" t="s">
        <v>321</v>
      </c>
      <c r="F670" s="350" t="s">
        <v>322</v>
      </c>
      <c r="G670" s="352" t="s">
        <v>489</v>
      </c>
      <c r="H670" s="359" t="s">
        <v>359</v>
      </c>
      <c r="I670" s="350" t="s">
        <v>458</v>
      </c>
      <c r="J670" s="350">
        <v>500</v>
      </c>
      <c r="K670" s="350" t="s">
        <v>324</v>
      </c>
      <c r="L670" s="352"/>
      <c r="M670" s="418">
        <v>358</v>
      </c>
      <c r="N670" s="353">
        <f t="shared" si="10"/>
        <v>71.599999999999994</v>
      </c>
      <c r="O670" s="419">
        <v>21</v>
      </c>
      <c r="P670" s="335" t="s">
        <v>1154</v>
      </c>
      <c r="Q670" s="379" t="s">
        <v>1497</v>
      </c>
    </row>
    <row r="671" spans="1:17" customFormat="1" ht="32.25" hidden="1" customHeight="1" x14ac:dyDescent="0.2">
      <c r="A671" s="350" t="s">
        <v>303</v>
      </c>
      <c r="B671" s="350" t="s">
        <v>303</v>
      </c>
      <c r="C671" s="350">
        <v>2021</v>
      </c>
      <c r="D671" s="351" t="s">
        <v>374</v>
      </c>
      <c r="E671" s="352" t="s">
        <v>321</v>
      </c>
      <c r="F671" s="350" t="s">
        <v>322</v>
      </c>
      <c r="G671" s="352" t="s">
        <v>489</v>
      </c>
      <c r="H671" s="359" t="s">
        <v>339</v>
      </c>
      <c r="I671" s="350" t="s">
        <v>458</v>
      </c>
      <c r="J671" s="350" t="s">
        <v>324</v>
      </c>
      <c r="K671" s="350" t="s">
        <v>324</v>
      </c>
      <c r="L671" s="352"/>
      <c r="M671" s="418">
        <v>6</v>
      </c>
      <c r="N671" s="353"/>
      <c r="O671" s="419">
        <v>5</v>
      </c>
      <c r="P671" s="335" t="s">
        <v>1154</v>
      </c>
      <c r="Q671" s="379" t="s">
        <v>1448</v>
      </c>
    </row>
    <row r="672" spans="1:17" customFormat="1" ht="32.25" hidden="1" customHeight="1" x14ac:dyDescent="0.2">
      <c r="A672" s="350" t="s">
        <v>303</v>
      </c>
      <c r="B672" s="350" t="s">
        <v>303</v>
      </c>
      <c r="C672" s="350">
        <v>2021</v>
      </c>
      <c r="D672" s="351" t="s">
        <v>374</v>
      </c>
      <c r="E672" s="352" t="s">
        <v>321</v>
      </c>
      <c r="F672" s="350" t="s">
        <v>322</v>
      </c>
      <c r="G672" s="352" t="s">
        <v>489</v>
      </c>
      <c r="H672" s="359" t="s">
        <v>343</v>
      </c>
      <c r="I672" s="350" t="s">
        <v>458</v>
      </c>
      <c r="J672" s="350" t="s">
        <v>324</v>
      </c>
      <c r="K672" s="350" t="s">
        <v>324</v>
      </c>
      <c r="L672" s="352"/>
      <c r="M672" s="418">
        <v>6</v>
      </c>
      <c r="N672" s="353"/>
      <c r="O672" s="419">
        <v>5</v>
      </c>
      <c r="P672" s="335" t="s">
        <v>1154</v>
      </c>
      <c r="Q672" s="379" t="s">
        <v>1448</v>
      </c>
    </row>
    <row r="673" spans="1:17" customFormat="1" ht="32.25" hidden="1" customHeight="1" x14ac:dyDescent="0.2">
      <c r="A673" s="350" t="s">
        <v>303</v>
      </c>
      <c r="B673" s="350" t="s">
        <v>303</v>
      </c>
      <c r="C673" s="350">
        <v>2021</v>
      </c>
      <c r="D673" s="351" t="s">
        <v>374</v>
      </c>
      <c r="E673" s="352" t="s">
        <v>321</v>
      </c>
      <c r="F673" s="350" t="s">
        <v>322</v>
      </c>
      <c r="G673" s="352" t="s">
        <v>489</v>
      </c>
      <c r="H673" s="359" t="s">
        <v>687</v>
      </c>
      <c r="I673" s="350" t="s">
        <v>458</v>
      </c>
      <c r="J673" s="350" t="s">
        <v>324</v>
      </c>
      <c r="K673" s="350" t="s">
        <v>324</v>
      </c>
      <c r="L673" s="352"/>
      <c r="M673" s="418">
        <v>6</v>
      </c>
      <c r="N673" s="353"/>
      <c r="O673" s="419">
        <v>5</v>
      </c>
      <c r="P673" s="335" t="s">
        <v>1154</v>
      </c>
      <c r="Q673" s="379" t="s">
        <v>1448</v>
      </c>
    </row>
    <row r="674" spans="1:17" customFormat="1" ht="32.25" hidden="1" customHeight="1" x14ac:dyDescent="0.2">
      <c r="A674" s="350" t="s">
        <v>303</v>
      </c>
      <c r="B674" s="350" t="s">
        <v>303</v>
      </c>
      <c r="C674" s="350">
        <v>2021</v>
      </c>
      <c r="D674" s="351" t="s">
        <v>374</v>
      </c>
      <c r="E674" s="352" t="s">
        <v>321</v>
      </c>
      <c r="F674" s="350" t="s">
        <v>322</v>
      </c>
      <c r="G674" s="352" t="s">
        <v>489</v>
      </c>
      <c r="H674" s="359" t="s">
        <v>359</v>
      </c>
      <c r="I674" s="350" t="s">
        <v>458</v>
      </c>
      <c r="J674" s="350" t="s">
        <v>324</v>
      </c>
      <c r="K674" s="350" t="s">
        <v>324</v>
      </c>
      <c r="L674" s="352"/>
      <c r="M674" s="418">
        <v>6</v>
      </c>
      <c r="N674" s="353"/>
      <c r="O674" s="419">
        <v>5</v>
      </c>
      <c r="P674" s="335" t="s">
        <v>1154</v>
      </c>
      <c r="Q674" s="379" t="s">
        <v>1448</v>
      </c>
    </row>
    <row r="675" spans="1:17" customFormat="1" ht="32.25" customHeight="1" x14ac:dyDescent="0.2">
      <c r="A675" s="350" t="s">
        <v>303</v>
      </c>
      <c r="B675" s="350" t="s">
        <v>303</v>
      </c>
      <c r="C675" s="350">
        <v>2021</v>
      </c>
      <c r="D675" s="351" t="s">
        <v>374</v>
      </c>
      <c r="E675" s="352" t="s">
        <v>321</v>
      </c>
      <c r="F675" s="350" t="s">
        <v>322</v>
      </c>
      <c r="G675" s="352" t="s">
        <v>489</v>
      </c>
      <c r="H675" s="359" t="s">
        <v>339</v>
      </c>
      <c r="I675" s="332" t="s">
        <v>1221</v>
      </c>
      <c r="J675" s="324" t="s">
        <v>688</v>
      </c>
      <c r="K675" s="350" t="s">
        <v>324</v>
      </c>
      <c r="L675" s="420"/>
      <c r="M675" s="418">
        <v>2</v>
      </c>
      <c r="N675" s="353"/>
      <c r="O675" s="419">
        <v>2</v>
      </c>
      <c r="P675" s="333" t="s">
        <v>1222</v>
      </c>
      <c r="Q675" s="379"/>
    </row>
    <row r="676" spans="1:17" customFormat="1" ht="32.25" customHeight="1" x14ac:dyDescent="0.2">
      <c r="A676" s="350" t="s">
        <v>303</v>
      </c>
      <c r="B676" s="350" t="s">
        <v>303</v>
      </c>
      <c r="C676" s="350">
        <v>2021</v>
      </c>
      <c r="D676" s="351" t="s">
        <v>374</v>
      </c>
      <c r="E676" s="352" t="s">
        <v>321</v>
      </c>
      <c r="F676" s="350" t="s">
        <v>322</v>
      </c>
      <c r="G676" s="352" t="s">
        <v>489</v>
      </c>
      <c r="H676" s="359" t="s">
        <v>343</v>
      </c>
      <c r="I676" s="332" t="s">
        <v>1221</v>
      </c>
      <c r="J676" s="324" t="s">
        <v>688</v>
      </c>
      <c r="K676" s="350" t="s">
        <v>324</v>
      </c>
      <c r="L676" s="420"/>
      <c r="M676" s="418">
        <v>2</v>
      </c>
      <c r="N676" s="353"/>
      <c r="O676" s="419">
        <v>2</v>
      </c>
      <c r="P676" s="333" t="s">
        <v>1222</v>
      </c>
      <c r="Q676" s="379"/>
    </row>
    <row r="677" spans="1:17" customFormat="1" ht="32.25" customHeight="1" x14ac:dyDescent="0.2">
      <c r="A677" s="350" t="s">
        <v>303</v>
      </c>
      <c r="B677" s="350" t="s">
        <v>303</v>
      </c>
      <c r="C677" s="350">
        <v>2021</v>
      </c>
      <c r="D677" s="351" t="s">
        <v>374</v>
      </c>
      <c r="E677" s="352" t="s">
        <v>321</v>
      </c>
      <c r="F677" s="350" t="s">
        <v>322</v>
      </c>
      <c r="G677" s="352" t="s">
        <v>489</v>
      </c>
      <c r="H677" s="359" t="s">
        <v>687</v>
      </c>
      <c r="I677" s="332" t="s">
        <v>1221</v>
      </c>
      <c r="J677" s="324" t="s">
        <v>688</v>
      </c>
      <c r="K677" s="350" t="s">
        <v>324</v>
      </c>
      <c r="L677" s="420"/>
      <c r="M677" s="418">
        <v>2</v>
      </c>
      <c r="N677" s="353"/>
      <c r="O677" s="419">
        <v>2</v>
      </c>
      <c r="P677" s="333" t="s">
        <v>1222</v>
      </c>
      <c r="Q677" s="379"/>
    </row>
    <row r="678" spans="1:17" customFormat="1" ht="32.25" customHeight="1" x14ac:dyDescent="0.2">
      <c r="A678" s="350" t="s">
        <v>303</v>
      </c>
      <c r="B678" s="350" t="s">
        <v>303</v>
      </c>
      <c r="C678" s="350">
        <v>2021</v>
      </c>
      <c r="D678" s="351" t="s">
        <v>374</v>
      </c>
      <c r="E678" s="352" t="s">
        <v>321</v>
      </c>
      <c r="F678" s="350" t="s">
        <v>322</v>
      </c>
      <c r="G678" s="352" t="s">
        <v>489</v>
      </c>
      <c r="H678" s="359" t="s">
        <v>359</v>
      </c>
      <c r="I678" s="332" t="s">
        <v>1221</v>
      </c>
      <c r="J678" s="324" t="s">
        <v>688</v>
      </c>
      <c r="K678" s="350" t="s">
        <v>324</v>
      </c>
      <c r="L678" s="420"/>
      <c r="M678" s="418">
        <v>2</v>
      </c>
      <c r="N678" s="353"/>
      <c r="O678" s="419">
        <v>2</v>
      </c>
      <c r="P678" s="333" t="s">
        <v>1222</v>
      </c>
      <c r="Q678" s="379"/>
    </row>
    <row r="679" spans="1:17" customFormat="1" ht="32.25" customHeight="1" x14ac:dyDescent="0.2">
      <c r="A679" s="350" t="s">
        <v>303</v>
      </c>
      <c r="B679" s="350" t="s">
        <v>303</v>
      </c>
      <c r="C679" s="350">
        <v>2021</v>
      </c>
      <c r="D679" s="351" t="s">
        <v>1276</v>
      </c>
      <c r="E679" s="352" t="s">
        <v>321</v>
      </c>
      <c r="F679" s="350" t="s">
        <v>322</v>
      </c>
      <c r="G679" s="352" t="s">
        <v>489</v>
      </c>
      <c r="H679" s="359" t="s">
        <v>339</v>
      </c>
      <c r="I679" s="332" t="s">
        <v>1221</v>
      </c>
      <c r="J679" s="324" t="s">
        <v>688</v>
      </c>
      <c r="K679" s="350" t="s">
        <v>324</v>
      </c>
      <c r="L679" s="420"/>
      <c r="M679" s="418"/>
      <c r="N679" s="353"/>
      <c r="O679" s="419"/>
      <c r="P679" s="333" t="s">
        <v>1222</v>
      </c>
      <c r="Q679" s="912" t="s">
        <v>1565</v>
      </c>
    </row>
    <row r="680" spans="1:17" customFormat="1" ht="32.25" customHeight="1" x14ac:dyDescent="0.2">
      <c r="A680" s="350" t="s">
        <v>303</v>
      </c>
      <c r="B680" s="350" t="s">
        <v>303</v>
      </c>
      <c r="C680" s="350">
        <v>2021</v>
      </c>
      <c r="D680" s="351" t="s">
        <v>1276</v>
      </c>
      <c r="E680" s="352" t="s">
        <v>321</v>
      </c>
      <c r="F680" s="350" t="s">
        <v>322</v>
      </c>
      <c r="G680" s="352" t="s">
        <v>489</v>
      </c>
      <c r="H680" s="359" t="s">
        <v>343</v>
      </c>
      <c r="I680" s="332" t="s">
        <v>1221</v>
      </c>
      <c r="J680" s="324" t="s">
        <v>688</v>
      </c>
      <c r="K680" s="350" t="s">
        <v>324</v>
      </c>
      <c r="L680" s="420"/>
      <c r="M680" s="418"/>
      <c r="N680" s="353"/>
      <c r="O680" s="419"/>
      <c r="P680" s="333" t="s">
        <v>1222</v>
      </c>
      <c r="Q680" s="912" t="s">
        <v>1565</v>
      </c>
    </row>
    <row r="681" spans="1:17" customFormat="1" ht="32.25" customHeight="1" x14ac:dyDescent="0.2">
      <c r="A681" s="350" t="s">
        <v>303</v>
      </c>
      <c r="B681" s="350" t="s">
        <v>303</v>
      </c>
      <c r="C681" s="350">
        <v>2021</v>
      </c>
      <c r="D681" s="351" t="s">
        <v>1276</v>
      </c>
      <c r="E681" s="352" t="s">
        <v>321</v>
      </c>
      <c r="F681" s="350" t="s">
        <v>322</v>
      </c>
      <c r="G681" s="352" t="s">
        <v>489</v>
      </c>
      <c r="H681" s="359" t="s">
        <v>687</v>
      </c>
      <c r="I681" s="332" t="s">
        <v>1221</v>
      </c>
      <c r="J681" s="324" t="s">
        <v>688</v>
      </c>
      <c r="K681" s="350" t="s">
        <v>324</v>
      </c>
      <c r="L681" s="420"/>
      <c r="M681" s="418"/>
      <c r="N681" s="353"/>
      <c r="O681" s="419"/>
      <c r="P681" s="333" t="s">
        <v>1222</v>
      </c>
      <c r="Q681" s="912" t="s">
        <v>1565</v>
      </c>
    </row>
    <row r="682" spans="1:17" customFormat="1" ht="32.25" customHeight="1" x14ac:dyDescent="0.2">
      <c r="A682" s="350" t="s">
        <v>303</v>
      </c>
      <c r="B682" s="350" t="s">
        <v>303</v>
      </c>
      <c r="C682" s="350">
        <v>2021</v>
      </c>
      <c r="D682" s="351" t="s">
        <v>1276</v>
      </c>
      <c r="E682" s="352" t="s">
        <v>321</v>
      </c>
      <c r="F682" s="350" t="s">
        <v>322</v>
      </c>
      <c r="G682" s="352" t="s">
        <v>489</v>
      </c>
      <c r="H682" s="359" t="s">
        <v>359</v>
      </c>
      <c r="I682" s="332" t="s">
        <v>1221</v>
      </c>
      <c r="J682" s="324" t="s">
        <v>688</v>
      </c>
      <c r="K682" s="350" t="s">
        <v>324</v>
      </c>
      <c r="L682" s="420"/>
      <c r="M682" s="418"/>
      <c r="N682" s="353"/>
      <c r="O682" s="419"/>
      <c r="P682" s="333" t="s">
        <v>1222</v>
      </c>
      <c r="Q682" s="912" t="s">
        <v>1565</v>
      </c>
    </row>
    <row r="683" spans="1:17" customFormat="1" ht="32.25" hidden="1" customHeight="1" x14ac:dyDescent="0.2">
      <c r="A683" s="350" t="s">
        <v>303</v>
      </c>
      <c r="B683" s="350" t="s">
        <v>303</v>
      </c>
      <c r="C683" s="350">
        <v>2021</v>
      </c>
      <c r="D683" s="351" t="s">
        <v>366</v>
      </c>
      <c r="E683" s="352" t="s">
        <v>321</v>
      </c>
      <c r="F683" s="350" t="s">
        <v>322</v>
      </c>
      <c r="G683" s="352" t="s">
        <v>489</v>
      </c>
      <c r="H683" s="359" t="s">
        <v>358</v>
      </c>
      <c r="I683" s="350" t="s">
        <v>458</v>
      </c>
      <c r="J683" s="350">
        <v>1500</v>
      </c>
      <c r="K683" s="350" t="s">
        <v>324</v>
      </c>
      <c r="L683" s="352"/>
      <c r="M683" s="418">
        <v>95</v>
      </c>
      <c r="N683" s="353">
        <f t="shared" ref="N683:N716" si="11">100*M683/J683</f>
        <v>6.333333333333333</v>
      </c>
      <c r="O683" s="419">
        <v>41</v>
      </c>
      <c r="P683" s="335" t="s">
        <v>1154</v>
      </c>
      <c r="Q683" s="379" t="s">
        <v>1497</v>
      </c>
    </row>
    <row r="684" spans="1:17" customFormat="1" ht="32.25" hidden="1" customHeight="1" x14ac:dyDescent="0.2">
      <c r="A684" s="350" t="s">
        <v>303</v>
      </c>
      <c r="B684" s="350" t="s">
        <v>303</v>
      </c>
      <c r="C684" s="350">
        <v>2021</v>
      </c>
      <c r="D684" s="351" t="s">
        <v>366</v>
      </c>
      <c r="E684" s="352" t="s">
        <v>321</v>
      </c>
      <c r="F684" s="350" t="s">
        <v>322</v>
      </c>
      <c r="G684" s="352" t="s">
        <v>489</v>
      </c>
      <c r="H684" s="359" t="s">
        <v>339</v>
      </c>
      <c r="I684" s="350" t="s">
        <v>458</v>
      </c>
      <c r="J684" s="350">
        <v>300</v>
      </c>
      <c r="K684" s="350" t="s">
        <v>324</v>
      </c>
      <c r="L684" s="352"/>
      <c r="M684" s="418">
        <v>108</v>
      </c>
      <c r="N684" s="353">
        <f t="shared" si="11"/>
        <v>36</v>
      </c>
      <c r="O684" s="419">
        <v>41</v>
      </c>
      <c r="P684" s="335" t="s">
        <v>1154</v>
      </c>
      <c r="Q684" s="379" t="s">
        <v>1497</v>
      </c>
    </row>
    <row r="685" spans="1:17" customFormat="1" ht="32.25" hidden="1" customHeight="1" x14ac:dyDescent="0.2">
      <c r="A685" s="350" t="s">
        <v>303</v>
      </c>
      <c r="B685" s="350" t="s">
        <v>303</v>
      </c>
      <c r="C685" s="350">
        <v>2021</v>
      </c>
      <c r="D685" s="351" t="s">
        <v>366</v>
      </c>
      <c r="E685" s="352" t="s">
        <v>321</v>
      </c>
      <c r="F685" s="350" t="s">
        <v>322</v>
      </c>
      <c r="G685" s="352" t="s">
        <v>489</v>
      </c>
      <c r="H685" s="359" t="s">
        <v>343</v>
      </c>
      <c r="I685" s="350" t="s">
        <v>458</v>
      </c>
      <c r="J685" s="350">
        <v>500</v>
      </c>
      <c r="K685" s="350" t="s">
        <v>324</v>
      </c>
      <c r="L685" s="352"/>
      <c r="M685" s="418">
        <v>108</v>
      </c>
      <c r="N685" s="353">
        <f t="shared" si="11"/>
        <v>21.6</v>
      </c>
      <c r="O685" s="419">
        <v>41</v>
      </c>
      <c r="P685" s="335" t="s">
        <v>1154</v>
      </c>
      <c r="Q685" s="379" t="s">
        <v>1497</v>
      </c>
    </row>
    <row r="686" spans="1:17" customFormat="1" ht="32.25" hidden="1" customHeight="1" x14ac:dyDescent="0.2">
      <c r="A686" s="350" t="s">
        <v>303</v>
      </c>
      <c r="B686" s="350" t="s">
        <v>303</v>
      </c>
      <c r="C686" s="350">
        <v>2021</v>
      </c>
      <c r="D686" s="351" t="s">
        <v>366</v>
      </c>
      <c r="E686" s="352" t="s">
        <v>321</v>
      </c>
      <c r="F686" s="350" t="s">
        <v>322</v>
      </c>
      <c r="G686" s="352" t="s">
        <v>489</v>
      </c>
      <c r="H686" s="359" t="s">
        <v>687</v>
      </c>
      <c r="I686" s="350" t="s">
        <v>458</v>
      </c>
      <c r="J686" s="350">
        <v>500</v>
      </c>
      <c r="K686" s="350" t="s">
        <v>324</v>
      </c>
      <c r="L686" s="352"/>
      <c r="M686" s="418">
        <v>108</v>
      </c>
      <c r="N686" s="353">
        <f t="shared" si="11"/>
        <v>21.6</v>
      </c>
      <c r="O686" s="419">
        <v>41</v>
      </c>
      <c r="P686" s="335" t="s">
        <v>1154</v>
      </c>
      <c r="Q686" s="379" t="s">
        <v>1497</v>
      </c>
    </row>
    <row r="687" spans="1:17" customFormat="1" ht="32.25" hidden="1" customHeight="1" x14ac:dyDescent="0.2">
      <c r="A687" s="350" t="s">
        <v>303</v>
      </c>
      <c r="B687" s="350" t="s">
        <v>303</v>
      </c>
      <c r="C687" s="350">
        <v>2021</v>
      </c>
      <c r="D687" s="351" t="s">
        <v>366</v>
      </c>
      <c r="E687" s="352" t="s">
        <v>321</v>
      </c>
      <c r="F687" s="350" t="s">
        <v>322</v>
      </c>
      <c r="G687" s="352" t="s">
        <v>489</v>
      </c>
      <c r="H687" s="359" t="s">
        <v>359</v>
      </c>
      <c r="I687" s="350" t="s">
        <v>458</v>
      </c>
      <c r="J687" s="350">
        <v>500</v>
      </c>
      <c r="K687" s="350" t="s">
        <v>324</v>
      </c>
      <c r="L687" s="352"/>
      <c r="M687" s="418">
        <v>108</v>
      </c>
      <c r="N687" s="353">
        <f t="shared" si="11"/>
        <v>21.6</v>
      </c>
      <c r="O687" s="419">
        <v>41</v>
      </c>
      <c r="P687" s="335" t="s">
        <v>1154</v>
      </c>
      <c r="Q687" s="379" t="s">
        <v>1497</v>
      </c>
    </row>
    <row r="688" spans="1:17" customFormat="1" ht="32.25" customHeight="1" x14ac:dyDescent="0.2">
      <c r="A688" s="350" t="s">
        <v>303</v>
      </c>
      <c r="B688" s="350" t="s">
        <v>303</v>
      </c>
      <c r="C688" s="350">
        <v>2021</v>
      </c>
      <c r="D688" s="351" t="s">
        <v>366</v>
      </c>
      <c r="E688" s="352" t="s">
        <v>321</v>
      </c>
      <c r="F688" s="350" t="s">
        <v>322</v>
      </c>
      <c r="G688" s="352" t="s">
        <v>489</v>
      </c>
      <c r="H688" s="359" t="s">
        <v>339</v>
      </c>
      <c r="I688" s="332" t="s">
        <v>1221</v>
      </c>
      <c r="J688" s="324" t="s">
        <v>688</v>
      </c>
      <c r="K688" s="350" t="s">
        <v>324</v>
      </c>
      <c r="L688" s="420" t="s">
        <v>1164</v>
      </c>
      <c r="M688" s="418">
        <v>462</v>
      </c>
      <c r="N688" s="353"/>
      <c r="O688" s="419">
        <v>20</v>
      </c>
      <c r="P688" s="333" t="s">
        <v>1222</v>
      </c>
      <c r="Q688" s="379"/>
    </row>
    <row r="689" spans="1:18" customFormat="1" ht="32.25" customHeight="1" x14ac:dyDescent="0.2">
      <c r="A689" s="350" t="s">
        <v>303</v>
      </c>
      <c r="B689" s="350" t="s">
        <v>303</v>
      </c>
      <c r="C689" s="350">
        <v>2021</v>
      </c>
      <c r="D689" s="351" t="s">
        <v>366</v>
      </c>
      <c r="E689" s="352" t="s">
        <v>321</v>
      </c>
      <c r="F689" s="350" t="s">
        <v>322</v>
      </c>
      <c r="G689" s="352" t="s">
        <v>489</v>
      </c>
      <c r="H689" s="359" t="s">
        <v>343</v>
      </c>
      <c r="I689" s="332" t="s">
        <v>1221</v>
      </c>
      <c r="J689" s="324" t="s">
        <v>688</v>
      </c>
      <c r="K689" s="350" t="s">
        <v>324</v>
      </c>
      <c r="L689" s="420" t="s">
        <v>1164</v>
      </c>
      <c r="M689" s="418">
        <v>462</v>
      </c>
      <c r="N689" s="353"/>
      <c r="O689" s="419">
        <v>20</v>
      </c>
      <c r="P689" s="333" t="s">
        <v>1222</v>
      </c>
      <c r="Q689" s="379"/>
    </row>
    <row r="690" spans="1:18" customFormat="1" ht="32.25" customHeight="1" x14ac:dyDescent="0.2">
      <c r="A690" s="350" t="s">
        <v>303</v>
      </c>
      <c r="B690" s="350" t="s">
        <v>303</v>
      </c>
      <c r="C690" s="350">
        <v>2021</v>
      </c>
      <c r="D690" s="351" t="s">
        <v>366</v>
      </c>
      <c r="E690" s="352" t="s">
        <v>321</v>
      </c>
      <c r="F690" s="350" t="s">
        <v>322</v>
      </c>
      <c r="G690" s="352" t="s">
        <v>489</v>
      </c>
      <c r="H690" s="359" t="s">
        <v>687</v>
      </c>
      <c r="I690" s="332" t="s">
        <v>1221</v>
      </c>
      <c r="J690" s="324" t="s">
        <v>688</v>
      </c>
      <c r="K690" s="350" t="s">
        <v>324</v>
      </c>
      <c r="L690" s="420" t="s">
        <v>1164</v>
      </c>
      <c r="M690" s="418">
        <v>462</v>
      </c>
      <c r="N690" s="353"/>
      <c r="O690" s="419">
        <v>20</v>
      </c>
      <c r="P690" s="333" t="s">
        <v>1222</v>
      </c>
      <c r="Q690" s="379"/>
    </row>
    <row r="691" spans="1:18" customFormat="1" ht="32.25" customHeight="1" x14ac:dyDescent="0.2">
      <c r="A691" s="350" t="s">
        <v>303</v>
      </c>
      <c r="B691" s="350" t="s">
        <v>303</v>
      </c>
      <c r="C691" s="350">
        <v>2021</v>
      </c>
      <c r="D691" s="351" t="s">
        <v>366</v>
      </c>
      <c r="E691" s="352" t="s">
        <v>321</v>
      </c>
      <c r="F691" s="350" t="s">
        <v>322</v>
      </c>
      <c r="G691" s="352" t="s">
        <v>489</v>
      </c>
      <c r="H691" s="359" t="s">
        <v>359</v>
      </c>
      <c r="I691" s="332" t="s">
        <v>1221</v>
      </c>
      <c r="J691" s="324" t="s">
        <v>688</v>
      </c>
      <c r="K691" s="350" t="s">
        <v>324</v>
      </c>
      <c r="L691" s="420" t="s">
        <v>1164</v>
      </c>
      <c r="M691" s="418">
        <v>462</v>
      </c>
      <c r="N691" s="353"/>
      <c r="O691" s="419">
        <v>20</v>
      </c>
      <c r="P691" s="333" t="s">
        <v>1222</v>
      </c>
      <c r="Q691" s="379"/>
      <c r="R691" s="160"/>
    </row>
    <row r="692" spans="1:18" customFormat="1" ht="32.25" hidden="1" customHeight="1" x14ac:dyDescent="0.2">
      <c r="A692" s="350" t="s">
        <v>303</v>
      </c>
      <c r="B692" s="350" t="s">
        <v>303</v>
      </c>
      <c r="C692" s="350">
        <v>2021</v>
      </c>
      <c r="D692" s="351" t="s">
        <v>367</v>
      </c>
      <c r="E692" s="352" t="s">
        <v>321</v>
      </c>
      <c r="F692" s="350" t="s">
        <v>322</v>
      </c>
      <c r="G692" s="352" t="s">
        <v>489</v>
      </c>
      <c r="H692" s="359" t="s">
        <v>358</v>
      </c>
      <c r="I692" s="350" t="s">
        <v>458</v>
      </c>
      <c r="J692" s="350">
        <v>3000</v>
      </c>
      <c r="K692" s="350" t="s">
        <v>324</v>
      </c>
      <c r="L692" s="352"/>
      <c r="M692" s="418">
        <v>367</v>
      </c>
      <c r="N692" s="353">
        <f t="shared" si="11"/>
        <v>12.233333333333333</v>
      </c>
      <c r="O692" s="419">
        <v>368</v>
      </c>
      <c r="P692" s="335" t="s">
        <v>1154</v>
      </c>
      <c r="Q692" s="379" t="s">
        <v>1497</v>
      </c>
      <c r="R692" s="160"/>
    </row>
    <row r="693" spans="1:18" customFormat="1" ht="32.25" hidden="1" customHeight="1" x14ac:dyDescent="0.2">
      <c r="A693" s="350" t="s">
        <v>303</v>
      </c>
      <c r="B693" s="350" t="s">
        <v>303</v>
      </c>
      <c r="C693" s="350">
        <v>2021</v>
      </c>
      <c r="D693" s="351" t="s">
        <v>367</v>
      </c>
      <c r="E693" s="352" t="s">
        <v>321</v>
      </c>
      <c r="F693" s="350" t="s">
        <v>322</v>
      </c>
      <c r="G693" s="352" t="s">
        <v>489</v>
      </c>
      <c r="H693" s="359" t="s">
        <v>339</v>
      </c>
      <c r="I693" s="350" t="s">
        <v>458</v>
      </c>
      <c r="J693" s="350">
        <v>700</v>
      </c>
      <c r="K693" s="350" t="s">
        <v>324</v>
      </c>
      <c r="L693" s="352"/>
      <c r="M693" s="418">
        <v>1166</v>
      </c>
      <c r="N693" s="353">
        <f t="shared" si="11"/>
        <v>166.57142857142858</v>
      </c>
      <c r="O693" s="419">
        <v>368</v>
      </c>
      <c r="P693" s="335" t="s">
        <v>1154</v>
      </c>
      <c r="Q693" s="385" t="s">
        <v>1166</v>
      </c>
      <c r="R693" s="160"/>
    </row>
    <row r="694" spans="1:18" customFormat="1" ht="32.25" hidden="1" customHeight="1" x14ac:dyDescent="0.2">
      <c r="A694" s="350" t="s">
        <v>303</v>
      </c>
      <c r="B694" s="350" t="s">
        <v>303</v>
      </c>
      <c r="C694" s="350">
        <v>2021</v>
      </c>
      <c r="D694" s="351" t="s">
        <v>367</v>
      </c>
      <c r="E694" s="352" t="s">
        <v>321</v>
      </c>
      <c r="F694" s="350" t="s">
        <v>322</v>
      </c>
      <c r="G694" s="352" t="s">
        <v>489</v>
      </c>
      <c r="H694" s="359" t="s">
        <v>343</v>
      </c>
      <c r="I694" s="350" t="s">
        <v>458</v>
      </c>
      <c r="J694" s="350">
        <v>700</v>
      </c>
      <c r="K694" s="350" t="s">
        <v>324</v>
      </c>
      <c r="L694" s="352"/>
      <c r="M694" s="418">
        <v>1166</v>
      </c>
      <c r="N694" s="353">
        <f t="shared" si="11"/>
        <v>166.57142857142858</v>
      </c>
      <c r="O694" s="419">
        <v>368</v>
      </c>
      <c r="P694" s="335" t="s">
        <v>1154</v>
      </c>
      <c r="Q694" s="385" t="s">
        <v>1166</v>
      </c>
      <c r="R694" s="160"/>
    </row>
    <row r="695" spans="1:18" customFormat="1" ht="32.25" hidden="1" customHeight="1" x14ac:dyDescent="0.2">
      <c r="A695" s="350" t="s">
        <v>303</v>
      </c>
      <c r="B695" s="350" t="s">
        <v>303</v>
      </c>
      <c r="C695" s="350">
        <v>2021</v>
      </c>
      <c r="D695" s="351" t="s">
        <v>367</v>
      </c>
      <c r="E695" s="352" t="s">
        <v>321</v>
      </c>
      <c r="F695" s="350" t="s">
        <v>322</v>
      </c>
      <c r="G695" s="352" t="s">
        <v>489</v>
      </c>
      <c r="H695" s="359" t="s">
        <v>687</v>
      </c>
      <c r="I695" s="350" t="s">
        <v>458</v>
      </c>
      <c r="J695" s="350">
        <v>700</v>
      </c>
      <c r="K695" s="350" t="s">
        <v>324</v>
      </c>
      <c r="L695" s="352"/>
      <c r="M695" s="418">
        <v>1166</v>
      </c>
      <c r="N695" s="353">
        <f t="shared" si="11"/>
        <v>166.57142857142858</v>
      </c>
      <c r="O695" s="419">
        <v>368</v>
      </c>
      <c r="P695" s="335" t="s">
        <v>1154</v>
      </c>
      <c r="Q695" s="385" t="s">
        <v>1166</v>
      </c>
    </row>
    <row r="696" spans="1:18" customFormat="1" ht="32.25" hidden="1" customHeight="1" x14ac:dyDescent="0.2">
      <c r="A696" s="350" t="s">
        <v>303</v>
      </c>
      <c r="B696" s="350" t="s">
        <v>303</v>
      </c>
      <c r="C696" s="350">
        <v>2021</v>
      </c>
      <c r="D696" s="351" t="s">
        <v>367</v>
      </c>
      <c r="E696" s="352" t="s">
        <v>321</v>
      </c>
      <c r="F696" s="350" t="s">
        <v>322</v>
      </c>
      <c r="G696" s="352" t="s">
        <v>489</v>
      </c>
      <c r="H696" s="359" t="s">
        <v>359</v>
      </c>
      <c r="I696" s="350" t="s">
        <v>458</v>
      </c>
      <c r="J696" s="350">
        <v>700</v>
      </c>
      <c r="K696" s="350" t="s">
        <v>324</v>
      </c>
      <c r="L696" s="352"/>
      <c r="M696" s="418">
        <v>1166</v>
      </c>
      <c r="N696" s="353">
        <f t="shared" si="11"/>
        <v>166.57142857142858</v>
      </c>
      <c r="O696" s="419">
        <v>368</v>
      </c>
      <c r="P696" s="335" t="s">
        <v>1154</v>
      </c>
      <c r="Q696" s="385" t="s">
        <v>1166</v>
      </c>
    </row>
    <row r="697" spans="1:18" customFormat="1" ht="32.25" customHeight="1" x14ac:dyDescent="0.2">
      <c r="A697" s="350" t="s">
        <v>303</v>
      </c>
      <c r="B697" s="350" t="s">
        <v>303</v>
      </c>
      <c r="C697" s="350">
        <v>2021</v>
      </c>
      <c r="D697" s="351" t="s">
        <v>367</v>
      </c>
      <c r="E697" s="352" t="s">
        <v>321</v>
      </c>
      <c r="F697" s="350" t="s">
        <v>322</v>
      </c>
      <c r="G697" s="352" t="s">
        <v>489</v>
      </c>
      <c r="H697" s="359" t="s">
        <v>339</v>
      </c>
      <c r="I697" s="332" t="s">
        <v>1221</v>
      </c>
      <c r="J697" s="324" t="s">
        <v>688</v>
      </c>
      <c r="K697" s="350" t="s">
        <v>324</v>
      </c>
      <c r="L697" s="420" t="s">
        <v>1164</v>
      </c>
      <c r="M697" s="418">
        <v>1758</v>
      </c>
      <c r="N697" s="353"/>
      <c r="O697" s="419">
        <v>54</v>
      </c>
      <c r="P697" s="333" t="s">
        <v>1222</v>
      </c>
      <c r="Q697" s="379"/>
    </row>
    <row r="698" spans="1:18" customFormat="1" ht="32.25" customHeight="1" x14ac:dyDescent="0.2">
      <c r="A698" s="350" t="s">
        <v>303</v>
      </c>
      <c r="B698" s="350" t="s">
        <v>303</v>
      </c>
      <c r="C698" s="350">
        <v>2021</v>
      </c>
      <c r="D698" s="351" t="s">
        <v>367</v>
      </c>
      <c r="E698" s="352" t="s">
        <v>321</v>
      </c>
      <c r="F698" s="350" t="s">
        <v>322</v>
      </c>
      <c r="G698" s="352" t="s">
        <v>489</v>
      </c>
      <c r="H698" s="359" t="s">
        <v>343</v>
      </c>
      <c r="I698" s="332" t="s">
        <v>1221</v>
      </c>
      <c r="J698" s="324" t="s">
        <v>688</v>
      </c>
      <c r="K698" s="350" t="s">
        <v>324</v>
      </c>
      <c r="L698" s="420" t="s">
        <v>1164</v>
      </c>
      <c r="M698" s="418">
        <v>1758</v>
      </c>
      <c r="N698" s="353"/>
      <c r="O698" s="419">
        <v>54</v>
      </c>
      <c r="P698" s="333" t="s">
        <v>1222</v>
      </c>
      <c r="Q698" s="379"/>
    </row>
    <row r="699" spans="1:18" customFormat="1" ht="32.25" customHeight="1" x14ac:dyDescent="0.2">
      <c r="A699" s="350" t="s">
        <v>303</v>
      </c>
      <c r="B699" s="350" t="s">
        <v>303</v>
      </c>
      <c r="C699" s="350">
        <v>2021</v>
      </c>
      <c r="D699" s="351" t="s">
        <v>367</v>
      </c>
      <c r="E699" s="352" t="s">
        <v>321</v>
      </c>
      <c r="F699" s="350" t="s">
        <v>322</v>
      </c>
      <c r="G699" s="352" t="s">
        <v>489</v>
      </c>
      <c r="H699" s="359" t="s">
        <v>687</v>
      </c>
      <c r="I699" s="332" t="s">
        <v>1221</v>
      </c>
      <c r="J699" s="324" t="s">
        <v>688</v>
      </c>
      <c r="K699" s="350" t="s">
        <v>324</v>
      </c>
      <c r="L699" s="420" t="s">
        <v>1164</v>
      </c>
      <c r="M699" s="418">
        <v>1758</v>
      </c>
      <c r="N699" s="353"/>
      <c r="O699" s="419">
        <v>54</v>
      </c>
      <c r="P699" s="333" t="s">
        <v>1222</v>
      </c>
      <c r="Q699" s="379"/>
    </row>
    <row r="700" spans="1:18" customFormat="1" ht="32.25" customHeight="1" x14ac:dyDescent="0.2">
      <c r="A700" s="350" t="s">
        <v>303</v>
      </c>
      <c r="B700" s="350" t="s">
        <v>303</v>
      </c>
      <c r="C700" s="350">
        <v>2021</v>
      </c>
      <c r="D700" s="351" t="s">
        <v>367</v>
      </c>
      <c r="E700" s="352" t="s">
        <v>321</v>
      </c>
      <c r="F700" s="350" t="s">
        <v>322</v>
      </c>
      <c r="G700" s="352" t="s">
        <v>489</v>
      </c>
      <c r="H700" s="359" t="s">
        <v>359</v>
      </c>
      <c r="I700" s="332" t="s">
        <v>1221</v>
      </c>
      <c r="J700" s="324" t="s">
        <v>688</v>
      </c>
      <c r="K700" s="350" t="s">
        <v>324</v>
      </c>
      <c r="L700" s="420" t="s">
        <v>1164</v>
      </c>
      <c r="M700" s="418">
        <v>1758</v>
      </c>
      <c r="N700" s="353"/>
      <c r="O700" s="419">
        <v>54</v>
      </c>
      <c r="P700" s="333" t="s">
        <v>1222</v>
      </c>
      <c r="Q700" s="379"/>
    </row>
    <row r="701" spans="1:18" customFormat="1" ht="32.25" hidden="1" customHeight="1" x14ac:dyDescent="0.2">
      <c r="A701" s="350" t="s">
        <v>303</v>
      </c>
      <c r="B701" s="350" t="s">
        <v>303</v>
      </c>
      <c r="C701" s="350">
        <v>2021</v>
      </c>
      <c r="D701" s="351" t="s">
        <v>461</v>
      </c>
      <c r="E701" s="352" t="s">
        <v>321</v>
      </c>
      <c r="F701" s="350" t="s">
        <v>322</v>
      </c>
      <c r="G701" s="352" t="s">
        <v>489</v>
      </c>
      <c r="H701" s="359" t="s">
        <v>339</v>
      </c>
      <c r="I701" s="350" t="s">
        <v>458</v>
      </c>
      <c r="J701" s="350">
        <v>30</v>
      </c>
      <c r="K701" s="350" t="s">
        <v>324</v>
      </c>
      <c r="L701" s="352"/>
      <c r="M701" s="418">
        <v>61</v>
      </c>
      <c r="N701" s="353">
        <f t="shared" si="11"/>
        <v>203.33333333333334</v>
      </c>
      <c r="O701" s="419">
        <v>9</v>
      </c>
      <c r="P701" s="335" t="s">
        <v>1154</v>
      </c>
      <c r="Q701" s="385" t="s">
        <v>1166</v>
      </c>
    </row>
    <row r="702" spans="1:18" customFormat="1" ht="32.25" customHeight="1" x14ac:dyDescent="0.2">
      <c r="A702" s="350" t="s">
        <v>303</v>
      </c>
      <c r="B702" s="350" t="s">
        <v>303</v>
      </c>
      <c r="C702" s="350">
        <v>2021</v>
      </c>
      <c r="D702" s="351" t="s">
        <v>461</v>
      </c>
      <c r="E702" s="352" t="s">
        <v>321</v>
      </c>
      <c r="F702" s="350" t="s">
        <v>322</v>
      </c>
      <c r="G702" s="352" t="s">
        <v>489</v>
      </c>
      <c r="H702" s="359" t="s">
        <v>339</v>
      </c>
      <c r="I702" s="332" t="s">
        <v>1221</v>
      </c>
      <c r="J702" s="324" t="s">
        <v>688</v>
      </c>
      <c r="K702" s="350" t="s">
        <v>324</v>
      </c>
      <c r="L702" s="420" t="s">
        <v>1216</v>
      </c>
      <c r="M702" s="418">
        <v>13</v>
      </c>
      <c r="N702" s="353"/>
      <c r="O702" s="419">
        <v>10</v>
      </c>
      <c r="P702" s="333" t="s">
        <v>1222</v>
      </c>
      <c r="Q702" s="379"/>
    </row>
    <row r="703" spans="1:18" customFormat="1" ht="32.25" hidden="1" customHeight="1" x14ac:dyDescent="0.2">
      <c r="A703" s="350" t="s">
        <v>303</v>
      </c>
      <c r="B703" s="350" t="s">
        <v>303</v>
      </c>
      <c r="C703" s="350">
        <v>2021</v>
      </c>
      <c r="D703" s="338" t="s">
        <v>616</v>
      </c>
      <c r="E703" s="352" t="s">
        <v>321</v>
      </c>
      <c r="F703" s="350" t="s">
        <v>322</v>
      </c>
      <c r="G703" s="352" t="s">
        <v>489</v>
      </c>
      <c r="H703" s="359" t="s">
        <v>339</v>
      </c>
      <c r="I703" s="350" t="s">
        <v>458</v>
      </c>
      <c r="J703" s="350">
        <v>100</v>
      </c>
      <c r="K703" s="350" t="s">
        <v>324</v>
      </c>
      <c r="L703" s="352"/>
      <c r="M703" s="418"/>
      <c r="N703" s="353">
        <f t="shared" si="11"/>
        <v>0</v>
      </c>
      <c r="O703" s="419"/>
      <c r="P703" s="335" t="s">
        <v>1154</v>
      </c>
      <c r="Q703" s="913" t="s">
        <v>1564</v>
      </c>
    </row>
    <row r="704" spans="1:18" customFormat="1" ht="32.25" customHeight="1" x14ac:dyDescent="0.2">
      <c r="A704" s="350" t="s">
        <v>303</v>
      </c>
      <c r="B704" s="350" t="s">
        <v>303</v>
      </c>
      <c r="C704" s="350">
        <v>2021</v>
      </c>
      <c r="D704" s="338" t="s">
        <v>616</v>
      </c>
      <c r="E704" s="352" t="s">
        <v>321</v>
      </c>
      <c r="F704" s="350" t="s">
        <v>322</v>
      </c>
      <c r="G704" s="352" t="s">
        <v>489</v>
      </c>
      <c r="H704" s="359" t="s">
        <v>339</v>
      </c>
      <c r="I704" s="332" t="s">
        <v>1221</v>
      </c>
      <c r="J704" s="324" t="s">
        <v>688</v>
      </c>
      <c r="K704" s="350" t="s">
        <v>324</v>
      </c>
      <c r="L704" s="420" t="s">
        <v>1219</v>
      </c>
      <c r="M704" s="418">
        <v>38</v>
      </c>
      <c r="N704" s="353"/>
      <c r="O704" s="419">
        <v>11</v>
      </c>
      <c r="P704" s="333" t="s">
        <v>1222</v>
      </c>
      <c r="Q704" s="379"/>
    </row>
    <row r="705" spans="1:17" customFormat="1" ht="32.25" hidden="1" customHeight="1" x14ac:dyDescent="0.2">
      <c r="A705" s="319" t="s">
        <v>303</v>
      </c>
      <c r="B705" s="320" t="s">
        <v>303</v>
      </c>
      <c r="C705" s="320">
        <v>2021</v>
      </c>
      <c r="D705" s="321" t="s">
        <v>1150</v>
      </c>
      <c r="E705" s="322" t="s">
        <v>321</v>
      </c>
      <c r="F705" s="320" t="s">
        <v>322</v>
      </c>
      <c r="G705" s="322" t="s">
        <v>338</v>
      </c>
      <c r="H705" s="320" t="s">
        <v>359</v>
      </c>
      <c r="I705" s="323" t="s">
        <v>1151</v>
      </c>
      <c r="J705" s="324" t="s">
        <v>688</v>
      </c>
      <c r="K705" s="325" t="s">
        <v>324</v>
      </c>
      <c r="L705" s="322" t="s">
        <v>1152</v>
      </c>
      <c r="M705" s="326">
        <v>112</v>
      </c>
      <c r="N705" s="327"/>
      <c r="O705" s="407">
        <v>16</v>
      </c>
      <c r="P705" s="328" t="s">
        <v>1153</v>
      </c>
      <c r="Q705" s="336" t="s">
        <v>1441</v>
      </c>
    </row>
    <row r="706" spans="1:17" customFormat="1" ht="32.25" hidden="1" customHeight="1" x14ac:dyDescent="0.2">
      <c r="A706" s="319" t="s">
        <v>303</v>
      </c>
      <c r="B706" s="320" t="s">
        <v>303</v>
      </c>
      <c r="C706" s="320">
        <v>2021</v>
      </c>
      <c r="D706" s="321" t="s">
        <v>1150</v>
      </c>
      <c r="E706" s="322" t="s">
        <v>321</v>
      </c>
      <c r="F706" s="320" t="s">
        <v>322</v>
      </c>
      <c r="G706" s="322" t="s">
        <v>338</v>
      </c>
      <c r="H706" s="320" t="s">
        <v>339</v>
      </c>
      <c r="I706" s="323" t="s">
        <v>1151</v>
      </c>
      <c r="J706" s="324" t="s">
        <v>688</v>
      </c>
      <c r="K706" s="325" t="s">
        <v>324</v>
      </c>
      <c r="L706" s="322" t="s">
        <v>1152</v>
      </c>
      <c r="M706" s="326">
        <v>112</v>
      </c>
      <c r="N706" s="327"/>
      <c r="O706" s="407">
        <v>16</v>
      </c>
      <c r="P706" s="328" t="s">
        <v>1153</v>
      </c>
      <c r="Q706" s="336" t="s">
        <v>1441</v>
      </c>
    </row>
    <row r="707" spans="1:17" customFormat="1" ht="32.25" hidden="1" customHeight="1" x14ac:dyDescent="0.2">
      <c r="A707" s="646" t="s">
        <v>303</v>
      </c>
      <c r="B707" s="647" t="s">
        <v>303</v>
      </c>
      <c r="C707" s="648">
        <v>2021</v>
      </c>
      <c r="D707" s="649" t="s">
        <v>354</v>
      </c>
      <c r="E707" s="650" t="s">
        <v>321</v>
      </c>
      <c r="F707" s="650" t="s">
        <v>322</v>
      </c>
      <c r="G707" s="651" t="s">
        <v>338</v>
      </c>
      <c r="H707" s="651" t="s">
        <v>339</v>
      </c>
      <c r="I707" s="651" t="s">
        <v>1082</v>
      </c>
      <c r="J707" s="651">
        <v>300</v>
      </c>
      <c r="K707" s="651" t="s">
        <v>324</v>
      </c>
      <c r="L707" s="359" t="s">
        <v>1164</v>
      </c>
      <c r="M707" s="354">
        <v>43</v>
      </c>
      <c r="N707" s="378">
        <f t="shared" si="11"/>
        <v>14.333333333333334</v>
      </c>
      <c r="O707" s="354">
        <v>9</v>
      </c>
      <c r="P707" s="335" t="s">
        <v>1154</v>
      </c>
      <c r="Q707" s="379" t="s">
        <v>1497</v>
      </c>
    </row>
    <row r="708" spans="1:17" customFormat="1" ht="32.25" hidden="1" customHeight="1" x14ac:dyDescent="0.2">
      <c r="A708" s="329" t="s">
        <v>303</v>
      </c>
      <c r="B708" s="329" t="s">
        <v>303</v>
      </c>
      <c r="C708" s="329">
        <v>2021</v>
      </c>
      <c r="D708" s="357" t="s">
        <v>354</v>
      </c>
      <c r="E708" s="331" t="s">
        <v>321</v>
      </c>
      <c r="F708" s="331" t="s">
        <v>322</v>
      </c>
      <c r="G708" s="332" t="s">
        <v>338</v>
      </c>
      <c r="H708" s="332" t="s">
        <v>339</v>
      </c>
      <c r="I708" s="332" t="s">
        <v>1221</v>
      </c>
      <c r="J708" s="324" t="s">
        <v>688</v>
      </c>
      <c r="K708" s="332" t="s">
        <v>324</v>
      </c>
      <c r="L708" s="332" t="s">
        <v>1229</v>
      </c>
      <c r="M708" s="381">
        <v>886</v>
      </c>
      <c r="N708" s="327"/>
      <c r="O708" s="326">
        <v>51</v>
      </c>
      <c r="P708" s="333" t="s">
        <v>1222</v>
      </c>
      <c r="Q708" s="336" t="s">
        <v>1230</v>
      </c>
    </row>
    <row r="709" spans="1:17" customFormat="1" ht="32.25" hidden="1" customHeight="1" x14ac:dyDescent="0.2">
      <c r="A709" s="329" t="s">
        <v>303</v>
      </c>
      <c r="B709" s="329" t="s">
        <v>303</v>
      </c>
      <c r="C709" s="329">
        <v>2021</v>
      </c>
      <c r="D709" s="357" t="s">
        <v>354</v>
      </c>
      <c r="E709" s="331" t="s">
        <v>321</v>
      </c>
      <c r="F709" s="331" t="s">
        <v>322</v>
      </c>
      <c r="G709" s="332" t="s">
        <v>338</v>
      </c>
      <c r="H709" s="332" t="s">
        <v>359</v>
      </c>
      <c r="I709" s="332" t="s">
        <v>1221</v>
      </c>
      <c r="J709" s="324" t="s">
        <v>688</v>
      </c>
      <c r="K709" s="332" t="s">
        <v>324</v>
      </c>
      <c r="L709" s="332" t="s">
        <v>1229</v>
      </c>
      <c r="M709" s="381">
        <v>886</v>
      </c>
      <c r="N709" s="327"/>
      <c r="O709" s="326">
        <v>51</v>
      </c>
      <c r="P709" s="333" t="s">
        <v>1222</v>
      </c>
      <c r="Q709" s="336" t="s">
        <v>1230</v>
      </c>
    </row>
    <row r="710" spans="1:17" customFormat="1" ht="32.25" hidden="1" customHeight="1" x14ac:dyDescent="0.2">
      <c r="A710" s="319" t="s">
        <v>303</v>
      </c>
      <c r="B710" s="345" t="s">
        <v>303</v>
      </c>
      <c r="C710" s="319">
        <v>2021</v>
      </c>
      <c r="D710" s="351" t="s">
        <v>426</v>
      </c>
      <c r="E710" s="414" t="s">
        <v>321</v>
      </c>
      <c r="F710" s="415" t="s">
        <v>322</v>
      </c>
      <c r="G710" s="322" t="s">
        <v>338</v>
      </c>
      <c r="H710" s="319" t="s">
        <v>339</v>
      </c>
      <c r="I710" s="319" t="s">
        <v>1231</v>
      </c>
      <c r="J710" s="424">
        <v>1400</v>
      </c>
      <c r="K710" s="319" t="s">
        <v>324</v>
      </c>
      <c r="L710" s="425" t="s">
        <v>1232</v>
      </c>
      <c r="M710" s="412">
        <v>1411</v>
      </c>
      <c r="N710" s="327">
        <f t="shared" si="11"/>
        <v>100.78571428571429</v>
      </c>
      <c r="O710" s="412">
        <v>9</v>
      </c>
      <c r="P710" s="426" t="s">
        <v>1233</v>
      </c>
      <c r="Q710" s="336"/>
    </row>
    <row r="711" spans="1:17" customFormat="1" ht="32.25" hidden="1" customHeight="1" x14ac:dyDescent="0.2">
      <c r="A711" s="319" t="s">
        <v>303</v>
      </c>
      <c r="B711" s="345" t="s">
        <v>303</v>
      </c>
      <c r="C711" s="319">
        <v>2021</v>
      </c>
      <c r="D711" s="351" t="s">
        <v>426</v>
      </c>
      <c r="E711" s="414" t="s">
        <v>321</v>
      </c>
      <c r="F711" s="415" t="s">
        <v>322</v>
      </c>
      <c r="G711" s="322" t="s">
        <v>338</v>
      </c>
      <c r="H711" s="319" t="s">
        <v>359</v>
      </c>
      <c r="I711" s="319" t="s">
        <v>1231</v>
      </c>
      <c r="J711" s="424">
        <v>1400</v>
      </c>
      <c r="K711" s="319" t="s">
        <v>324</v>
      </c>
      <c r="L711" s="425" t="s">
        <v>1232</v>
      </c>
      <c r="M711" s="412">
        <v>1411</v>
      </c>
      <c r="N711" s="327">
        <f t="shared" si="11"/>
        <v>100.78571428571429</v>
      </c>
      <c r="O711" s="412">
        <v>9</v>
      </c>
      <c r="P711" s="426" t="s">
        <v>1233</v>
      </c>
      <c r="Q711" s="336"/>
    </row>
    <row r="712" spans="1:17" customFormat="1" ht="32.25" hidden="1" customHeight="1" x14ac:dyDescent="0.2">
      <c r="A712" s="332" t="s">
        <v>303</v>
      </c>
      <c r="B712" s="329" t="s">
        <v>303</v>
      </c>
      <c r="C712" s="332">
        <v>2021</v>
      </c>
      <c r="D712" s="357" t="s">
        <v>392</v>
      </c>
      <c r="E712" s="337" t="s">
        <v>321</v>
      </c>
      <c r="F712" s="337" t="s">
        <v>322</v>
      </c>
      <c r="G712" s="332" t="s">
        <v>338</v>
      </c>
      <c r="H712" s="332" t="s">
        <v>358</v>
      </c>
      <c r="I712" s="332" t="s">
        <v>1231</v>
      </c>
      <c r="J712" s="332">
        <f>60*4*6*1</f>
        <v>1440</v>
      </c>
      <c r="K712" s="332" t="s">
        <v>324</v>
      </c>
      <c r="L712" s="332" t="s">
        <v>1234</v>
      </c>
      <c r="M712" s="349">
        <v>0</v>
      </c>
      <c r="N712" s="327">
        <f t="shared" si="11"/>
        <v>0</v>
      </c>
      <c r="O712" s="349">
        <v>0</v>
      </c>
      <c r="P712" s="426" t="s">
        <v>1233</v>
      </c>
      <c r="Q712" s="336" t="s">
        <v>1502</v>
      </c>
    </row>
    <row r="713" spans="1:17" customFormat="1" ht="32.25" hidden="1" customHeight="1" x14ac:dyDescent="0.2">
      <c r="A713" s="332" t="s">
        <v>303</v>
      </c>
      <c r="B713" s="329" t="s">
        <v>303</v>
      </c>
      <c r="C713" s="332">
        <v>2021</v>
      </c>
      <c r="D713" s="357" t="s">
        <v>392</v>
      </c>
      <c r="E713" s="337" t="s">
        <v>321</v>
      </c>
      <c r="F713" s="337" t="s">
        <v>322</v>
      </c>
      <c r="G713" s="332" t="s">
        <v>338</v>
      </c>
      <c r="H713" s="332" t="s">
        <v>339</v>
      </c>
      <c r="I713" s="332" t="s">
        <v>1231</v>
      </c>
      <c r="J713" s="332">
        <f>200*4*6*1</f>
        <v>4800</v>
      </c>
      <c r="K713" s="332" t="s">
        <v>324</v>
      </c>
      <c r="L713" s="332" t="s">
        <v>1234</v>
      </c>
      <c r="M713" s="326">
        <v>81342</v>
      </c>
      <c r="N713" s="327">
        <f t="shared" si="11"/>
        <v>1694.625</v>
      </c>
      <c r="O713" s="326">
        <v>198</v>
      </c>
      <c r="P713" s="426" t="s">
        <v>1233</v>
      </c>
      <c r="Q713" s="336" t="s">
        <v>1502</v>
      </c>
    </row>
    <row r="714" spans="1:17" customFormat="1" ht="32.25" hidden="1" customHeight="1" x14ac:dyDescent="0.2">
      <c r="A714" s="332" t="s">
        <v>303</v>
      </c>
      <c r="B714" s="329" t="s">
        <v>303</v>
      </c>
      <c r="C714" s="332">
        <v>2021</v>
      </c>
      <c r="D714" s="357" t="s">
        <v>392</v>
      </c>
      <c r="E714" s="337" t="s">
        <v>321</v>
      </c>
      <c r="F714" s="337" t="s">
        <v>322</v>
      </c>
      <c r="G714" s="332" t="s">
        <v>338</v>
      </c>
      <c r="H714" s="332" t="s">
        <v>359</v>
      </c>
      <c r="I714" s="332" t="s">
        <v>1231</v>
      </c>
      <c r="J714" s="332">
        <f>200*4*6*1</f>
        <v>4800</v>
      </c>
      <c r="K714" s="332" t="s">
        <v>324</v>
      </c>
      <c r="L714" s="332" t="s">
        <v>1234</v>
      </c>
      <c r="M714" s="326">
        <v>0</v>
      </c>
      <c r="N714" s="327">
        <f t="shared" si="11"/>
        <v>0</v>
      </c>
      <c r="O714" s="326">
        <v>0</v>
      </c>
      <c r="P714" s="426" t="s">
        <v>1233</v>
      </c>
      <c r="Q714" s="336" t="s">
        <v>1502</v>
      </c>
    </row>
    <row r="715" spans="1:17" customFormat="1" ht="32.25" hidden="1" customHeight="1" x14ac:dyDescent="0.2">
      <c r="A715" s="319" t="s">
        <v>303</v>
      </c>
      <c r="B715" s="345" t="s">
        <v>303</v>
      </c>
      <c r="C715" s="319">
        <v>2021</v>
      </c>
      <c r="D715" s="338" t="s">
        <v>392</v>
      </c>
      <c r="E715" s="414" t="s">
        <v>321</v>
      </c>
      <c r="F715" s="415" t="s">
        <v>322</v>
      </c>
      <c r="G715" s="322" t="s">
        <v>338</v>
      </c>
      <c r="H715" s="319" t="s">
        <v>339</v>
      </c>
      <c r="I715" s="319" t="s">
        <v>1231</v>
      </c>
      <c r="J715" s="319">
        <v>4800</v>
      </c>
      <c r="K715" s="319" t="s">
        <v>324</v>
      </c>
      <c r="L715" s="766" t="s">
        <v>1234</v>
      </c>
      <c r="M715" s="419">
        <v>25634</v>
      </c>
      <c r="N715" s="462">
        <f t="shared" si="11"/>
        <v>534.04166666666663</v>
      </c>
      <c r="O715" s="419">
        <v>248</v>
      </c>
      <c r="P715" s="426" t="s">
        <v>1233</v>
      </c>
      <c r="Q715" s="379" t="s">
        <v>1501</v>
      </c>
    </row>
    <row r="716" spans="1:17" customFormat="1" ht="32.25" hidden="1" customHeight="1" x14ac:dyDescent="0.2">
      <c r="A716" s="319" t="s">
        <v>303</v>
      </c>
      <c r="B716" s="345" t="s">
        <v>303</v>
      </c>
      <c r="C716" s="319">
        <v>2021</v>
      </c>
      <c r="D716" s="338" t="s">
        <v>392</v>
      </c>
      <c r="E716" s="414" t="s">
        <v>321</v>
      </c>
      <c r="F716" s="415" t="s">
        <v>322</v>
      </c>
      <c r="G716" s="322" t="s">
        <v>338</v>
      </c>
      <c r="H716" s="319" t="s">
        <v>359</v>
      </c>
      <c r="I716" s="319" t="s">
        <v>1231</v>
      </c>
      <c r="J716" s="319">
        <v>4800</v>
      </c>
      <c r="K716" s="319" t="s">
        <v>324</v>
      </c>
      <c r="L716" s="766" t="s">
        <v>1234</v>
      </c>
      <c r="M716" s="419">
        <v>1425</v>
      </c>
      <c r="N716" s="462">
        <f t="shared" si="11"/>
        <v>29.6875</v>
      </c>
      <c r="O716" s="419">
        <v>248</v>
      </c>
      <c r="P716" s="426" t="s">
        <v>1233</v>
      </c>
      <c r="Q716" s="379" t="s">
        <v>1501</v>
      </c>
    </row>
    <row r="717" spans="1:17" customFormat="1" ht="32.25" hidden="1" customHeight="1" x14ac:dyDescent="0.2">
      <c r="A717" s="319" t="s">
        <v>303</v>
      </c>
      <c r="B717" s="345" t="s">
        <v>303</v>
      </c>
      <c r="C717" s="319">
        <v>2021</v>
      </c>
      <c r="D717" s="338" t="s">
        <v>392</v>
      </c>
      <c r="E717" s="414" t="s">
        <v>321</v>
      </c>
      <c r="F717" s="415" t="s">
        <v>322</v>
      </c>
      <c r="G717" s="322" t="s">
        <v>338</v>
      </c>
      <c r="H717" s="319" t="s">
        <v>358</v>
      </c>
      <c r="I717" s="319" t="s">
        <v>1231</v>
      </c>
      <c r="J717" s="319">
        <v>1440</v>
      </c>
      <c r="K717" s="319" t="s">
        <v>324</v>
      </c>
      <c r="L717" s="766" t="s">
        <v>1234</v>
      </c>
      <c r="M717" s="419">
        <v>0</v>
      </c>
      <c r="N717" s="463">
        <v>0</v>
      </c>
      <c r="O717" s="419">
        <v>0</v>
      </c>
      <c r="P717" s="426" t="s">
        <v>1233</v>
      </c>
      <c r="Q717" s="379" t="s">
        <v>1501</v>
      </c>
    </row>
    <row r="718" spans="1:17" customFormat="1" ht="32.25" hidden="1" customHeight="1" x14ac:dyDescent="0.2">
      <c r="A718" s="646" t="s">
        <v>303</v>
      </c>
      <c r="B718" s="647" t="s">
        <v>303</v>
      </c>
      <c r="C718" s="648">
        <v>2021</v>
      </c>
      <c r="D718" s="649" t="s">
        <v>464</v>
      </c>
      <c r="E718" s="650" t="s">
        <v>321</v>
      </c>
      <c r="F718" s="650" t="s">
        <v>322</v>
      </c>
      <c r="G718" s="651" t="s">
        <v>338</v>
      </c>
      <c r="H718" s="651" t="s">
        <v>339</v>
      </c>
      <c r="I718" s="651" t="s">
        <v>1082</v>
      </c>
      <c r="J718" s="651">
        <v>50</v>
      </c>
      <c r="K718" s="651" t="s">
        <v>324</v>
      </c>
      <c r="L718" s="359" t="s">
        <v>1168</v>
      </c>
      <c r="M718" s="354">
        <v>24</v>
      </c>
      <c r="N718" s="378">
        <f t="shared" ref="N718:N729" si="12">100*M718/J718</f>
        <v>48</v>
      </c>
      <c r="O718" s="354">
        <v>3</v>
      </c>
      <c r="P718" s="335" t="s">
        <v>1154</v>
      </c>
      <c r="Q718" s="379" t="s">
        <v>1169</v>
      </c>
    </row>
    <row r="719" spans="1:17" customFormat="1" ht="32.25" hidden="1" customHeight="1" x14ac:dyDescent="0.2">
      <c r="A719" s="646" t="s">
        <v>303</v>
      </c>
      <c r="B719" s="647" t="s">
        <v>303</v>
      </c>
      <c r="C719" s="648">
        <v>2021</v>
      </c>
      <c r="D719" s="649" t="s">
        <v>337</v>
      </c>
      <c r="E719" s="652" t="s">
        <v>321</v>
      </c>
      <c r="F719" s="652" t="s">
        <v>322</v>
      </c>
      <c r="G719" s="651" t="s">
        <v>338</v>
      </c>
      <c r="H719" s="651" t="s">
        <v>339</v>
      </c>
      <c r="I719" s="651" t="s">
        <v>1082</v>
      </c>
      <c r="J719" s="651">
        <v>100</v>
      </c>
      <c r="K719" s="651" t="s">
        <v>324</v>
      </c>
      <c r="L719" s="359" t="s">
        <v>1164</v>
      </c>
      <c r="M719" s="354">
        <v>28</v>
      </c>
      <c r="N719" s="378">
        <f t="shared" si="12"/>
        <v>28</v>
      </c>
      <c r="O719" s="354">
        <v>1</v>
      </c>
      <c r="P719" s="335" t="s">
        <v>1154</v>
      </c>
      <c r="Q719" s="379" t="s">
        <v>1497</v>
      </c>
    </row>
    <row r="720" spans="1:17" customFormat="1" ht="32.25" hidden="1" customHeight="1" x14ac:dyDescent="0.2">
      <c r="A720" s="329" t="s">
        <v>303</v>
      </c>
      <c r="B720" s="329" t="s">
        <v>303</v>
      </c>
      <c r="C720" s="329">
        <v>2021</v>
      </c>
      <c r="D720" s="357" t="s">
        <v>337</v>
      </c>
      <c r="E720" s="331" t="s">
        <v>321</v>
      </c>
      <c r="F720" s="331" t="s">
        <v>322</v>
      </c>
      <c r="G720" s="332" t="s">
        <v>338</v>
      </c>
      <c r="H720" s="332" t="s">
        <v>339</v>
      </c>
      <c r="I720" s="332" t="s">
        <v>1221</v>
      </c>
      <c r="J720" s="324" t="s">
        <v>688</v>
      </c>
      <c r="K720" s="332" t="s">
        <v>324</v>
      </c>
      <c r="L720" s="332" t="s">
        <v>1229</v>
      </c>
      <c r="M720" s="381">
        <v>109</v>
      </c>
      <c r="N720" s="327"/>
      <c r="O720" s="326">
        <v>37</v>
      </c>
      <c r="P720" s="333" t="s">
        <v>1222</v>
      </c>
      <c r="Q720" s="336" t="s">
        <v>1230</v>
      </c>
    </row>
    <row r="721" spans="1:18" customFormat="1" ht="32.25" hidden="1" customHeight="1" x14ac:dyDescent="0.2">
      <c r="A721" s="329" t="s">
        <v>303</v>
      </c>
      <c r="B721" s="329" t="s">
        <v>303</v>
      </c>
      <c r="C721" s="329">
        <v>2021</v>
      </c>
      <c r="D721" s="357" t="s">
        <v>337</v>
      </c>
      <c r="E721" s="331" t="s">
        <v>321</v>
      </c>
      <c r="F721" s="331" t="s">
        <v>322</v>
      </c>
      <c r="G721" s="332" t="s">
        <v>338</v>
      </c>
      <c r="H721" s="332" t="s">
        <v>359</v>
      </c>
      <c r="I721" s="332" t="s">
        <v>1221</v>
      </c>
      <c r="J721" s="324" t="s">
        <v>688</v>
      </c>
      <c r="K721" s="332" t="s">
        <v>324</v>
      </c>
      <c r="L721" s="332" t="s">
        <v>1229</v>
      </c>
      <c r="M721" s="381">
        <v>109</v>
      </c>
      <c r="N721" s="327"/>
      <c r="O721" s="326">
        <v>37</v>
      </c>
      <c r="P721" s="333" t="s">
        <v>1222</v>
      </c>
      <c r="Q721" s="336" t="s">
        <v>1230</v>
      </c>
    </row>
    <row r="722" spans="1:18" customFormat="1" ht="32.25" hidden="1" customHeight="1" x14ac:dyDescent="0.2">
      <c r="A722" s="646" t="s">
        <v>303</v>
      </c>
      <c r="B722" s="647" t="s">
        <v>303</v>
      </c>
      <c r="C722" s="648">
        <v>2021</v>
      </c>
      <c r="D722" s="649" t="s">
        <v>340</v>
      </c>
      <c r="E722" s="650" t="s">
        <v>321</v>
      </c>
      <c r="F722" s="650" t="s">
        <v>322</v>
      </c>
      <c r="G722" s="651" t="s">
        <v>338</v>
      </c>
      <c r="H722" s="648" t="s">
        <v>339</v>
      </c>
      <c r="I722" s="651" t="s">
        <v>1082</v>
      </c>
      <c r="J722" s="648">
        <v>500</v>
      </c>
      <c r="K722" s="651" t="s">
        <v>324</v>
      </c>
      <c r="L722" s="359" t="s">
        <v>1164</v>
      </c>
      <c r="M722" s="354">
        <v>109</v>
      </c>
      <c r="N722" s="378">
        <f t="shared" si="12"/>
        <v>21.8</v>
      </c>
      <c r="O722" s="354">
        <v>6</v>
      </c>
      <c r="P722" s="335" t="s">
        <v>1154</v>
      </c>
      <c r="Q722" s="379" t="s">
        <v>1497</v>
      </c>
    </row>
    <row r="723" spans="1:18" customFormat="1" ht="32.25" hidden="1" customHeight="1" x14ac:dyDescent="0.2">
      <c r="A723" s="653" t="s">
        <v>303</v>
      </c>
      <c r="B723" s="653" t="s">
        <v>303</v>
      </c>
      <c r="C723" s="653">
        <v>2021</v>
      </c>
      <c r="D723" s="654" t="s">
        <v>340</v>
      </c>
      <c r="E723" s="655" t="s">
        <v>321</v>
      </c>
      <c r="F723" s="655" t="s">
        <v>322</v>
      </c>
      <c r="G723" s="656" t="s">
        <v>338</v>
      </c>
      <c r="H723" s="656" t="s">
        <v>339</v>
      </c>
      <c r="I723" s="656" t="s">
        <v>1221</v>
      </c>
      <c r="J723" s="657" t="s">
        <v>688</v>
      </c>
      <c r="K723" s="656" t="s">
        <v>324</v>
      </c>
      <c r="L723" s="332" t="s">
        <v>1229</v>
      </c>
      <c r="M723" s="381">
        <v>205</v>
      </c>
      <c r="N723" s="327"/>
      <c r="O723" s="326">
        <v>33</v>
      </c>
      <c r="P723" s="333" t="s">
        <v>1222</v>
      </c>
      <c r="Q723" s="336" t="s">
        <v>1230</v>
      </c>
    </row>
    <row r="724" spans="1:18" customFormat="1" ht="32.25" hidden="1" customHeight="1" x14ac:dyDescent="0.2">
      <c r="A724" s="653" t="s">
        <v>303</v>
      </c>
      <c r="B724" s="653" t="s">
        <v>303</v>
      </c>
      <c r="C724" s="653">
        <v>2021</v>
      </c>
      <c r="D724" s="654" t="s">
        <v>340</v>
      </c>
      <c r="E724" s="655" t="s">
        <v>321</v>
      </c>
      <c r="F724" s="655" t="s">
        <v>322</v>
      </c>
      <c r="G724" s="656" t="s">
        <v>338</v>
      </c>
      <c r="H724" s="656" t="s">
        <v>359</v>
      </c>
      <c r="I724" s="656" t="s">
        <v>1221</v>
      </c>
      <c r="J724" s="657" t="s">
        <v>688</v>
      </c>
      <c r="K724" s="656" t="s">
        <v>324</v>
      </c>
      <c r="L724" s="332" t="s">
        <v>1229</v>
      </c>
      <c r="M724" s="381">
        <v>205</v>
      </c>
      <c r="N724" s="327"/>
      <c r="O724" s="326">
        <v>33</v>
      </c>
      <c r="P724" s="333" t="s">
        <v>1222</v>
      </c>
      <c r="Q724" s="336" t="s">
        <v>1230</v>
      </c>
      <c r="R724" s="160"/>
    </row>
    <row r="725" spans="1:18" customFormat="1" ht="32.25" hidden="1" customHeight="1" x14ac:dyDescent="0.2">
      <c r="A725" s="646" t="s">
        <v>303</v>
      </c>
      <c r="B725" s="647" t="s">
        <v>303</v>
      </c>
      <c r="C725" s="648">
        <v>2021</v>
      </c>
      <c r="D725" s="649" t="s">
        <v>413</v>
      </c>
      <c r="E725" s="650" t="s">
        <v>321</v>
      </c>
      <c r="F725" s="650" t="s">
        <v>322</v>
      </c>
      <c r="G725" s="651" t="s">
        <v>338</v>
      </c>
      <c r="H725" s="651" t="s">
        <v>339</v>
      </c>
      <c r="I725" s="651" t="s">
        <v>1082</v>
      </c>
      <c r="J725" s="651">
        <v>14500</v>
      </c>
      <c r="K725" s="651" t="s">
        <v>324</v>
      </c>
      <c r="L725" s="359" t="s">
        <v>1175</v>
      </c>
      <c r="M725" s="354">
        <v>15024</v>
      </c>
      <c r="N725" s="378">
        <f t="shared" si="12"/>
        <v>103.61379310344827</v>
      </c>
      <c r="O725" s="354">
        <v>54</v>
      </c>
      <c r="P725" s="335" t="s">
        <v>1154</v>
      </c>
      <c r="Q725" s="379"/>
      <c r="R725" s="160"/>
    </row>
    <row r="726" spans="1:18" customFormat="1" ht="32.25" hidden="1" customHeight="1" x14ac:dyDescent="0.2">
      <c r="A726" s="646" t="s">
        <v>303</v>
      </c>
      <c r="B726" s="647" t="s">
        <v>303</v>
      </c>
      <c r="C726" s="648">
        <v>2021</v>
      </c>
      <c r="D726" s="649" t="s">
        <v>413</v>
      </c>
      <c r="E726" s="650" t="s">
        <v>321</v>
      </c>
      <c r="F726" s="650" t="s">
        <v>322</v>
      </c>
      <c r="G726" s="651" t="s">
        <v>338</v>
      </c>
      <c r="H726" s="651" t="s">
        <v>358</v>
      </c>
      <c r="I726" s="651" t="s">
        <v>1082</v>
      </c>
      <c r="J726" s="651">
        <v>600</v>
      </c>
      <c r="K726" s="651" t="s">
        <v>324</v>
      </c>
      <c r="L726" s="359" t="s">
        <v>1175</v>
      </c>
      <c r="M726" s="354">
        <v>705</v>
      </c>
      <c r="N726" s="378">
        <f t="shared" si="12"/>
        <v>117.5</v>
      </c>
      <c r="O726" s="354">
        <v>30</v>
      </c>
      <c r="P726" s="335" t="s">
        <v>1154</v>
      </c>
      <c r="Q726" s="379"/>
      <c r="R726" s="160"/>
    </row>
    <row r="727" spans="1:18" customFormat="1" ht="32.25" hidden="1" customHeight="1" x14ac:dyDescent="0.2">
      <c r="A727" s="646" t="s">
        <v>303</v>
      </c>
      <c r="B727" s="647" t="s">
        <v>303</v>
      </c>
      <c r="C727" s="648">
        <v>2021</v>
      </c>
      <c r="D727" s="649" t="s">
        <v>413</v>
      </c>
      <c r="E727" s="652" t="s">
        <v>321</v>
      </c>
      <c r="F727" s="652" t="s">
        <v>322</v>
      </c>
      <c r="G727" s="651" t="s">
        <v>338</v>
      </c>
      <c r="H727" s="651" t="s">
        <v>359</v>
      </c>
      <c r="I727" s="651" t="s">
        <v>1082</v>
      </c>
      <c r="J727" s="651">
        <v>700</v>
      </c>
      <c r="K727" s="651" t="s">
        <v>324</v>
      </c>
      <c r="L727" s="359" t="s">
        <v>1175</v>
      </c>
      <c r="M727" s="354">
        <v>804</v>
      </c>
      <c r="N727" s="378">
        <f t="shared" si="12"/>
        <v>114.85714285714286</v>
      </c>
      <c r="O727" s="354">
        <v>33</v>
      </c>
      <c r="P727" s="335" t="s">
        <v>1154</v>
      </c>
      <c r="Q727" s="379"/>
      <c r="R727" s="160"/>
    </row>
    <row r="728" spans="1:18" customFormat="1" ht="32.25" hidden="1" customHeight="1" x14ac:dyDescent="0.2">
      <c r="A728" s="646" t="s">
        <v>303</v>
      </c>
      <c r="B728" s="647" t="s">
        <v>303</v>
      </c>
      <c r="C728" s="648">
        <v>2021</v>
      </c>
      <c r="D728" s="649" t="s">
        <v>413</v>
      </c>
      <c r="E728" s="650" t="s">
        <v>321</v>
      </c>
      <c r="F728" s="650" t="s">
        <v>322</v>
      </c>
      <c r="G728" s="651" t="s">
        <v>338</v>
      </c>
      <c r="H728" s="651" t="s">
        <v>343</v>
      </c>
      <c r="I728" s="651" t="s">
        <v>1082</v>
      </c>
      <c r="J728" s="651">
        <v>600</v>
      </c>
      <c r="K728" s="651" t="s">
        <v>324</v>
      </c>
      <c r="L728" s="359" t="s">
        <v>1175</v>
      </c>
      <c r="M728" s="354">
        <v>804</v>
      </c>
      <c r="N728" s="378">
        <f t="shared" si="12"/>
        <v>134</v>
      </c>
      <c r="O728" s="354">
        <v>33</v>
      </c>
      <c r="P728" s="335" t="s">
        <v>1154</v>
      </c>
      <c r="Q728" s="379"/>
      <c r="R728" s="160"/>
    </row>
    <row r="729" spans="1:18" customFormat="1" ht="32.25" hidden="1" customHeight="1" x14ac:dyDescent="0.2">
      <c r="A729" s="646" t="s">
        <v>303</v>
      </c>
      <c r="B729" s="647" t="s">
        <v>303</v>
      </c>
      <c r="C729" s="648">
        <v>2021</v>
      </c>
      <c r="D729" s="649" t="s">
        <v>413</v>
      </c>
      <c r="E729" s="650" t="s">
        <v>321</v>
      </c>
      <c r="F729" s="650" t="s">
        <v>322</v>
      </c>
      <c r="G729" s="651" t="s">
        <v>338</v>
      </c>
      <c r="H729" s="651" t="s">
        <v>1156</v>
      </c>
      <c r="I729" s="651" t="s">
        <v>1082</v>
      </c>
      <c r="J729" s="651">
        <v>600</v>
      </c>
      <c r="K729" s="651" t="s">
        <v>324</v>
      </c>
      <c r="L729" s="359" t="s">
        <v>1175</v>
      </c>
      <c r="M729" s="354">
        <v>796</v>
      </c>
      <c r="N729" s="378">
        <f t="shared" si="12"/>
        <v>132.66666666666666</v>
      </c>
      <c r="O729" s="354">
        <v>33</v>
      </c>
      <c r="P729" s="335" t="s">
        <v>1154</v>
      </c>
      <c r="Q729" s="379"/>
      <c r="R729" s="160"/>
    </row>
    <row r="730" spans="1:18" customFormat="1" ht="32.25" hidden="1" customHeight="1" x14ac:dyDescent="0.2">
      <c r="A730" s="329" t="s">
        <v>303</v>
      </c>
      <c r="B730" s="329" t="s">
        <v>303</v>
      </c>
      <c r="C730" s="329">
        <v>2021</v>
      </c>
      <c r="D730" s="357" t="s">
        <v>413</v>
      </c>
      <c r="E730" s="331" t="s">
        <v>321</v>
      </c>
      <c r="F730" s="331" t="s">
        <v>322</v>
      </c>
      <c r="G730" s="332" t="s">
        <v>338</v>
      </c>
      <c r="H730" s="332" t="s">
        <v>339</v>
      </c>
      <c r="I730" s="332" t="s">
        <v>1221</v>
      </c>
      <c r="J730" s="324" t="s">
        <v>688</v>
      </c>
      <c r="K730" s="332" t="s">
        <v>324</v>
      </c>
      <c r="L730" s="332" t="s">
        <v>1247</v>
      </c>
      <c r="M730" s="381">
        <v>6283</v>
      </c>
      <c r="N730" s="327"/>
      <c r="O730" s="326">
        <v>89</v>
      </c>
      <c r="P730" s="333" t="s">
        <v>1222</v>
      </c>
      <c r="Q730" s="336" t="s">
        <v>1230</v>
      </c>
      <c r="R730" s="160"/>
    </row>
    <row r="731" spans="1:18" customFormat="1" ht="32.25" hidden="1" customHeight="1" x14ac:dyDescent="0.2">
      <c r="A731" s="329" t="s">
        <v>303</v>
      </c>
      <c r="B731" s="329" t="s">
        <v>303</v>
      </c>
      <c r="C731" s="329">
        <v>2021</v>
      </c>
      <c r="D731" s="357" t="s">
        <v>413</v>
      </c>
      <c r="E731" s="331" t="s">
        <v>321</v>
      </c>
      <c r="F731" s="331" t="s">
        <v>322</v>
      </c>
      <c r="G731" s="332" t="s">
        <v>338</v>
      </c>
      <c r="H731" s="332" t="s">
        <v>359</v>
      </c>
      <c r="I731" s="332" t="s">
        <v>1221</v>
      </c>
      <c r="J731" s="324" t="s">
        <v>688</v>
      </c>
      <c r="K731" s="332" t="s">
        <v>324</v>
      </c>
      <c r="L731" s="332" t="s">
        <v>1247</v>
      </c>
      <c r="M731" s="381">
        <v>6283</v>
      </c>
      <c r="N731" s="327"/>
      <c r="O731" s="326">
        <v>89</v>
      </c>
      <c r="P731" s="333" t="s">
        <v>1222</v>
      </c>
      <c r="Q731" s="336" t="s">
        <v>1230</v>
      </c>
    </row>
    <row r="732" spans="1:18" customFormat="1" ht="32.25" hidden="1" customHeight="1" x14ac:dyDescent="0.2">
      <c r="A732" s="355" t="s">
        <v>303</v>
      </c>
      <c r="B732" s="355" t="s">
        <v>303</v>
      </c>
      <c r="C732" s="432">
        <v>2021</v>
      </c>
      <c r="D732" s="360" t="s">
        <v>413</v>
      </c>
      <c r="E732" s="432" t="s">
        <v>321</v>
      </c>
      <c r="F732" s="432" t="s">
        <v>322</v>
      </c>
      <c r="G732" s="432" t="s">
        <v>338</v>
      </c>
      <c r="H732" s="432" t="s">
        <v>339</v>
      </c>
      <c r="I732" s="432" t="s">
        <v>1248</v>
      </c>
      <c r="J732" s="324" t="s">
        <v>688</v>
      </c>
      <c r="K732" s="432" t="s">
        <v>324</v>
      </c>
      <c r="L732" s="432" t="s">
        <v>1245</v>
      </c>
      <c r="M732" s="419">
        <v>2721</v>
      </c>
      <c r="N732" s="463"/>
      <c r="O732" s="419">
        <v>32</v>
      </c>
      <c r="P732" s="433" t="s">
        <v>1249</v>
      </c>
      <c r="Q732" s="379" t="s">
        <v>1245</v>
      </c>
    </row>
    <row r="733" spans="1:18" customFormat="1" ht="32.25" hidden="1" customHeight="1" x14ac:dyDescent="0.2">
      <c r="A733" s="355" t="s">
        <v>303</v>
      </c>
      <c r="B733" s="355" t="s">
        <v>303</v>
      </c>
      <c r="C733" s="432">
        <v>2021</v>
      </c>
      <c r="D733" s="360" t="s">
        <v>413</v>
      </c>
      <c r="E733" s="432" t="s">
        <v>321</v>
      </c>
      <c r="F733" s="432" t="s">
        <v>322</v>
      </c>
      <c r="G733" s="432" t="s">
        <v>338</v>
      </c>
      <c r="H733" s="432" t="s">
        <v>359</v>
      </c>
      <c r="I733" s="432" t="s">
        <v>1248</v>
      </c>
      <c r="J733" s="324" t="s">
        <v>688</v>
      </c>
      <c r="K733" s="432" t="s">
        <v>324</v>
      </c>
      <c r="L733" s="432" t="s">
        <v>1245</v>
      </c>
      <c r="M733" s="419">
        <v>2721</v>
      </c>
      <c r="N733" s="327"/>
      <c r="O733" s="419">
        <v>32</v>
      </c>
      <c r="P733" s="433" t="s">
        <v>1249</v>
      </c>
      <c r="Q733" s="379" t="s">
        <v>1245</v>
      </c>
    </row>
    <row r="734" spans="1:18" customFormat="1" ht="32.25" hidden="1" customHeight="1" x14ac:dyDescent="0.2">
      <c r="A734" s="355" t="s">
        <v>303</v>
      </c>
      <c r="B734" s="355" t="s">
        <v>303</v>
      </c>
      <c r="C734" s="432">
        <v>2021</v>
      </c>
      <c r="D734" s="360" t="s">
        <v>413</v>
      </c>
      <c r="E734" s="432" t="s">
        <v>321</v>
      </c>
      <c r="F734" s="432" t="s">
        <v>322</v>
      </c>
      <c r="G734" s="432" t="s">
        <v>338</v>
      </c>
      <c r="H734" s="432" t="s">
        <v>343</v>
      </c>
      <c r="I734" s="432" t="s">
        <v>1248</v>
      </c>
      <c r="J734" s="324" t="s">
        <v>688</v>
      </c>
      <c r="K734" s="432" t="s">
        <v>324</v>
      </c>
      <c r="L734" s="432" t="s">
        <v>1245</v>
      </c>
      <c r="M734" s="419">
        <v>876</v>
      </c>
      <c r="N734" s="327"/>
      <c r="O734" s="419">
        <v>32</v>
      </c>
      <c r="P734" s="433" t="s">
        <v>1249</v>
      </c>
      <c r="Q734" s="379" t="s">
        <v>1245</v>
      </c>
    </row>
    <row r="735" spans="1:18" customFormat="1" ht="32.25" hidden="1" customHeight="1" x14ac:dyDescent="0.2">
      <c r="A735" s="355" t="s">
        <v>303</v>
      </c>
      <c r="B735" s="355" t="s">
        <v>303</v>
      </c>
      <c r="C735" s="432">
        <v>2021</v>
      </c>
      <c r="D735" s="360" t="s">
        <v>413</v>
      </c>
      <c r="E735" s="432" t="s">
        <v>321</v>
      </c>
      <c r="F735" s="432" t="s">
        <v>322</v>
      </c>
      <c r="G735" s="432" t="s">
        <v>338</v>
      </c>
      <c r="H735" s="432" t="s">
        <v>1156</v>
      </c>
      <c r="I735" s="432" t="s">
        <v>1248</v>
      </c>
      <c r="J735" s="324" t="s">
        <v>688</v>
      </c>
      <c r="K735" s="432" t="s">
        <v>324</v>
      </c>
      <c r="L735" s="432" t="s">
        <v>1245</v>
      </c>
      <c r="M735" s="419">
        <v>876</v>
      </c>
      <c r="N735" s="327"/>
      <c r="O735" s="419">
        <v>32</v>
      </c>
      <c r="P735" s="433" t="s">
        <v>1249</v>
      </c>
      <c r="Q735" s="379" t="s">
        <v>1245</v>
      </c>
    </row>
    <row r="736" spans="1:18" customFormat="1" ht="32.25" hidden="1" customHeight="1" x14ac:dyDescent="0.2">
      <c r="A736" s="355" t="s">
        <v>303</v>
      </c>
      <c r="B736" s="355" t="s">
        <v>303</v>
      </c>
      <c r="C736" s="432">
        <v>2021</v>
      </c>
      <c r="D736" s="360" t="s">
        <v>413</v>
      </c>
      <c r="E736" s="432" t="s">
        <v>321</v>
      </c>
      <c r="F736" s="432" t="s">
        <v>322</v>
      </c>
      <c r="G736" s="432" t="s">
        <v>338</v>
      </c>
      <c r="H736" s="432" t="s">
        <v>358</v>
      </c>
      <c r="I736" s="432" t="s">
        <v>1248</v>
      </c>
      <c r="J736" s="324" t="s">
        <v>688</v>
      </c>
      <c r="K736" s="432" t="s">
        <v>324</v>
      </c>
      <c r="L736" s="432" t="s">
        <v>1245</v>
      </c>
      <c r="M736" s="419">
        <v>851</v>
      </c>
      <c r="N736" s="327"/>
      <c r="O736" s="419">
        <v>32</v>
      </c>
      <c r="P736" s="433" t="s">
        <v>1249</v>
      </c>
      <c r="Q736" s="379" t="s">
        <v>1245</v>
      </c>
    </row>
    <row r="737" spans="1:18" customFormat="1" ht="32.25" hidden="1" customHeight="1" x14ac:dyDescent="0.2">
      <c r="A737" s="319" t="s">
        <v>303</v>
      </c>
      <c r="B737" s="345" t="s">
        <v>303</v>
      </c>
      <c r="C737" s="319">
        <v>2021</v>
      </c>
      <c r="D737" s="351" t="s">
        <v>1250</v>
      </c>
      <c r="E737" s="414" t="s">
        <v>321</v>
      </c>
      <c r="F737" s="415" t="s">
        <v>322</v>
      </c>
      <c r="G737" s="322" t="s">
        <v>338</v>
      </c>
      <c r="H737" s="319" t="s">
        <v>339</v>
      </c>
      <c r="I737" s="319" t="s">
        <v>1231</v>
      </c>
      <c r="J737" s="424">
        <v>1600</v>
      </c>
      <c r="K737" s="319" t="s">
        <v>324</v>
      </c>
      <c r="L737" s="626" t="s">
        <v>1251</v>
      </c>
      <c r="M737" s="412">
        <v>109</v>
      </c>
      <c r="N737" s="327">
        <f t="shared" ref="N737:N764" si="13">100*M737/J737</f>
        <v>6.8125</v>
      </c>
      <c r="O737" s="412">
        <v>32</v>
      </c>
      <c r="P737" s="426" t="s">
        <v>1233</v>
      </c>
      <c r="Q737" s="336" t="s">
        <v>1252</v>
      </c>
    </row>
    <row r="738" spans="1:18" customFormat="1" ht="32.25" hidden="1" customHeight="1" x14ac:dyDescent="0.2">
      <c r="A738" s="319" t="s">
        <v>303</v>
      </c>
      <c r="B738" s="345" t="s">
        <v>303</v>
      </c>
      <c r="C738" s="319">
        <v>2021</v>
      </c>
      <c r="D738" s="351" t="s">
        <v>1250</v>
      </c>
      <c r="E738" s="414" t="s">
        <v>321</v>
      </c>
      <c r="F738" s="415" t="s">
        <v>322</v>
      </c>
      <c r="G738" s="322" t="s">
        <v>338</v>
      </c>
      <c r="H738" s="319" t="s">
        <v>359</v>
      </c>
      <c r="I738" s="319" t="s">
        <v>1231</v>
      </c>
      <c r="J738" s="424">
        <v>1600</v>
      </c>
      <c r="K738" s="319" t="s">
        <v>324</v>
      </c>
      <c r="L738" s="626" t="s">
        <v>1251</v>
      </c>
      <c r="M738" s="412">
        <v>109</v>
      </c>
      <c r="N738" s="327">
        <f t="shared" si="13"/>
        <v>6.8125</v>
      </c>
      <c r="O738" s="412">
        <v>32</v>
      </c>
      <c r="P738" s="426" t="s">
        <v>1233</v>
      </c>
      <c r="Q738" s="336" t="s">
        <v>1252</v>
      </c>
    </row>
    <row r="739" spans="1:18" customFormat="1" ht="32.25" hidden="1" customHeight="1" x14ac:dyDescent="0.2">
      <c r="A739" s="372" t="s">
        <v>303</v>
      </c>
      <c r="B739" s="373" t="s">
        <v>303</v>
      </c>
      <c r="C739" s="374">
        <v>2021</v>
      </c>
      <c r="D739" s="330" t="s">
        <v>580</v>
      </c>
      <c r="E739" s="376" t="s">
        <v>321</v>
      </c>
      <c r="F739" s="376" t="s">
        <v>322</v>
      </c>
      <c r="G739" s="377" t="s">
        <v>338</v>
      </c>
      <c r="H739" s="377" t="s">
        <v>339</v>
      </c>
      <c r="I739" s="359" t="s">
        <v>1082</v>
      </c>
      <c r="J739" s="377">
        <v>2000</v>
      </c>
      <c r="K739" s="377" t="s">
        <v>324</v>
      </c>
      <c r="L739" s="359" t="s">
        <v>1179</v>
      </c>
      <c r="M739" s="354">
        <v>887</v>
      </c>
      <c r="N739" s="378">
        <f t="shared" si="13"/>
        <v>44.35</v>
      </c>
      <c r="O739" s="354">
        <v>11</v>
      </c>
      <c r="P739" s="335" t="s">
        <v>1154</v>
      </c>
      <c r="Q739" s="379" t="s">
        <v>1497</v>
      </c>
    </row>
    <row r="740" spans="1:18" customFormat="1" ht="32.25" hidden="1" customHeight="1" x14ac:dyDescent="0.2">
      <c r="A740" s="329" t="s">
        <v>303</v>
      </c>
      <c r="B740" s="329" t="s">
        <v>303</v>
      </c>
      <c r="C740" s="329">
        <v>2021</v>
      </c>
      <c r="D740" s="330" t="s">
        <v>580</v>
      </c>
      <c r="E740" s="331" t="s">
        <v>321</v>
      </c>
      <c r="F740" s="331" t="s">
        <v>322</v>
      </c>
      <c r="G740" s="332" t="s">
        <v>338</v>
      </c>
      <c r="H740" s="332" t="s">
        <v>339</v>
      </c>
      <c r="I740" s="332" t="s">
        <v>1221</v>
      </c>
      <c r="J740" s="324" t="s">
        <v>688</v>
      </c>
      <c r="K740" s="332" t="s">
        <v>324</v>
      </c>
      <c r="L740" s="332" t="s">
        <v>1253</v>
      </c>
      <c r="M740" s="381">
        <v>5342</v>
      </c>
      <c r="N740" s="327"/>
      <c r="O740" s="326">
        <v>91</v>
      </c>
      <c r="P740" s="333" t="s">
        <v>1222</v>
      </c>
      <c r="Q740" s="336" t="s">
        <v>1230</v>
      </c>
      <c r="R740" s="160"/>
    </row>
    <row r="741" spans="1:18" customFormat="1" ht="32.25" hidden="1" customHeight="1" x14ac:dyDescent="0.2">
      <c r="A741" s="329" t="s">
        <v>303</v>
      </c>
      <c r="B741" s="329" t="s">
        <v>303</v>
      </c>
      <c r="C741" s="329">
        <v>2021</v>
      </c>
      <c r="D741" s="330" t="s">
        <v>580</v>
      </c>
      <c r="E741" s="331" t="s">
        <v>321</v>
      </c>
      <c r="F741" s="331" t="s">
        <v>322</v>
      </c>
      <c r="G741" s="332" t="s">
        <v>338</v>
      </c>
      <c r="H741" s="332" t="s">
        <v>359</v>
      </c>
      <c r="I741" s="332" t="s">
        <v>1221</v>
      </c>
      <c r="J741" s="324" t="s">
        <v>688</v>
      </c>
      <c r="K741" s="332" t="s">
        <v>324</v>
      </c>
      <c r="L741" s="332" t="s">
        <v>1253</v>
      </c>
      <c r="M741" s="381">
        <v>5342</v>
      </c>
      <c r="N741" s="327"/>
      <c r="O741" s="326">
        <v>91</v>
      </c>
      <c r="P741" s="333" t="s">
        <v>1222</v>
      </c>
      <c r="Q741" s="336" t="s">
        <v>1230</v>
      </c>
      <c r="R741" s="160"/>
    </row>
    <row r="742" spans="1:18" customFormat="1" ht="32.25" hidden="1" customHeight="1" x14ac:dyDescent="0.2">
      <c r="A742" s="372" t="s">
        <v>303</v>
      </c>
      <c r="B742" s="373" t="s">
        <v>303</v>
      </c>
      <c r="C742" s="374">
        <v>2021</v>
      </c>
      <c r="D742" s="375" t="s">
        <v>341</v>
      </c>
      <c r="E742" s="376" t="s">
        <v>321</v>
      </c>
      <c r="F742" s="376" t="s">
        <v>322</v>
      </c>
      <c r="G742" s="377" t="s">
        <v>338</v>
      </c>
      <c r="H742" s="377" t="s">
        <v>339</v>
      </c>
      <c r="I742" s="359" t="s">
        <v>1082</v>
      </c>
      <c r="J742" s="377">
        <v>2000</v>
      </c>
      <c r="K742" s="377" t="s">
        <v>324</v>
      </c>
      <c r="L742" s="359" t="s">
        <v>1183</v>
      </c>
      <c r="M742" s="354">
        <v>592</v>
      </c>
      <c r="N742" s="378">
        <f t="shared" si="13"/>
        <v>29.6</v>
      </c>
      <c r="O742" s="354">
        <v>10</v>
      </c>
      <c r="P742" s="335" t="s">
        <v>1154</v>
      </c>
      <c r="Q742" s="379" t="s">
        <v>1497</v>
      </c>
      <c r="R742" s="160"/>
    </row>
    <row r="743" spans="1:18" customFormat="1" ht="32.25" hidden="1" customHeight="1" x14ac:dyDescent="0.2">
      <c r="A743" s="329" t="s">
        <v>303</v>
      </c>
      <c r="B743" s="329" t="s">
        <v>303</v>
      </c>
      <c r="C743" s="329">
        <v>2021</v>
      </c>
      <c r="D743" s="357" t="s">
        <v>341</v>
      </c>
      <c r="E743" s="331" t="s">
        <v>321</v>
      </c>
      <c r="F743" s="331" t="s">
        <v>322</v>
      </c>
      <c r="G743" s="332" t="s">
        <v>338</v>
      </c>
      <c r="H743" s="332" t="s">
        <v>339</v>
      </c>
      <c r="I743" s="332" t="s">
        <v>1221</v>
      </c>
      <c r="J743" s="324" t="s">
        <v>688</v>
      </c>
      <c r="K743" s="332" t="s">
        <v>324</v>
      </c>
      <c r="L743" s="332" t="s">
        <v>1253</v>
      </c>
      <c r="M743" s="381">
        <v>1580</v>
      </c>
      <c r="N743" s="327"/>
      <c r="O743" s="326">
        <v>87</v>
      </c>
      <c r="P743" s="333" t="s">
        <v>1222</v>
      </c>
      <c r="Q743" s="336" t="s">
        <v>1230</v>
      </c>
      <c r="R743" s="160"/>
    </row>
    <row r="744" spans="1:18" customFormat="1" ht="32.25" hidden="1" customHeight="1" x14ac:dyDescent="0.2">
      <c r="A744" s="329" t="s">
        <v>303</v>
      </c>
      <c r="B744" s="329" t="s">
        <v>303</v>
      </c>
      <c r="C744" s="329">
        <v>2021</v>
      </c>
      <c r="D744" s="357" t="s">
        <v>341</v>
      </c>
      <c r="E744" s="331" t="s">
        <v>321</v>
      </c>
      <c r="F744" s="331" t="s">
        <v>322</v>
      </c>
      <c r="G744" s="332" t="s">
        <v>338</v>
      </c>
      <c r="H744" s="332" t="s">
        <v>359</v>
      </c>
      <c r="I744" s="332" t="s">
        <v>1221</v>
      </c>
      <c r="J744" s="324" t="s">
        <v>688</v>
      </c>
      <c r="K744" s="332" t="s">
        <v>324</v>
      </c>
      <c r="L744" s="332" t="s">
        <v>1253</v>
      </c>
      <c r="M744" s="381">
        <v>1580</v>
      </c>
      <c r="N744" s="327"/>
      <c r="O744" s="326">
        <v>87</v>
      </c>
      <c r="P744" s="333" t="s">
        <v>1222</v>
      </c>
      <c r="Q744" s="336" t="s">
        <v>1230</v>
      </c>
      <c r="R744" s="160"/>
    </row>
    <row r="745" spans="1:18" customFormat="1" ht="32.25" hidden="1" customHeight="1" x14ac:dyDescent="0.2">
      <c r="A745" s="319" t="s">
        <v>303</v>
      </c>
      <c r="B745" s="320" t="s">
        <v>303</v>
      </c>
      <c r="C745" s="320">
        <v>2021</v>
      </c>
      <c r="D745" s="321" t="s">
        <v>1258</v>
      </c>
      <c r="E745" s="322" t="s">
        <v>321</v>
      </c>
      <c r="F745" s="320" t="s">
        <v>322</v>
      </c>
      <c r="G745" s="322" t="s">
        <v>338</v>
      </c>
      <c r="H745" s="320" t="s">
        <v>359</v>
      </c>
      <c r="I745" s="323" t="s">
        <v>1151</v>
      </c>
      <c r="J745" s="324" t="s">
        <v>688</v>
      </c>
      <c r="K745" s="325" t="s">
        <v>324</v>
      </c>
      <c r="L745" s="322" t="s">
        <v>1152</v>
      </c>
      <c r="M745" s="326">
        <v>1050</v>
      </c>
      <c r="N745" s="327"/>
      <c r="O745" s="407">
        <v>39</v>
      </c>
      <c r="P745" s="328" t="s">
        <v>1153</v>
      </c>
      <c r="Q745" s="336"/>
      <c r="R745" s="160"/>
    </row>
    <row r="746" spans="1:18" customFormat="1" ht="32.25" hidden="1" customHeight="1" x14ac:dyDescent="0.2">
      <c r="A746" s="319" t="s">
        <v>303</v>
      </c>
      <c r="B746" s="320" t="s">
        <v>303</v>
      </c>
      <c r="C746" s="320">
        <v>2021</v>
      </c>
      <c r="D746" s="321" t="s">
        <v>1258</v>
      </c>
      <c r="E746" s="322" t="s">
        <v>321</v>
      </c>
      <c r="F746" s="320" t="s">
        <v>322</v>
      </c>
      <c r="G746" s="322" t="s">
        <v>338</v>
      </c>
      <c r="H746" s="320" t="s">
        <v>343</v>
      </c>
      <c r="I746" s="323" t="s">
        <v>1151</v>
      </c>
      <c r="J746" s="324" t="s">
        <v>688</v>
      </c>
      <c r="K746" s="325" t="s">
        <v>324</v>
      </c>
      <c r="L746" s="322" t="s">
        <v>1259</v>
      </c>
      <c r="M746" s="326">
        <v>1047</v>
      </c>
      <c r="N746" s="327"/>
      <c r="O746" s="407">
        <v>39</v>
      </c>
      <c r="P746" s="328" t="s">
        <v>1153</v>
      </c>
      <c r="Q746" s="336"/>
    </row>
    <row r="747" spans="1:18" customFormat="1" ht="32.25" hidden="1" customHeight="1" x14ac:dyDescent="0.2">
      <c r="A747" s="319" t="s">
        <v>303</v>
      </c>
      <c r="B747" s="320" t="s">
        <v>303</v>
      </c>
      <c r="C747" s="320">
        <v>2021</v>
      </c>
      <c r="D747" s="321" t="s">
        <v>1258</v>
      </c>
      <c r="E747" s="322" t="s">
        <v>321</v>
      </c>
      <c r="F747" s="320" t="s">
        <v>322</v>
      </c>
      <c r="G747" s="322" t="s">
        <v>338</v>
      </c>
      <c r="H747" s="320" t="s">
        <v>339</v>
      </c>
      <c r="I747" s="323" t="s">
        <v>1151</v>
      </c>
      <c r="J747" s="324" t="s">
        <v>688</v>
      </c>
      <c r="K747" s="325" t="s">
        <v>324</v>
      </c>
      <c r="L747" s="322" t="s">
        <v>1259</v>
      </c>
      <c r="M747" s="326">
        <v>1050</v>
      </c>
      <c r="N747" s="327"/>
      <c r="O747" s="407">
        <v>39</v>
      </c>
      <c r="P747" s="328" t="s">
        <v>1153</v>
      </c>
      <c r="Q747" s="336"/>
    </row>
    <row r="748" spans="1:18" customFormat="1" ht="32.25" hidden="1" customHeight="1" x14ac:dyDescent="0.2">
      <c r="A748" s="372" t="s">
        <v>303</v>
      </c>
      <c r="B748" s="373" t="s">
        <v>303</v>
      </c>
      <c r="C748" s="374">
        <v>2021</v>
      </c>
      <c r="D748" s="375" t="s">
        <v>342</v>
      </c>
      <c r="E748" s="377" t="s">
        <v>321</v>
      </c>
      <c r="F748" s="377" t="s">
        <v>322</v>
      </c>
      <c r="G748" s="377" t="s">
        <v>338</v>
      </c>
      <c r="H748" s="377" t="s">
        <v>339</v>
      </c>
      <c r="I748" s="359" t="s">
        <v>1082</v>
      </c>
      <c r="J748" s="377">
        <v>4000</v>
      </c>
      <c r="K748" s="377" t="s">
        <v>324</v>
      </c>
      <c r="L748" s="359" t="s">
        <v>1186</v>
      </c>
      <c r="M748" s="354">
        <v>2349</v>
      </c>
      <c r="N748" s="378">
        <f t="shared" si="13"/>
        <v>58.725000000000001</v>
      </c>
      <c r="O748" s="354">
        <v>39</v>
      </c>
      <c r="P748" s="335" t="s">
        <v>1154</v>
      </c>
      <c r="Q748" s="379" t="s">
        <v>1497</v>
      </c>
    </row>
    <row r="749" spans="1:18" customFormat="1" ht="32.25" hidden="1" customHeight="1" x14ac:dyDescent="0.2">
      <c r="A749" s="372" t="s">
        <v>303</v>
      </c>
      <c r="B749" s="373" t="s">
        <v>303</v>
      </c>
      <c r="C749" s="374">
        <v>2021</v>
      </c>
      <c r="D749" s="375" t="s">
        <v>342</v>
      </c>
      <c r="E749" s="382" t="s">
        <v>321</v>
      </c>
      <c r="F749" s="382" t="s">
        <v>322</v>
      </c>
      <c r="G749" s="377" t="s">
        <v>338</v>
      </c>
      <c r="H749" s="377" t="s">
        <v>358</v>
      </c>
      <c r="I749" s="359" t="s">
        <v>1082</v>
      </c>
      <c r="J749" s="377">
        <v>450</v>
      </c>
      <c r="K749" s="377" t="s">
        <v>324</v>
      </c>
      <c r="L749" s="359" t="s">
        <v>1186</v>
      </c>
      <c r="M749" s="354">
        <v>502</v>
      </c>
      <c r="N749" s="378">
        <f t="shared" si="13"/>
        <v>111.55555555555556</v>
      </c>
      <c r="O749" s="354">
        <v>11</v>
      </c>
      <c r="P749" s="335" t="s">
        <v>1154</v>
      </c>
      <c r="Q749" s="379"/>
    </row>
    <row r="750" spans="1:18" customFormat="1" ht="32.25" hidden="1" customHeight="1" x14ac:dyDescent="0.2">
      <c r="A750" s="372" t="s">
        <v>303</v>
      </c>
      <c r="B750" s="373" t="s">
        <v>303</v>
      </c>
      <c r="C750" s="374">
        <v>2021</v>
      </c>
      <c r="D750" s="375" t="s">
        <v>342</v>
      </c>
      <c r="E750" s="382" t="s">
        <v>321</v>
      </c>
      <c r="F750" s="382" t="s">
        <v>322</v>
      </c>
      <c r="G750" s="377" t="s">
        <v>338</v>
      </c>
      <c r="H750" s="377" t="s">
        <v>359</v>
      </c>
      <c r="I750" s="359" t="s">
        <v>1082</v>
      </c>
      <c r="J750" s="377">
        <v>500</v>
      </c>
      <c r="K750" s="377" t="s">
        <v>324</v>
      </c>
      <c r="L750" s="359" t="s">
        <v>1186</v>
      </c>
      <c r="M750" s="354">
        <v>502</v>
      </c>
      <c r="N750" s="378">
        <f t="shared" si="13"/>
        <v>100.4</v>
      </c>
      <c r="O750" s="354">
        <v>11</v>
      </c>
      <c r="P750" s="335" t="s">
        <v>1154</v>
      </c>
      <c r="Q750" s="379"/>
    </row>
    <row r="751" spans="1:18" customFormat="1" ht="32.25" hidden="1" customHeight="1" x14ac:dyDescent="0.2">
      <c r="A751" s="372" t="s">
        <v>303</v>
      </c>
      <c r="B751" s="373" t="s">
        <v>303</v>
      </c>
      <c r="C751" s="374">
        <v>2021</v>
      </c>
      <c r="D751" s="375" t="s">
        <v>342</v>
      </c>
      <c r="E751" s="377" t="s">
        <v>321</v>
      </c>
      <c r="F751" s="377" t="s">
        <v>322</v>
      </c>
      <c r="G751" s="377" t="s">
        <v>338</v>
      </c>
      <c r="H751" s="377" t="s">
        <v>343</v>
      </c>
      <c r="I751" s="359" t="s">
        <v>1082</v>
      </c>
      <c r="J751" s="377">
        <v>500</v>
      </c>
      <c r="K751" s="377" t="s">
        <v>324</v>
      </c>
      <c r="L751" s="359" t="s">
        <v>1186</v>
      </c>
      <c r="M751" s="354">
        <v>502</v>
      </c>
      <c r="N751" s="378">
        <f t="shared" si="13"/>
        <v>100.4</v>
      </c>
      <c r="O751" s="354">
        <v>11</v>
      </c>
      <c r="P751" s="335" t="s">
        <v>1154</v>
      </c>
      <c r="Q751" s="379"/>
    </row>
    <row r="752" spans="1:18" customFormat="1" ht="32.25" hidden="1" customHeight="1" x14ac:dyDescent="0.2">
      <c r="A752" s="372" t="s">
        <v>303</v>
      </c>
      <c r="B752" s="373" t="s">
        <v>303</v>
      </c>
      <c r="C752" s="374">
        <v>2021</v>
      </c>
      <c r="D752" s="375" t="s">
        <v>342</v>
      </c>
      <c r="E752" s="382" t="s">
        <v>321</v>
      </c>
      <c r="F752" s="382" t="s">
        <v>322</v>
      </c>
      <c r="G752" s="377" t="s">
        <v>338</v>
      </c>
      <c r="H752" s="377" t="s">
        <v>1156</v>
      </c>
      <c r="I752" s="359" t="s">
        <v>1082</v>
      </c>
      <c r="J752" s="377">
        <v>500</v>
      </c>
      <c r="K752" s="377" t="s">
        <v>324</v>
      </c>
      <c r="L752" s="359" t="s">
        <v>1186</v>
      </c>
      <c r="M752" s="354">
        <v>476</v>
      </c>
      <c r="N752" s="378">
        <f t="shared" si="13"/>
        <v>95.2</v>
      </c>
      <c r="O752" s="354">
        <v>11</v>
      </c>
      <c r="P752" s="335" t="s">
        <v>1154</v>
      </c>
      <c r="Q752" s="379"/>
    </row>
    <row r="753" spans="1:17" customFormat="1" ht="32.25" hidden="1" customHeight="1" x14ac:dyDescent="0.2">
      <c r="A753" s="329" t="s">
        <v>303</v>
      </c>
      <c r="B753" s="329" t="s">
        <v>303</v>
      </c>
      <c r="C753" s="329">
        <v>2021</v>
      </c>
      <c r="D753" s="357" t="s">
        <v>342</v>
      </c>
      <c r="E753" s="331" t="s">
        <v>321</v>
      </c>
      <c r="F753" s="331" t="s">
        <v>322</v>
      </c>
      <c r="G753" s="332" t="s">
        <v>338</v>
      </c>
      <c r="H753" s="332" t="s">
        <v>339</v>
      </c>
      <c r="I753" s="332" t="s">
        <v>1221</v>
      </c>
      <c r="J753" s="324" t="s">
        <v>688</v>
      </c>
      <c r="K753" s="332" t="s">
        <v>324</v>
      </c>
      <c r="L753" s="332" t="s">
        <v>1247</v>
      </c>
      <c r="M753" s="381">
        <v>4917</v>
      </c>
      <c r="N753" s="327"/>
      <c r="O753" s="326">
        <v>104</v>
      </c>
      <c r="P753" s="333" t="s">
        <v>1222</v>
      </c>
      <c r="Q753" s="336" t="s">
        <v>1230</v>
      </c>
    </row>
    <row r="754" spans="1:17" customFormat="1" ht="32.25" hidden="1" customHeight="1" x14ac:dyDescent="0.2">
      <c r="A754" s="329" t="s">
        <v>303</v>
      </c>
      <c r="B754" s="329" t="s">
        <v>303</v>
      </c>
      <c r="C754" s="329">
        <v>2021</v>
      </c>
      <c r="D754" s="357" t="s">
        <v>342</v>
      </c>
      <c r="E754" s="331" t="s">
        <v>321</v>
      </c>
      <c r="F754" s="331" t="s">
        <v>322</v>
      </c>
      <c r="G754" s="332" t="s">
        <v>338</v>
      </c>
      <c r="H754" s="332" t="s">
        <v>343</v>
      </c>
      <c r="I754" s="332" t="s">
        <v>1221</v>
      </c>
      <c r="J754" s="324" t="s">
        <v>688</v>
      </c>
      <c r="K754" s="332" t="s">
        <v>324</v>
      </c>
      <c r="L754" s="332" t="s">
        <v>1247</v>
      </c>
      <c r="M754" s="381">
        <v>3167</v>
      </c>
      <c r="N754" s="327"/>
      <c r="O754" s="326">
        <v>104</v>
      </c>
      <c r="P754" s="333" t="s">
        <v>1222</v>
      </c>
      <c r="Q754" s="336" t="s">
        <v>1230</v>
      </c>
    </row>
    <row r="755" spans="1:17" customFormat="1" ht="32.25" hidden="1" customHeight="1" x14ac:dyDescent="0.2">
      <c r="A755" s="329" t="s">
        <v>303</v>
      </c>
      <c r="B755" s="329" t="s">
        <v>303</v>
      </c>
      <c r="C755" s="329">
        <v>2021</v>
      </c>
      <c r="D755" s="357" t="s">
        <v>342</v>
      </c>
      <c r="E755" s="331" t="s">
        <v>321</v>
      </c>
      <c r="F755" s="331" t="s">
        <v>322</v>
      </c>
      <c r="G755" s="332" t="s">
        <v>338</v>
      </c>
      <c r="H755" s="332" t="s">
        <v>1156</v>
      </c>
      <c r="I755" s="332" t="s">
        <v>1221</v>
      </c>
      <c r="J755" s="324" t="s">
        <v>688</v>
      </c>
      <c r="K755" s="332" t="s">
        <v>324</v>
      </c>
      <c r="L755" s="332" t="s">
        <v>1247</v>
      </c>
      <c r="M755" s="381">
        <v>3148</v>
      </c>
      <c r="N755" s="327"/>
      <c r="O755" s="326">
        <v>104</v>
      </c>
      <c r="P755" s="333" t="s">
        <v>1222</v>
      </c>
      <c r="Q755" s="336" t="s">
        <v>1230</v>
      </c>
    </row>
    <row r="756" spans="1:17" customFormat="1" ht="32.25" hidden="1" customHeight="1" x14ac:dyDescent="0.2">
      <c r="A756" s="329" t="s">
        <v>303</v>
      </c>
      <c r="B756" s="329" t="s">
        <v>303</v>
      </c>
      <c r="C756" s="329">
        <v>2021</v>
      </c>
      <c r="D756" s="357" t="s">
        <v>342</v>
      </c>
      <c r="E756" s="331" t="s">
        <v>321</v>
      </c>
      <c r="F756" s="331" t="s">
        <v>322</v>
      </c>
      <c r="G756" s="332" t="s">
        <v>338</v>
      </c>
      <c r="H756" s="332" t="s">
        <v>359</v>
      </c>
      <c r="I756" s="332" t="s">
        <v>1221</v>
      </c>
      <c r="J756" s="324" t="s">
        <v>688</v>
      </c>
      <c r="K756" s="332" t="s">
        <v>324</v>
      </c>
      <c r="L756" s="332" t="s">
        <v>1247</v>
      </c>
      <c r="M756" s="381">
        <v>4917</v>
      </c>
      <c r="N756" s="327"/>
      <c r="O756" s="326">
        <v>104</v>
      </c>
      <c r="P756" s="333" t="s">
        <v>1222</v>
      </c>
      <c r="Q756" s="336" t="s">
        <v>1230</v>
      </c>
    </row>
    <row r="757" spans="1:17" customFormat="1" ht="32.25" hidden="1" customHeight="1" x14ac:dyDescent="0.2">
      <c r="A757" s="329" t="s">
        <v>303</v>
      </c>
      <c r="B757" s="329" t="s">
        <v>303</v>
      </c>
      <c r="C757" s="329">
        <v>2021</v>
      </c>
      <c r="D757" s="357" t="s">
        <v>342</v>
      </c>
      <c r="E757" s="331" t="s">
        <v>321</v>
      </c>
      <c r="F757" s="331" t="s">
        <v>322</v>
      </c>
      <c r="G757" s="332" t="s">
        <v>338</v>
      </c>
      <c r="H757" s="332" t="s">
        <v>358</v>
      </c>
      <c r="I757" s="332" t="s">
        <v>1221</v>
      </c>
      <c r="J757" s="324" t="s">
        <v>688</v>
      </c>
      <c r="K757" s="332" t="s">
        <v>324</v>
      </c>
      <c r="L757" s="332" t="s">
        <v>1247</v>
      </c>
      <c r="M757" s="381">
        <v>355</v>
      </c>
      <c r="N757" s="327"/>
      <c r="O757" s="326">
        <v>104</v>
      </c>
      <c r="P757" s="333" t="s">
        <v>1222</v>
      </c>
      <c r="Q757" s="336" t="s">
        <v>1230</v>
      </c>
    </row>
    <row r="758" spans="1:17" customFormat="1" ht="32.25" hidden="1" customHeight="1" x14ac:dyDescent="0.2">
      <c r="A758" s="319" t="s">
        <v>303</v>
      </c>
      <c r="B758" s="320" t="s">
        <v>303</v>
      </c>
      <c r="C758" s="320">
        <v>2021</v>
      </c>
      <c r="D758" s="321" t="s">
        <v>342</v>
      </c>
      <c r="E758" s="322" t="s">
        <v>321</v>
      </c>
      <c r="F758" s="320" t="s">
        <v>322</v>
      </c>
      <c r="G758" s="322" t="s">
        <v>338</v>
      </c>
      <c r="H758" s="320" t="s">
        <v>359</v>
      </c>
      <c r="I758" s="323" t="s">
        <v>1151</v>
      </c>
      <c r="J758" s="324" t="s">
        <v>688</v>
      </c>
      <c r="K758" s="325" t="s">
        <v>324</v>
      </c>
      <c r="L758" s="322"/>
      <c r="M758" s="326">
        <v>529</v>
      </c>
      <c r="N758" s="327"/>
      <c r="O758" s="407">
        <v>46</v>
      </c>
      <c r="P758" s="328" t="s">
        <v>1153</v>
      </c>
      <c r="Q758" s="336"/>
    </row>
    <row r="759" spans="1:17" customFormat="1" ht="32.25" hidden="1" customHeight="1" x14ac:dyDescent="0.2">
      <c r="A759" s="319" t="s">
        <v>303</v>
      </c>
      <c r="B759" s="320" t="s">
        <v>303</v>
      </c>
      <c r="C759" s="320">
        <v>2021</v>
      </c>
      <c r="D759" s="321" t="s">
        <v>342</v>
      </c>
      <c r="E759" s="322" t="s">
        <v>321</v>
      </c>
      <c r="F759" s="320" t="s">
        <v>322</v>
      </c>
      <c r="G759" s="322" t="s">
        <v>338</v>
      </c>
      <c r="H759" s="320" t="s">
        <v>1156</v>
      </c>
      <c r="I759" s="323" t="s">
        <v>1151</v>
      </c>
      <c r="J759" s="324" t="s">
        <v>688</v>
      </c>
      <c r="K759" s="325" t="s">
        <v>324</v>
      </c>
      <c r="L759" s="322"/>
      <c r="M759" s="326">
        <v>508</v>
      </c>
      <c r="N759" s="327"/>
      <c r="O759" s="407">
        <v>46</v>
      </c>
      <c r="P759" s="328" t="s">
        <v>1153</v>
      </c>
      <c r="Q759" s="336"/>
    </row>
    <row r="760" spans="1:17" customFormat="1" ht="32.25" hidden="1" customHeight="1" x14ac:dyDescent="0.2">
      <c r="A760" s="319" t="s">
        <v>303</v>
      </c>
      <c r="B760" s="320" t="s">
        <v>303</v>
      </c>
      <c r="C760" s="320">
        <v>2021</v>
      </c>
      <c r="D760" s="321" t="s">
        <v>342</v>
      </c>
      <c r="E760" s="322" t="s">
        <v>321</v>
      </c>
      <c r="F760" s="320" t="s">
        <v>322</v>
      </c>
      <c r="G760" s="322" t="s">
        <v>338</v>
      </c>
      <c r="H760" s="320" t="s">
        <v>343</v>
      </c>
      <c r="I760" s="323" t="s">
        <v>1151</v>
      </c>
      <c r="J760" s="324" t="s">
        <v>688</v>
      </c>
      <c r="K760" s="325" t="s">
        <v>324</v>
      </c>
      <c r="L760" s="322"/>
      <c r="M760" s="326">
        <v>509</v>
      </c>
      <c r="N760" s="327"/>
      <c r="O760" s="407">
        <v>46</v>
      </c>
      <c r="P760" s="328" t="s">
        <v>1153</v>
      </c>
      <c r="Q760" s="336"/>
    </row>
    <row r="761" spans="1:17" customFormat="1" ht="32.25" hidden="1" customHeight="1" x14ac:dyDescent="0.2">
      <c r="A761" s="319" t="s">
        <v>303</v>
      </c>
      <c r="B761" s="320" t="s">
        <v>303</v>
      </c>
      <c r="C761" s="320">
        <v>2021</v>
      </c>
      <c r="D761" s="321" t="s">
        <v>342</v>
      </c>
      <c r="E761" s="322" t="s">
        <v>321</v>
      </c>
      <c r="F761" s="320" t="s">
        <v>322</v>
      </c>
      <c r="G761" s="322" t="s">
        <v>338</v>
      </c>
      <c r="H761" s="320" t="s">
        <v>339</v>
      </c>
      <c r="I761" s="323" t="s">
        <v>1151</v>
      </c>
      <c r="J761" s="324" t="s">
        <v>688</v>
      </c>
      <c r="K761" s="325" t="s">
        <v>324</v>
      </c>
      <c r="L761" s="322"/>
      <c r="M761" s="326">
        <v>529</v>
      </c>
      <c r="N761" s="327"/>
      <c r="O761" s="407">
        <v>46</v>
      </c>
      <c r="P761" s="328" t="s">
        <v>1153</v>
      </c>
      <c r="Q761" s="336"/>
    </row>
    <row r="762" spans="1:17" customFormat="1" ht="32.25" hidden="1" customHeight="1" x14ac:dyDescent="0.2">
      <c r="A762" s="658" t="s">
        <v>303</v>
      </c>
      <c r="B762" s="568" t="s">
        <v>303</v>
      </c>
      <c r="C762" s="659">
        <v>2021</v>
      </c>
      <c r="D762" s="660" t="s">
        <v>465</v>
      </c>
      <c r="E762" s="661" t="s">
        <v>321</v>
      </c>
      <c r="F762" s="661" t="s">
        <v>322</v>
      </c>
      <c r="G762" s="662" t="s">
        <v>338</v>
      </c>
      <c r="H762" s="662" t="s">
        <v>339</v>
      </c>
      <c r="I762" s="662" t="s">
        <v>1082</v>
      </c>
      <c r="J762" s="662">
        <v>100</v>
      </c>
      <c r="K762" s="662" t="s">
        <v>324</v>
      </c>
      <c r="L762" s="359" t="s">
        <v>1189</v>
      </c>
      <c r="M762" s="354">
        <v>135</v>
      </c>
      <c r="N762" s="378">
        <f t="shared" si="13"/>
        <v>135</v>
      </c>
      <c r="O762" s="354">
        <v>10</v>
      </c>
      <c r="P762" s="335" t="s">
        <v>1154</v>
      </c>
      <c r="Q762" s="379"/>
    </row>
    <row r="763" spans="1:17" customFormat="1" ht="32.25" hidden="1" customHeight="1" x14ac:dyDescent="0.2">
      <c r="A763" s="658" t="s">
        <v>303</v>
      </c>
      <c r="B763" s="568" t="s">
        <v>303</v>
      </c>
      <c r="C763" s="659">
        <v>2021</v>
      </c>
      <c r="D763" s="660" t="s">
        <v>344</v>
      </c>
      <c r="E763" s="661" t="s">
        <v>321</v>
      </c>
      <c r="F763" s="661" t="s">
        <v>322</v>
      </c>
      <c r="G763" s="662" t="s">
        <v>338</v>
      </c>
      <c r="H763" s="662" t="s">
        <v>339</v>
      </c>
      <c r="I763" s="662" t="s">
        <v>1082</v>
      </c>
      <c r="J763" s="662">
        <v>11500</v>
      </c>
      <c r="K763" s="662" t="s">
        <v>324</v>
      </c>
      <c r="L763" s="359" t="s">
        <v>1186</v>
      </c>
      <c r="M763" s="354">
        <v>4023</v>
      </c>
      <c r="N763" s="378">
        <f t="shared" si="13"/>
        <v>34.982608695652175</v>
      </c>
      <c r="O763" s="354">
        <v>41</v>
      </c>
      <c r="P763" s="335" t="s">
        <v>1154</v>
      </c>
      <c r="Q763" s="379" t="s">
        <v>1497</v>
      </c>
    </row>
    <row r="764" spans="1:17" customFormat="1" ht="32.25" hidden="1" customHeight="1" x14ac:dyDescent="0.2">
      <c r="A764" s="658" t="s">
        <v>303</v>
      </c>
      <c r="B764" s="568" t="s">
        <v>303</v>
      </c>
      <c r="C764" s="659">
        <v>2021</v>
      </c>
      <c r="D764" s="660" t="s">
        <v>344</v>
      </c>
      <c r="E764" s="662" t="s">
        <v>321</v>
      </c>
      <c r="F764" s="662" t="s">
        <v>322</v>
      </c>
      <c r="G764" s="662" t="s">
        <v>338</v>
      </c>
      <c r="H764" s="662" t="s">
        <v>358</v>
      </c>
      <c r="I764" s="662" t="s">
        <v>1082</v>
      </c>
      <c r="J764" s="662">
        <v>600</v>
      </c>
      <c r="K764" s="662" t="s">
        <v>324</v>
      </c>
      <c r="L764" s="359" t="s">
        <v>1186</v>
      </c>
      <c r="M764" s="354">
        <v>656</v>
      </c>
      <c r="N764" s="378">
        <f t="shared" si="13"/>
        <v>109.33333333333333</v>
      </c>
      <c r="O764" s="354">
        <v>15</v>
      </c>
      <c r="P764" s="335" t="s">
        <v>1154</v>
      </c>
      <c r="Q764" s="379"/>
    </row>
    <row r="765" spans="1:17" customFormat="1" ht="32.25" hidden="1" customHeight="1" x14ac:dyDescent="0.2">
      <c r="A765" s="658" t="s">
        <v>303</v>
      </c>
      <c r="B765" s="568" t="s">
        <v>303</v>
      </c>
      <c r="C765" s="659">
        <v>2021</v>
      </c>
      <c r="D765" s="660" t="s">
        <v>344</v>
      </c>
      <c r="E765" s="662" t="s">
        <v>321</v>
      </c>
      <c r="F765" s="662" t="s">
        <v>322</v>
      </c>
      <c r="G765" s="662" t="s">
        <v>338</v>
      </c>
      <c r="H765" s="662" t="s">
        <v>359</v>
      </c>
      <c r="I765" s="662" t="s">
        <v>1082</v>
      </c>
      <c r="J765" s="662">
        <v>700</v>
      </c>
      <c r="K765" s="662" t="s">
        <v>324</v>
      </c>
      <c r="L765" s="359" t="s">
        <v>1186</v>
      </c>
      <c r="M765" s="354">
        <v>657</v>
      </c>
      <c r="N765" s="378">
        <f t="shared" ref="N765:N791" si="14">100*M765/J765</f>
        <v>93.857142857142861</v>
      </c>
      <c r="O765" s="354">
        <v>15</v>
      </c>
      <c r="P765" s="335" t="s">
        <v>1154</v>
      </c>
      <c r="Q765" s="379"/>
    </row>
    <row r="766" spans="1:17" customFormat="1" ht="32.25" hidden="1" customHeight="1" x14ac:dyDescent="0.2">
      <c r="A766" s="658" t="s">
        <v>303</v>
      </c>
      <c r="B766" s="568" t="s">
        <v>303</v>
      </c>
      <c r="C766" s="659">
        <v>2021</v>
      </c>
      <c r="D766" s="660" t="s">
        <v>344</v>
      </c>
      <c r="E766" s="661" t="s">
        <v>321</v>
      </c>
      <c r="F766" s="661" t="s">
        <v>322</v>
      </c>
      <c r="G766" s="662" t="s">
        <v>338</v>
      </c>
      <c r="H766" s="662" t="s">
        <v>343</v>
      </c>
      <c r="I766" s="662" t="s">
        <v>1082</v>
      </c>
      <c r="J766" s="662">
        <v>600</v>
      </c>
      <c r="K766" s="662" t="s">
        <v>324</v>
      </c>
      <c r="L766" s="359" t="s">
        <v>1186</v>
      </c>
      <c r="M766" s="354">
        <v>657</v>
      </c>
      <c r="N766" s="378">
        <f t="shared" si="14"/>
        <v>109.5</v>
      </c>
      <c r="O766" s="354">
        <v>15</v>
      </c>
      <c r="P766" s="335" t="s">
        <v>1154</v>
      </c>
      <c r="Q766" s="379"/>
    </row>
    <row r="767" spans="1:17" customFormat="1" ht="32.25" hidden="1" customHeight="1" x14ac:dyDescent="0.2">
      <c r="A767" s="658" t="s">
        <v>303</v>
      </c>
      <c r="B767" s="568" t="s">
        <v>303</v>
      </c>
      <c r="C767" s="659">
        <v>2021</v>
      </c>
      <c r="D767" s="660" t="s">
        <v>344</v>
      </c>
      <c r="E767" s="662" t="s">
        <v>321</v>
      </c>
      <c r="F767" s="662" t="s">
        <v>322</v>
      </c>
      <c r="G767" s="662" t="s">
        <v>338</v>
      </c>
      <c r="H767" s="662" t="s">
        <v>1156</v>
      </c>
      <c r="I767" s="662" t="s">
        <v>1082</v>
      </c>
      <c r="J767" s="662">
        <v>600</v>
      </c>
      <c r="K767" s="662" t="s">
        <v>324</v>
      </c>
      <c r="L767" s="359" t="s">
        <v>1186</v>
      </c>
      <c r="M767" s="354">
        <v>637</v>
      </c>
      <c r="N767" s="378">
        <f t="shared" si="14"/>
        <v>106.16666666666667</v>
      </c>
      <c r="O767" s="354">
        <v>15</v>
      </c>
      <c r="P767" s="335" t="s">
        <v>1154</v>
      </c>
      <c r="Q767" s="379" t="s">
        <v>1176</v>
      </c>
    </row>
    <row r="768" spans="1:17" customFormat="1" ht="32.25" hidden="1" customHeight="1" x14ac:dyDescent="0.2">
      <c r="A768" s="329" t="s">
        <v>303</v>
      </c>
      <c r="B768" s="329" t="s">
        <v>303</v>
      </c>
      <c r="C768" s="329">
        <v>2021</v>
      </c>
      <c r="D768" s="357" t="s">
        <v>344</v>
      </c>
      <c r="E768" s="331" t="s">
        <v>321</v>
      </c>
      <c r="F768" s="331" t="s">
        <v>322</v>
      </c>
      <c r="G768" s="332" t="s">
        <v>338</v>
      </c>
      <c r="H768" s="332" t="s">
        <v>339</v>
      </c>
      <c r="I768" s="332" t="s">
        <v>1221</v>
      </c>
      <c r="J768" s="324" t="s">
        <v>688</v>
      </c>
      <c r="K768" s="332" t="s">
        <v>324</v>
      </c>
      <c r="L768" s="332" t="s">
        <v>1247</v>
      </c>
      <c r="M768" s="381">
        <v>5784</v>
      </c>
      <c r="N768" s="327"/>
      <c r="O768" s="326">
        <v>105</v>
      </c>
      <c r="P768" s="333" t="s">
        <v>1222</v>
      </c>
      <c r="Q768" s="336" t="s">
        <v>1230</v>
      </c>
    </row>
    <row r="769" spans="1:18" customFormat="1" ht="32.25" hidden="1" customHeight="1" x14ac:dyDescent="0.2">
      <c r="A769" s="329" t="s">
        <v>303</v>
      </c>
      <c r="B769" s="329" t="s">
        <v>303</v>
      </c>
      <c r="C769" s="329">
        <v>2021</v>
      </c>
      <c r="D769" s="357" t="s">
        <v>344</v>
      </c>
      <c r="E769" s="331" t="s">
        <v>321</v>
      </c>
      <c r="F769" s="331" t="s">
        <v>322</v>
      </c>
      <c r="G769" s="332" t="s">
        <v>338</v>
      </c>
      <c r="H769" s="332" t="s">
        <v>343</v>
      </c>
      <c r="I769" s="332" t="s">
        <v>1221</v>
      </c>
      <c r="J769" s="324" t="s">
        <v>688</v>
      </c>
      <c r="K769" s="332" t="s">
        <v>324</v>
      </c>
      <c r="L769" s="332" t="s">
        <v>1247</v>
      </c>
      <c r="M769" s="381">
        <v>3410</v>
      </c>
      <c r="N769" s="327"/>
      <c r="O769" s="326">
        <v>105</v>
      </c>
      <c r="P769" s="333" t="s">
        <v>1222</v>
      </c>
      <c r="Q769" s="336" t="s">
        <v>1230</v>
      </c>
    </row>
    <row r="770" spans="1:18" customFormat="1" ht="32.25" hidden="1" customHeight="1" x14ac:dyDescent="0.2">
      <c r="A770" s="329" t="s">
        <v>303</v>
      </c>
      <c r="B770" s="329" t="s">
        <v>303</v>
      </c>
      <c r="C770" s="329">
        <v>2021</v>
      </c>
      <c r="D770" s="357" t="s">
        <v>344</v>
      </c>
      <c r="E770" s="331" t="s">
        <v>321</v>
      </c>
      <c r="F770" s="331" t="s">
        <v>322</v>
      </c>
      <c r="G770" s="332" t="s">
        <v>338</v>
      </c>
      <c r="H770" s="332" t="s">
        <v>1156</v>
      </c>
      <c r="I770" s="332" t="s">
        <v>1221</v>
      </c>
      <c r="J770" s="324" t="s">
        <v>688</v>
      </c>
      <c r="K770" s="332" t="s">
        <v>324</v>
      </c>
      <c r="L770" s="332" t="s">
        <v>1247</v>
      </c>
      <c r="M770" s="381">
        <v>3152</v>
      </c>
      <c r="N770" s="327"/>
      <c r="O770" s="326">
        <v>105</v>
      </c>
      <c r="P770" s="333" t="s">
        <v>1222</v>
      </c>
      <c r="Q770" s="336" t="s">
        <v>1230</v>
      </c>
    </row>
    <row r="771" spans="1:18" customFormat="1" ht="32.25" hidden="1" customHeight="1" x14ac:dyDescent="0.2">
      <c r="A771" s="329" t="s">
        <v>303</v>
      </c>
      <c r="B771" s="329" t="s">
        <v>303</v>
      </c>
      <c r="C771" s="329">
        <v>2021</v>
      </c>
      <c r="D771" s="357" t="s">
        <v>344</v>
      </c>
      <c r="E771" s="331" t="s">
        <v>321</v>
      </c>
      <c r="F771" s="331" t="s">
        <v>322</v>
      </c>
      <c r="G771" s="332" t="s">
        <v>338</v>
      </c>
      <c r="H771" s="332" t="s">
        <v>359</v>
      </c>
      <c r="I771" s="332" t="s">
        <v>1221</v>
      </c>
      <c r="J771" s="324" t="s">
        <v>688</v>
      </c>
      <c r="K771" s="332" t="s">
        <v>324</v>
      </c>
      <c r="L771" s="332" t="s">
        <v>1247</v>
      </c>
      <c r="M771" s="381">
        <v>5784</v>
      </c>
      <c r="N771" s="327"/>
      <c r="O771" s="326">
        <v>105</v>
      </c>
      <c r="P771" s="333" t="s">
        <v>1222</v>
      </c>
      <c r="Q771" s="336" t="s">
        <v>1230</v>
      </c>
    </row>
    <row r="772" spans="1:18" customFormat="1" ht="32.25" hidden="1" customHeight="1" x14ac:dyDescent="0.2">
      <c r="A772" s="329" t="s">
        <v>303</v>
      </c>
      <c r="B772" s="329" t="s">
        <v>303</v>
      </c>
      <c r="C772" s="329">
        <v>2021</v>
      </c>
      <c r="D772" s="357" t="s">
        <v>344</v>
      </c>
      <c r="E772" s="331" t="s">
        <v>321</v>
      </c>
      <c r="F772" s="331" t="s">
        <v>322</v>
      </c>
      <c r="G772" s="332" t="s">
        <v>338</v>
      </c>
      <c r="H772" s="332" t="s">
        <v>358</v>
      </c>
      <c r="I772" s="332" t="s">
        <v>1221</v>
      </c>
      <c r="J772" s="324" t="s">
        <v>688</v>
      </c>
      <c r="K772" s="332" t="s">
        <v>324</v>
      </c>
      <c r="L772" s="332" t="s">
        <v>1247</v>
      </c>
      <c r="M772" s="381">
        <v>488</v>
      </c>
      <c r="N772" s="327"/>
      <c r="O772" s="326">
        <v>105</v>
      </c>
      <c r="P772" s="333" t="s">
        <v>1222</v>
      </c>
      <c r="Q772" s="336" t="s">
        <v>1230</v>
      </c>
    </row>
    <row r="773" spans="1:18" customFormat="1" ht="32.25" hidden="1" customHeight="1" x14ac:dyDescent="0.2">
      <c r="A773" s="319" t="s">
        <v>303</v>
      </c>
      <c r="B773" s="320" t="s">
        <v>303</v>
      </c>
      <c r="C773" s="320">
        <v>2021</v>
      </c>
      <c r="D773" s="321" t="s">
        <v>344</v>
      </c>
      <c r="E773" s="322" t="s">
        <v>321</v>
      </c>
      <c r="F773" s="320" t="s">
        <v>322</v>
      </c>
      <c r="G773" s="322" t="s">
        <v>338</v>
      </c>
      <c r="H773" s="320" t="s">
        <v>359</v>
      </c>
      <c r="I773" s="323" t="s">
        <v>1151</v>
      </c>
      <c r="J773" s="324" t="s">
        <v>688</v>
      </c>
      <c r="K773" s="325" t="s">
        <v>324</v>
      </c>
      <c r="L773" s="322"/>
      <c r="M773" s="326">
        <v>333</v>
      </c>
      <c r="N773" s="327"/>
      <c r="O773" s="407">
        <v>18</v>
      </c>
      <c r="P773" s="328" t="s">
        <v>1153</v>
      </c>
      <c r="Q773" s="336"/>
    </row>
    <row r="774" spans="1:18" customFormat="1" ht="32.25" hidden="1" customHeight="1" x14ac:dyDescent="0.2">
      <c r="A774" s="319" t="s">
        <v>303</v>
      </c>
      <c r="B774" s="320" t="s">
        <v>303</v>
      </c>
      <c r="C774" s="320">
        <v>2021</v>
      </c>
      <c r="D774" s="321" t="s">
        <v>344</v>
      </c>
      <c r="E774" s="322" t="s">
        <v>321</v>
      </c>
      <c r="F774" s="320" t="s">
        <v>322</v>
      </c>
      <c r="G774" s="322" t="s">
        <v>338</v>
      </c>
      <c r="H774" s="320" t="s">
        <v>339</v>
      </c>
      <c r="I774" s="323" t="s">
        <v>1151</v>
      </c>
      <c r="J774" s="324" t="s">
        <v>688</v>
      </c>
      <c r="K774" s="325" t="s">
        <v>324</v>
      </c>
      <c r="L774" s="322"/>
      <c r="M774" s="326">
        <v>333</v>
      </c>
      <c r="N774" s="327"/>
      <c r="O774" s="407">
        <v>18</v>
      </c>
      <c r="P774" s="328" t="s">
        <v>1153</v>
      </c>
      <c r="Q774" s="336"/>
    </row>
    <row r="775" spans="1:18" customFormat="1" ht="32.25" hidden="1" customHeight="1" x14ac:dyDescent="0.2">
      <c r="A775" s="646" t="s">
        <v>303</v>
      </c>
      <c r="B775" s="647" t="s">
        <v>303</v>
      </c>
      <c r="C775" s="648">
        <v>2021</v>
      </c>
      <c r="D775" s="649" t="s">
        <v>361</v>
      </c>
      <c r="E775" s="651" t="s">
        <v>321</v>
      </c>
      <c r="F775" s="651" t="s">
        <v>322</v>
      </c>
      <c r="G775" s="651" t="s">
        <v>338</v>
      </c>
      <c r="H775" s="651" t="s">
        <v>339</v>
      </c>
      <c r="I775" s="651" t="s">
        <v>1082</v>
      </c>
      <c r="J775" s="651">
        <v>500</v>
      </c>
      <c r="K775" s="651" t="s">
        <v>324</v>
      </c>
      <c r="L775" s="359" t="s">
        <v>1186</v>
      </c>
      <c r="M775" s="354">
        <v>162</v>
      </c>
      <c r="N775" s="378">
        <f t="shared" si="14"/>
        <v>32.4</v>
      </c>
      <c r="O775" s="354">
        <v>4</v>
      </c>
      <c r="P775" s="335" t="s">
        <v>1154</v>
      </c>
      <c r="Q775" s="379" t="s">
        <v>1497</v>
      </c>
    </row>
    <row r="776" spans="1:18" customFormat="1" ht="32.25" hidden="1" customHeight="1" x14ac:dyDescent="0.2">
      <c r="A776" s="646" t="s">
        <v>303</v>
      </c>
      <c r="B776" s="647" t="s">
        <v>303</v>
      </c>
      <c r="C776" s="648">
        <v>2021</v>
      </c>
      <c r="D776" s="649" t="s">
        <v>361</v>
      </c>
      <c r="E776" s="652" t="s">
        <v>321</v>
      </c>
      <c r="F776" s="652" t="s">
        <v>322</v>
      </c>
      <c r="G776" s="651" t="s">
        <v>338</v>
      </c>
      <c r="H776" s="651" t="s">
        <v>358</v>
      </c>
      <c r="I776" s="651" t="s">
        <v>1082</v>
      </c>
      <c r="J776" s="651">
        <v>150</v>
      </c>
      <c r="K776" s="651" t="s">
        <v>324</v>
      </c>
      <c r="L776" s="359" t="s">
        <v>1186</v>
      </c>
      <c r="M776" s="354">
        <v>114</v>
      </c>
      <c r="N776" s="378">
        <f t="shared" si="14"/>
        <v>76</v>
      </c>
      <c r="O776" s="354">
        <v>3</v>
      </c>
      <c r="P776" s="335" t="s">
        <v>1154</v>
      </c>
      <c r="Q776" s="379" t="s">
        <v>1497</v>
      </c>
    </row>
    <row r="777" spans="1:18" customFormat="1" ht="32.25" hidden="1" customHeight="1" x14ac:dyDescent="0.2">
      <c r="A777" s="646" t="s">
        <v>303</v>
      </c>
      <c r="B777" s="647" t="s">
        <v>303</v>
      </c>
      <c r="C777" s="648">
        <v>2021</v>
      </c>
      <c r="D777" s="649" t="s">
        <v>361</v>
      </c>
      <c r="E777" s="652" t="s">
        <v>321</v>
      </c>
      <c r="F777" s="652" t="s">
        <v>322</v>
      </c>
      <c r="G777" s="651" t="s">
        <v>338</v>
      </c>
      <c r="H777" s="651" t="s">
        <v>359</v>
      </c>
      <c r="I777" s="651" t="s">
        <v>1082</v>
      </c>
      <c r="J777" s="651">
        <v>150</v>
      </c>
      <c r="K777" s="651" t="s">
        <v>324</v>
      </c>
      <c r="L777" s="359" t="s">
        <v>1186</v>
      </c>
      <c r="M777" s="354">
        <v>114</v>
      </c>
      <c r="N777" s="378">
        <f t="shared" si="14"/>
        <v>76</v>
      </c>
      <c r="O777" s="354">
        <v>3</v>
      </c>
      <c r="P777" s="335" t="s">
        <v>1154</v>
      </c>
      <c r="Q777" s="379" t="s">
        <v>1497</v>
      </c>
      <c r="R777" s="160"/>
    </row>
    <row r="778" spans="1:18" customFormat="1" ht="32.25" hidden="1" customHeight="1" x14ac:dyDescent="0.2">
      <c r="A778" s="646" t="s">
        <v>303</v>
      </c>
      <c r="B778" s="647" t="s">
        <v>303</v>
      </c>
      <c r="C778" s="648">
        <v>2021</v>
      </c>
      <c r="D778" s="649" t="s">
        <v>361</v>
      </c>
      <c r="E778" s="651" t="s">
        <v>321</v>
      </c>
      <c r="F778" s="651" t="s">
        <v>322</v>
      </c>
      <c r="G778" s="651" t="s">
        <v>338</v>
      </c>
      <c r="H778" s="651" t="s">
        <v>343</v>
      </c>
      <c r="I778" s="651" t="s">
        <v>1082</v>
      </c>
      <c r="J778" s="651">
        <v>150</v>
      </c>
      <c r="K778" s="651" t="s">
        <v>324</v>
      </c>
      <c r="L778" s="359" t="s">
        <v>1186</v>
      </c>
      <c r="M778" s="354">
        <v>114</v>
      </c>
      <c r="N778" s="378">
        <f t="shared" si="14"/>
        <v>76</v>
      </c>
      <c r="O778" s="354">
        <v>3</v>
      </c>
      <c r="P778" s="335" t="s">
        <v>1154</v>
      </c>
      <c r="Q778" s="379" t="s">
        <v>1497</v>
      </c>
      <c r="R778" s="160"/>
    </row>
    <row r="779" spans="1:18" customFormat="1" ht="32.25" hidden="1" customHeight="1" x14ac:dyDescent="0.2">
      <c r="A779" s="646" t="s">
        <v>303</v>
      </c>
      <c r="B779" s="647" t="s">
        <v>303</v>
      </c>
      <c r="C779" s="648">
        <v>2021</v>
      </c>
      <c r="D779" s="649" t="s">
        <v>361</v>
      </c>
      <c r="E779" s="652" t="s">
        <v>321</v>
      </c>
      <c r="F779" s="652" t="s">
        <v>322</v>
      </c>
      <c r="G779" s="651" t="s">
        <v>338</v>
      </c>
      <c r="H779" s="651" t="s">
        <v>1156</v>
      </c>
      <c r="I779" s="651" t="s">
        <v>1082</v>
      </c>
      <c r="J779" s="651">
        <v>150</v>
      </c>
      <c r="K779" s="651" t="s">
        <v>324</v>
      </c>
      <c r="L779" s="359" t="s">
        <v>1186</v>
      </c>
      <c r="M779" s="354">
        <v>102</v>
      </c>
      <c r="N779" s="378">
        <f t="shared" si="14"/>
        <v>68</v>
      </c>
      <c r="O779" s="354">
        <v>3</v>
      </c>
      <c r="P779" s="335" t="s">
        <v>1154</v>
      </c>
      <c r="Q779" s="379" t="s">
        <v>1497</v>
      </c>
      <c r="R779" s="160"/>
    </row>
    <row r="780" spans="1:18" customFormat="1" ht="32.25" hidden="1" customHeight="1" x14ac:dyDescent="0.2">
      <c r="A780" s="646" t="s">
        <v>303</v>
      </c>
      <c r="B780" s="647" t="s">
        <v>303</v>
      </c>
      <c r="C780" s="648">
        <v>2021</v>
      </c>
      <c r="D780" s="649" t="s">
        <v>345</v>
      </c>
      <c r="E780" s="651" t="s">
        <v>321</v>
      </c>
      <c r="F780" s="651" t="s">
        <v>322</v>
      </c>
      <c r="G780" s="651" t="s">
        <v>338</v>
      </c>
      <c r="H780" s="651" t="s">
        <v>339</v>
      </c>
      <c r="I780" s="651" t="s">
        <v>1082</v>
      </c>
      <c r="J780" s="651">
        <v>1000</v>
      </c>
      <c r="K780" s="651" t="s">
        <v>324</v>
      </c>
      <c r="L780" s="359" t="s">
        <v>1186</v>
      </c>
      <c r="M780" s="354">
        <v>345</v>
      </c>
      <c r="N780" s="378">
        <f t="shared" si="14"/>
        <v>34.5</v>
      </c>
      <c r="O780" s="354">
        <v>8</v>
      </c>
      <c r="P780" s="335" t="s">
        <v>1154</v>
      </c>
      <c r="Q780" s="379" t="s">
        <v>1497</v>
      </c>
      <c r="R780" s="160"/>
    </row>
    <row r="781" spans="1:18" customFormat="1" ht="32.25" hidden="1" customHeight="1" x14ac:dyDescent="0.2">
      <c r="A781" s="646" t="s">
        <v>303</v>
      </c>
      <c r="B781" s="647" t="s">
        <v>303</v>
      </c>
      <c r="C781" s="648">
        <v>2021</v>
      </c>
      <c r="D781" s="649" t="s">
        <v>345</v>
      </c>
      <c r="E781" s="652" t="s">
        <v>321</v>
      </c>
      <c r="F781" s="652" t="s">
        <v>322</v>
      </c>
      <c r="G781" s="651" t="s">
        <v>338</v>
      </c>
      <c r="H781" s="651" t="s">
        <v>359</v>
      </c>
      <c r="I781" s="651" t="s">
        <v>1082</v>
      </c>
      <c r="J781" s="651">
        <v>600</v>
      </c>
      <c r="K781" s="651" t="s">
        <v>324</v>
      </c>
      <c r="L781" s="359" t="s">
        <v>1186</v>
      </c>
      <c r="M781" s="354">
        <v>236</v>
      </c>
      <c r="N781" s="378">
        <f t="shared" si="14"/>
        <v>39.333333333333336</v>
      </c>
      <c r="O781" s="354">
        <v>7</v>
      </c>
      <c r="P781" s="335" t="s">
        <v>1154</v>
      </c>
      <c r="Q781" s="379" t="s">
        <v>1497</v>
      </c>
      <c r="R781" s="160"/>
    </row>
    <row r="782" spans="1:18" customFormat="1" ht="32.25" hidden="1" customHeight="1" x14ac:dyDescent="0.2">
      <c r="A782" s="646" t="s">
        <v>303</v>
      </c>
      <c r="B782" s="647" t="s">
        <v>303</v>
      </c>
      <c r="C782" s="648">
        <v>2021</v>
      </c>
      <c r="D782" s="649" t="s">
        <v>345</v>
      </c>
      <c r="E782" s="651" t="s">
        <v>321</v>
      </c>
      <c r="F782" s="651" t="s">
        <v>322</v>
      </c>
      <c r="G782" s="651" t="s">
        <v>338</v>
      </c>
      <c r="H782" s="651" t="s">
        <v>343</v>
      </c>
      <c r="I782" s="651" t="s">
        <v>1082</v>
      </c>
      <c r="J782" s="651">
        <v>600</v>
      </c>
      <c r="K782" s="651" t="s">
        <v>324</v>
      </c>
      <c r="L782" s="359" t="s">
        <v>1186</v>
      </c>
      <c r="M782" s="354">
        <v>236</v>
      </c>
      <c r="N782" s="378">
        <f t="shared" si="14"/>
        <v>39.333333333333336</v>
      </c>
      <c r="O782" s="354">
        <v>7</v>
      </c>
      <c r="P782" s="335" t="s">
        <v>1154</v>
      </c>
      <c r="Q782" s="379" t="s">
        <v>1497</v>
      </c>
      <c r="R782" s="160"/>
    </row>
    <row r="783" spans="1:18" customFormat="1" ht="32.25" hidden="1" customHeight="1" x14ac:dyDescent="0.2">
      <c r="A783" s="646" t="s">
        <v>303</v>
      </c>
      <c r="B783" s="647" t="s">
        <v>303</v>
      </c>
      <c r="C783" s="648">
        <v>2021</v>
      </c>
      <c r="D783" s="649" t="s">
        <v>345</v>
      </c>
      <c r="E783" s="652" t="s">
        <v>321</v>
      </c>
      <c r="F783" s="652" t="s">
        <v>322</v>
      </c>
      <c r="G783" s="651" t="s">
        <v>338</v>
      </c>
      <c r="H783" s="651" t="s">
        <v>1156</v>
      </c>
      <c r="I783" s="651" t="s">
        <v>1082</v>
      </c>
      <c r="J783" s="651">
        <v>400</v>
      </c>
      <c r="K783" s="651" t="s">
        <v>324</v>
      </c>
      <c r="L783" s="359" t="s">
        <v>1186</v>
      </c>
      <c r="M783" s="354">
        <v>114</v>
      </c>
      <c r="N783" s="378">
        <f t="shared" si="14"/>
        <v>28.5</v>
      </c>
      <c r="O783" s="354">
        <v>7</v>
      </c>
      <c r="P783" s="335" t="s">
        <v>1154</v>
      </c>
      <c r="Q783" s="379" t="s">
        <v>1497</v>
      </c>
      <c r="R783" s="160"/>
    </row>
    <row r="784" spans="1:18" customFormat="1" ht="32.25" hidden="1" customHeight="1" x14ac:dyDescent="0.2">
      <c r="A784" s="329" t="s">
        <v>303</v>
      </c>
      <c r="B784" s="329" t="s">
        <v>303</v>
      </c>
      <c r="C784" s="329">
        <v>2021</v>
      </c>
      <c r="D784" s="357" t="s">
        <v>345</v>
      </c>
      <c r="E784" s="331" t="s">
        <v>321</v>
      </c>
      <c r="F784" s="331" t="s">
        <v>322</v>
      </c>
      <c r="G784" s="332" t="s">
        <v>338</v>
      </c>
      <c r="H784" s="332" t="s">
        <v>339</v>
      </c>
      <c r="I784" s="332" t="s">
        <v>1221</v>
      </c>
      <c r="J784" s="324" t="s">
        <v>688</v>
      </c>
      <c r="K784" s="332" t="s">
        <v>324</v>
      </c>
      <c r="L784" s="332" t="s">
        <v>1247</v>
      </c>
      <c r="M784" s="381">
        <v>100</v>
      </c>
      <c r="N784" s="327"/>
      <c r="O784" s="326">
        <v>27</v>
      </c>
      <c r="P784" s="333" t="s">
        <v>1222</v>
      </c>
      <c r="Q784" s="336" t="s">
        <v>1230</v>
      </c>
      <c r="R784" s="160"/>
    </row>
    <row r="785" spans="1:17" customFormat="1" ht="32.25" hidden="1" customHeight="1" x14ac:dyDescent="0.2">
      <c r="A785" s="329" t="s">
        <v>303</v>
      </c>
      <c r="B785" s="329" t="s">
        <v>303</v>
      </c>
      <c r="C785" s="329">
        <v>2021</v>
      </c>
      <c r="D785" s="357" t="s">
        <v>345</v>
      </c>
      <c r="E785" s="331" t="s">
        <v>321</v>
      </c>
      <c r="F785" s="331" t="s">
        <v>322</v>
      </c>
      <c r="G785" s="332" t="s">
        <v>338</v>
      </c>
      <c r="H785" s="332" t="s">
        <v>343</v>
      </c>
      <c r="I785" s="332" t="s">
        <v>1221</v>
      </c>
      <c r="J785" s="324" t="s">
        <v>688</v>
      </c>
      <c r="K785" s="332" t="s">
        <v>324</v>
      </c>
      <c r="L785" s="332" t="s">
        <v>1247</v>
      </c>
      <c r="M785" s="381">
        <v>100</v>
      </c>
      <c r="N785" s="327"/>
      <c r="O785" s="326">
        <v>27</v>
      </c>
      <c r="P785" s="333" t="s">
        <v>1222</v>
      </c>
      <c r="Q785" s="336" t="s">
        <v>1230</v>
      </c>
    </row>
    <row r="786" spans="1:17" customFormat="1" ht="32.25" hidden="1" customHeight="1" x14ac:dyDescent="0.2">
      <c r="A786" s="329" t="s">
        <v>303</v>
      </c>
      <c r="B786" s="329" t="s">
        <v>303</v>
      </c>
      <c r="C786" s="329">
        <v>2021</v>
      </c>
      <c r="D786" s="357" t="s">
        <v>345</v>
      </c>
      <c r="E786" s="331" t="s">
        <v>321</v>
      </c>
      <c r="F786" s="331" t="s">
        <v>322</v>
      </c>
      <c r="G786" s="332" t="s">
        <v>338</v>
      </c>
      <c r="H786" s="332" t="s">
        <v>1156</v>
      </c>
      <c r="I786" s="332" t="s">
        <v>1221</v>
      </c>
      <c r="J786" s="324" t="s">
        <v>688</v>
      </c>
      <c r="K786" s="332" t="s">
        <v>324</v>
      </c>
      <c r="L786" s="332" t="s">
        <v>1247</v>
      </c>
      <c r="M786" s="381">
        <v>98</v>
      </c>
      <c r="N786" s="327"/>
      <c r="O786" s="326">
        <v>27</v>
      </c>
      <c r="P786" s="333" t="s">
        <v>1222</v>
      </c>
      <c r="Q786" s="336" t="s">
        <v>1230</v>
      </c>
    </row>
    <row r="787" spans="1:17" customFormat="1" ht="32.25" hidden="1" customHeight="1" x14ac:dyDescent="0.2">
      <c r="A787" s="329" t="s">
        <v>303</v>
      </c>
      <c r="B787" s="329" t="s">
        <v>303</v>
      </c>
      <c r="C787" s="329">
        <v>2021</v>
      </c>
      <c r="D787" s="357" t="s">
        <v>345</v>
      </c>
      <c r="E787" s="331" t="s">
        <v>321</v>
      </c>
      <c r="F787" s="331" t="s">
        <v>322</v>
      </c>
      <c r="G787" s="332" t="s">
        <v>338</v>
      </c>
      <c r="H787" s="332" t="s">
        <v>359</v>
      </c>
      <c r="I787" s="332" t="s">
        <v>1221</v>
      </c>
      <c r="J787" s="324" t="s">
        <v>688</v>
      </c>
      <c r="K787" s="332" t="s">
        <v>324</v>
      </c>
      <c r="L787" s="332" t="s">
        <v>1247</v>
      </c>
      <c r="M787" s="381">
        <v>100</v>
      </c>
      <c r="N787" s="327"/>
      <c r="O787" s="326">
        <v>27</v>
      </c>
      <c r="P787" s="333" t="s">
        <v>1222</v>
      </c>
      <c r="Q787" s="336" t="s">
        <v>1230</v>
      </c>
    </row>
    <row r="788" spans="1:17" customFormat="1" ht="32.25" hidden="1" customHeight="1" x14ac:dyDescent="0.2">
      <c r="A788" s="646" t="s">
        <v>303</v>
      </c>
      <c r="B788" s="647" t="s">
        <v>303</v>
      </c>
      <c r="C788" s="648">
        <v>2021</v>
      </c>
      <c r="D788" s="649" t="s">
        <v>362</v>
      </c>
      <c r="E788" s="651" t="s">
        <v>321</v>
      </c>
      <c r="F788" s="651" t="s">
        <v>322</v>
      </c>
      <c r="G788" s="651" t="s">
        <v>338</v>
      </c>
      <c r="H788" s="651" t="s">
        <v>339</v>
      </c>
      <c r="I788" s="651" t="s">
        <v>1082</v>
      </c>
      <c r="J788" s="651">
        <v>50</v>
      </c>
      <c r="K788" s="651" t="s">
        <v>324</v>
      </c>
      <c r="L788" s="359" t="s">
        <v>1164</v>
      </c>
      <c r="M788" s="354">
        <v>1</v>
      </c>
      <c r="N788" s="378">
        <f t="shared" si="14"/>
        <v>2</v>
      </c>
      <c r="O788" s="354">
        <v>1</v>
      </c>
      <c r="P788" s="335" t="s">
        <v>1154</v>
      </c>
      <c r="Q788" s="379" t="s">
        <v>1169</v>
      </c>
    </row>
    <row r="789" spans="1:17" customFormat="1" ht="32.25" hidden="1" customHeight="1" x14ac:dyDescent="0.2">
      <c r="A789" s="653" t="s">
        <v>303</v>
      </c>
      <c r="B789" s="653" t="s">
        <v>303</v>
      </c>
      <c r="C789" s="653">
        <v>2021</v>
      </c>
      <c r="D789" s="654" t="s">
        <v>362</v>
      </c>
      <c r="E789" s="655" t="s">
        <v>321</v>
      </c>
      <c r="F789" s="655" t="s">
        <v>322</v>
      </c>
      <c r="G789" s="656" t="s">
        <v>338</v>
      </c>
      <c r="H789" s="656" t="s">
        <v>339</v>
      </c>
      <c r="I789" s="656" t="s">
        <v>1221</v>
      </c>
      <c r="J789" s="657" t="s">
        <v>688</v>
      </c>
      <c r="K789" s="656" t="s">
        <v>324</v>
      </c>
      <c r="L789" s="332" t="s">
        <v>1229</v>
      </c>
      <c r="M789" s="381">
        <v>2</v>
      </c>
      <c r="N789" s="327"/>
      <c r="O789" s="326">
        <v>7</v>
      </c>
      <c r="P789" s="333" t="s">
        <v>1222</v>
      </c>
      <c r="Q789" s="336" t="s">
        <v>1230</v>
      </c>
    </row>
    <row r="790" spans="1:17" customFormat="1" ht="32.25" hidden="1" customHeight="1" x14ac:dyDescent="0.2">
      <c r="A790" s="653" t="s">
        <v>303</v>
      </c>
      <c r="B790" s="653" t="s">
        <v>303</v>
      </c>
      <c r="C790" s="653">
        <v>2021</v>
      </c>
      <c r="D790" s="654" t="s">
        <v>362</v>
      </c>
      <c r="E790" s="655" t="s">
        <v>321</v>
      </c>
      <c r="F790" s="655" t="s">
        <v>322</v>
      </c>
      <c r="G790" s="656" t="s">
        <v>338</v>
      </c>
      <c r="H790" s="656" t="s">
        <v>359</v>
      </c>
      <c r="I790" s="656" t="s">
        <v>1221</v>
      </c>
      <c r="J790" s="657" t="s">
        <v>688</v>
      </c>
      <c r="K790" s="656" t="s">
        <v>324</v>
      </c>
      <c r="L790" s="332" t="s">
        <v>1229</v>
      </c>
      <c r="M790" s="381">
        <v>2</v>
      </c>
      <c r="N790" s="327"/>
      <c r="O790" s="326">
        <v>7</v>
      </c>
      <c r="P790" s="333" t="s">
        <v>1222</v>
      </c>
      <c r="Q790" s="336" t="s">
        <v>1230</v>
      </c>
    </row>
    <row r="791" spans="1:17" customFormat="1" ht="32.25" hidden="1" customHeight="1" x14ac:dyDescent="0.2">
      <c r="A791" s="646" t="s">
        <v>303</v>
      </c>
      <c r="B791" s="647" t="s">
        <v>303</v>
      </c>
      <c r="C791" s="648">
        <v>2021</v>
      </c>
      <c r="D791" s="649" t="s">
        <v>346</v>
      </c>
      <c r="E791" s="651" t="s">
        <v>321</v>
      </c>
      <c r="F791" s="651" t="s">
        <v>322</v>
      </c>
      <c r="G791" s="651" t="s">
        <v>338</v>
      </c>
      <c r="H791" s="651" t="s">
        <v>339</v>
      </c>
      <c r="I791" s="651" t="s">
        <v>1082</v>
      </c>
      <c r="J791" s="651">
        <v>500</v>
      </c>
      <c r="K791" s="651" t="s">
        <v>324</v>
      </c>
      <c r="L791" s="359" t="s">
        <v>1164</v>
      </c>
      <c r="M791" s="354">
        <v>22</v>
      </c>
      <c r="N791" s="378">
        <f t="shared" si="14"/>
        <v>4.4000000000000004</v>
      </c>
      <c r="O791" s="354">
        <v>9</v>
      </c>
      <c r="P791" s="335" t="s">
        <v>1154</v>
      </c>
      <c r="Q791" s="379" t="s">
        <v>1497</v>
      </c>
    </row>
    <row r="792" spans="1:17" customFormat="1" ht="32.25" hidden="1" customHeight="1" x14ac:dyDescent="0.2">
      <c r="A792" s="653" t="s">
        <v>303</v>
      </c>
      <c r="B792" s="653" t="s">
        <v>303</v>
      </c>
      <c r="C792" s="653">
        <v>2021</v>
      </c>
      <c r="D792" s="654" t="s">
        <v>346</v>
      </c>
      <c r="E792" s="655" t="s">
        <v>321</v>
      </c>
      <c r="F792" s="655" t="s">
        <v>322</v>
      </c>
      <c r="G792" s="656" t="s">
        <v>338</v>
      </c>
      <c r="H792" s="656" t="s">
        <v>339</v>
      </c>
      <c r="I792" s="656" t="s">
        <v>1221</v>
      </c>
      <c r="J792" s="657" t="s">
        <v>688</v>
      </c>
      <c r="K792" s="656" t="s">
        <v>324</v>
      </c>
      <c r="L792" s="332" t="s">
        <v>1229</v>
      </c>
      <c r="M792" s="381">
        <v>992</v>
      </c>
      <c r="N792" s="327"/>
      <c r="O792" s="326">
        <v>56</v>
      </c>
      <c r="P792" s="333" t="s">
        <v>1222</v>
      </c>
      <c r="Q792" s="336" t="s">
        <v>1230</v>
      </c>
    </row>
    <row r="793" spans="1:17" customFormat="1" ht="32.25" hidden="1" customHeight="1" x14ac:dyDescent="0.2">
      <c r="A793" s="653" t="s">
        <v>303</v>
      </c>
      <c r="B793" s="653" t="s">
        <v>303</v>
      </c>
      <c r="C793" s="653">
        <v>2021</v>
      </c>
      <c r="D793" s="654" t="s">
        <v>346</v>
      </c>
      <c r="E793" s="655" t="s">
        <v>321</v>
      </c>
      <c r="F793" s="655" t="s">
        <v>322</v>
      </c>
      <c r="G793" s="656" t="s">
        <v>338</v>
      </c>
      <c r="H793" s="656" t="s">
        <v>359</v>
      </c>
      <c r="I793" s="656" t="s">
        <v>1221</v>
      </c>
      <c r="J793" s="657" t="s">
        <v>688</v>
      </c>
      <c r="K793" s="656" t="s">
        <v>324</v>
      </c>
      <c r="L793" s="332" t="s">
        <v>1229</v>
      </c>
      <c r="M793" s="381">
        <v>992</v>
      </c>
      <c r="N793" s="327"/>
      <c r="O793" s="326">
        <v>56</v>
      </c>
      <c r="P793" s="333" t="s">
        <v>1222</v>
      </c>
      <c r="Q793" s="336" t="s">
        <v>1230</v>
      </c>
    </row>
    <row r="794" spans="1:17" customFormat="1" ht="32.25" hidden="1" customHeight="1" x14ac:dyDescent="0.2">
      <c r="A794" s="653" t="s">
        <v>303</v>
      </c>
      <c r="B794" s="653" t="s">
        <v>303</v>
      </c>
      <c r="C794" s="653">
        <v>2021</v>
      </c>
      <c r="D794" s="654" t="s">
        <v>1266</v>
      </c>
      <c r="E794" s="655" t="s">
        <v>321</v>
      </c>
      <c r="F794" s="655" t="s">
        <v>322</v>
      </c>
      <c r="G794" s="656" t="s">
        <v>338</v>
      </c>
      <c r="H794" s="656" t="s">
        <v>339</v>
      </c>
      <c r="I794" s="656" t="s">
        <v>1221</v>
      </c>
      <c r="J794" s="657" t="s">
        <v>688</v>
      </c>
      <c r="K794" s="656" t="s">
        <v>324</v>
      </c>
      <c r="L794" s="332" t="s">
        <v>1247</v>
      </c>
      <c r="M794" s="381">
        <v>4147</v>
      </c>
      <c r="N794" s="327"/>
      <c r="O794" s="326">
        <v>60</v>
      </c>
      <c r="P794" s="333" t="s">
        <v>1222</v>
      </c>
      <c r="Q794" s="336" t="s">
        <v>1230</v>
      </c>
    </row>
    <row r="795" spans="1:17" customFormat="1" ht="32.25" hidden="1" customHeight="1" x14ac:dyDescent="0.2">
      <c r="A795" s="653" t="s">
        <v>303</v>
      </c>
      <c r="B795" s="653" t="s">
        <v>303</v>
      </c>
      <c r="C795" s="653">
        <v>2021</v>
      </c>
      <c r="D795" s="654" t="s">
        <v>1266</v>
      </c>
      <c r="E795" s="655" t="s">
        <v>321</v>
      </c>
      <c r="F795" s="655" t="s">
        <v>322</v>
      </c>
      <c r="G795" s="656" t="s">
        <v>338</v>
      </c>
      <c r="H795" s="656" t="s">
        <v>343</v>
      </c>
      <c r="I795" s="656" t="s">
        <v>1221</v>
      </c>
      <c r="J795" s="657" t="s">
        <v>688</v>
      </c>
      <c r="K795" s="656" t="s">
        <v>324</v>
      </c>
      <c r="L795" s="332" t="s">
        <v>1247</v>
      </c>
      <c r="M795" s="381">
        <v>4121</v>
      </c>
      <c r="N795" s="327"/>
      <c r="O795" s="326">
        <v>60</v>
      </c>
      <c r="P795" s="333" t="s">
        <v>1222</v>
      </c>
      <c r="Q795" s="336" t="s">
        <v>1230</v>
      </c>
    </row>
    <row r="796" spans="1:17" customFormat="1" ht="32.25" hidden="1" customHeight="1" x14ac:dyDescent="0.2">
      <c r="A796" s="653" t="s">
        <v>303</v>
      </c>
      <c r="B796" s="653" t="s">
        <v>303</v>
      </c>
      <c r="C796" s="653">
        <v>2021</v>
      </c>
      <c r="D796" s="654" t="s">
        <v>1266</v>
      </c>
      <c r="E796" s="655" t="s">
        <v>321</v>
      </c>
      <c r="F796" s="655" t="s">
        <v>322</v>
      </c>
      <c r="G796" s="656" t="s">
        <v>338</v>
      </c>
      <c r="H796" s="656" t="s">
        <v>1156</v>
      </c>
      <c r="I796" s="656" t="s">
        <v>1221</v>
      </c>
      <c r="J796" s="657" t="s">
        <v>688</v>
      </c>
      <c r="K796" s="656" t="s">
        <v>324</v>
      </c>
      <c r="L796" s="332" t="s">
        <v>1247</v>
      </c>
      <c r="M796" s="381">
        <v>4078</v>
      </c>
      <c r="N796" s="327"/>
      <c r="O796" s="326">
        <v>60</v>
      </c>
      <c r="P796" s="333" t="s">
        <v>1222</v>
      </c>
      <c r="Q796" s="336" t="s">
        <v>1230</v>
      </c>
    </row>
    <row r="797" spans="1:17" customFormat="1" ht="32.25" hidden="1" customHeight="1" x14ac:dyDescent="0.2">
      <c r="A797" s="653" t="s">
        <v>303</v>
      </c>
      <c r="B797" s="653" t="s">
        <v>303</v>
      </c>
      <c r="C797" s="653">
        <v>2021</v>
      </c>
      <c r="D797" s="654" t="s">
        <v>1266</v>
      </c>
      <c r="E797" s="655" t="s">
        <v>321</v>
      </c>
      <c r="F797" s="655" t="s">
        <v>322</v>
      </c>
      <c r="G797" s="656" t="s">
        <v>338</v>
      </c>
      <c r="H797" s="656" t="s">
        <v>359</v>
      </c>
      <c r="I797" s="656" t="s">
        <v>1221</v>
      </c>
      <c r="J797" s="657" t="s">
        <v>688</v>
      </c>
      <c r="K797" s="656" t="s">
        <v>324</v>
      </c>
      <c r="L797" s="332" t="s">
        <v>1247</v>
      </c>
      <c r="M797" s="381">
        <v>4147</v>
      </c>
      <c r="N797" s="327"/>
      <c r="O797" s="326">
        <v>60</v>
      </c>
      <c r="P797" s="333" t="s">
        <v>1222</v>
      </c>
      <c r="Q797" s="336" t="s">
        <v>1230</v>
      </c>
    </row>
    <row r="798" spans="1:17" customFormat="1" ht="32.25" hidden="1" customHeight="1" x14ac:dyDescent="0.2">
      <c r="A798" s="646" t="s">
        <v>303</v>
      </c>
      <c r="B798" s="647" t="s">
        <v>303</v>
      </c>
      <c r="C798" s="648">
        <v>2021</v>
      </c>
      <c r="D798" s="649" t="s">
        <v>363</v>
      </c>
      <c r="E798" s="651" t="s">
        <v>321</v>
      </c>
      <c r="F798" s="651" t="s">
        <v>322</v>
      </c>
      <c r="G798" s="651" t="s">
        <v>338</v>
      </c>
      <c r="H798" s="651" t="s">
        <v>339</v>
      </c>
      <c r="I798" s="651" t="s">
        <v>1082</v>
      </c>
      <c r="J798" s="651">
        <v>1500</v>
      </c>
      <c r="K798" s="651" t="s">
        <v>324</v>
      </c>
      <c r="L798" s="359" t="s">
        <v>1186</v>
      </c>
      <c r="M798" s="354">
        <v>1831</v>
      </c>
      <c r="N798" s="378">
        <f t="shared" ref="N798:N801" si="15">100*M798/J798</f>
        <v>122.06666666666666</v>
      </c>
      <c r="O798" s="354">
        <v>6</v>
      </c>
      <c r="P798" s="335" t="s">
        <v>1154</v>
      </c>
      <c r="Q798" s="379"/>
    </row>
    <row r="799" spans="1:17" customFormat="1" ht="32.25" hidden="1" customHeight="1" x14ac:dyDescent="0.2">
      <c r="A799" s="646" t="s">
        <v>303</v>
      </c>
      <c r="B799" s="647" t="s">
        <v>303</v>
      </c>
      <c r="C799" s="648">
        <v>2021</v>
      </c>
      <c r="D799" s="649" t="s">
        <v>363</v>
      </c>
      <c r="E799" s="652" t="s">
        <v>321</v>
      </c>
      <c r="F799" s="652" t="s">
        <v>322</v>
      </c>
      <c r="G799" s="651" t="s">
        <v>338</v>
      </c>
      <c r="H799" s="651" t="s">
        <v>359</v>
      </c>
      <c r="I799" s="651" t="s">
        <v>1082</v>
      </c>
      <c r="J799" s="651">
        <v>200</v>
      </c>
      <c r="K799" s="651" t="s">
        <v>324</v>
      </c>
      <c r="L799" s="359" t="s">
        <v>1186</v>
      </c>
      <c r="M799" s="354">
        <v>248</v>
      </c>
      <c r="N799" s="378">
        <f t="shared" si="15"/>
        <v>124</v>
      </c>
      <c r="O799" s="354">
        <v>3</v>
      </c>
      <c r="P799" s="335" t="s">
        <v>1154</v>
      </c>
      <c r="Q799" s="379"/>
    </row>
    <row r="800" spans="1:17" customFormat="1" ht="32.25" hidden="1" customHeight="1" x14ac:dyDescent="0.2">
      <c r="A800" s="646" t="s">
        <v>303</v>
      </c>
      <c r="B800" s="647" t="s">
        <v>303</v>
      </c>
      <c r="C800" s="648">
        <v>2021</v>
      </c>
      <c r="D800" s="649" t="s">
        <v>363</v>
      </c>
      <c r="E800" s="651" t="s">
        <v>321</v>
      </c>
      <c r="F800" s="651" t="s">
        <v>322</v>
      </c>
      <c r="G800" s="651" t="s">
        <v>338</v>
      </c>
      <c r="H800" s="651" t="s">
        <v>343</v>
      </c>
      <c r="I800" s="651" t="s">
        <v>1082</v>
      </c>
      <c r="J800" s="651">
        <v>200</v>
      </c>
      <c r="K800" s="651" t="s">
        <v>324</v>
      </c>
      <c r="L800" s="359" t="s">
        <v>1186</v>
      </c>
      <c r="M800" s="354">
        <v>248</v>
      </c>
      <c r="N800" s="378">
        <f t="shared" si="15"/>
        <v>124</v>
      </c>
      <c r="O800" s="354">
        <v>3</v>
      </c>
      <c r="P800" s="335" t="s">
        <v>1154</v>
      </c>
      <c r="Q800" s="379"/>
    </row>
    <row r="801" spans="1:17" customFormat="1" ht="32.25" hidden="1" customHeight="1" x14ac:dyDescent="0.2">
      <c r="A801" s="646" t="s">
        <v>303</v>
      </c>
      <c r="B801" s="647" t="s">
        <v>303</v>
      </c>
      <c r="C801" s="648">
        <v>2021</v>
      </c>
      <c r="D801" s="649" t="s">
        <v>363</v>
      </c>
      <c r="E801" s="652" t="s">
        <v>321</v>
      </c>
      <c r="F801" s="652" t="s">
        <v>322</v>
      </c>
      <c r="G801" s="651" t="s">
        <v>338</v>
      </c>
      <c r="H801" s="651" t="s">
        <v>1156</v>
      </c>
      <c r="I801" s="651" t="s">
        <v>1082</v>
      </c>
      <c r="J801" s="651">
        <v>200</v>
      </c>
      <c r="K801" s="651" t="s">
        <v>324</v>
      </c>
      <c r="L801" s="359" t="s">
        <v>1186</v>
      </c>
      <c r="M801" s="354">
        <v>139</v>
      </c>
      <c r="N801" s="378">
        <f t="shared" si="15"/>
        <v>69.5</v>
      </c>
      <c r="O801" s="354">
        <v>1</v>
      </c>
      <c r="P801" s="335" t="s">
        <v>1154</v>
      </c>
      <c r="Q801" s="379" t="s">
        <v>1497</v>
      </c>
    </row>
    <row r="802" spans="1:17" customFormat="1" ht="32.25" hidden="1" customHeight="1" x14ac:dyDescent="0.2">
      <c r="A802" s="319" t="s">
        <v>303</v>
      </c>
      <c r="B802" s="320" t="s">
        <v>303</v>
      </c>
      <c r="C802" s="320">
        <v>2021</v>
      </c>
      <c r="D802" s="321" t="s">
        <v>1267</v>
      </c>
      <c r="E802" s="322" t="s">
        <v>321</v>
      </c>
      <c r="F802" s="320" t="s">
        <v>322</v>
      </c>
      <c r="G802" s="322" t="s">
        <v>338</v>
      </c>
      <c r="H802" s="320" t="s">
        <v>359</v>
      </c>
      <c r="I802" s="323" t="s">
        <v>1151</v>
      </c>
      <c r="J802" s="324" t="s">
        <v>688</v>
      </c>
      <c r="K802" s="325" t="s">
        <v>324</v>
      </c>
      <c r="L802" s="322" t="s">
        <v>1259</v>
      </c>
      <c r="M802" s="326">
        <v>224</v>
      </c>
      <c r="N802" s="327"/>
      <c r="O802" s="407">
        <v>15</v>
      </c>
      <c r="P802" s="328" t="s">
        <v>1153</v>
      </c>
      <c r="Q802" s="336"/>
    </row>
    <row r="803" spans="1:17" customFormat="1" ht="32.25" hidden="1" customHeight="1" x14ac:dyDescent="0.2">
      <c r="A803" s="319" t="s">
        <v>303</v>
      </c>
      <c r="B803" s="320" t="s">
        <v>303</v>
      </c>
      <c r="C803" s="320">
        <v>2021</v>
      </c>
      <c r="D803" s="321" t="s">
        <v>1267</v>
      </c>
      <c r="E803" s="322" t="s">
        <v>321</v>
      </c>
      <c r="F803" s="320" t="s">
        <v>322</v>
      </c>
      <c r="G803" s="322" t="s">
        <v>338</v>
      </c>
      <c r="H803" s="320" t="s">
        <v>339</v>
      </c>
      <c r="I803" s="323" t="s">
        <v>1151</v>
      </c>
      <c r="J803" s="324" t="s">
        <v>688</v>
      </c>
      <c r="K803" s="325" t="s">
        <v>324</v>
      </c>
      <c r="L803" s="322" t="s">
        <v>1259</v>
      </c>
      <c r="M803" s="326">
        <v>224</v>
      </c>
      <c r="N803" s="327"/>
      <c r="O803" s="407">
        <v>15</v>
      </c>
      <c r="P803" s="328" t="s">
        <v>1153</v>
      </c>
      <c r="Q803" s="336"/>
    </row>
    <row r="804" spans="1:17" customFormat="1" ht="32.25" hidden="1" customHeight="1" x14ac:dyDescent="0.2">
      <c r="A804" s="647" t="s">
        <v>303</v>
      </c>
      <c r="B804" s="647" t="s">
        <v>303</v>
      </c>
      <c r="C804" s="648">
        <v>2021</v>
      </c>
      <c r="D804" s="649" t="s">
        <v>470</v>
      </c>
      <c r="E804" s="663" t="s">
        <v>321</v>
      </c>
      <c r="F804" s="663" t="s">
        <v>322</v>
      </c>
      <c r="G804" s="648" t="s">
        <v>338</v>
      </c>
      <c r="H804" s="648" t="s">
        <v>339</v>
      </c>
      <c r="I804" s="648" t="s">
        <v>1082</v>
      </c>
      <c r="J804" s="648" t="s">
        <v>324</v>
      </c>
      <c r="K804" s="648" t="s">
        <v>324</v>
      </c>
      <c r="L804" s="395" t="s">
        <v>324</v>
      </c>
      <c r="M804" s="354">
        <v>1864</v>
      </c>
      <c r="N804" s="327"/>
      <c r="O804" s="396">
        <v>18</v>
      </c>
      <c r="P804" s="335" t="s">
        <v>1154</v>
      </c>
      <c r="Q804" s="379" t="s">
        <v>1198</v>
      </c>
    </row>
    <row r="805" spans="1:17" customFormat="1" ht="32.25" hidden="1" customHeight="1" x14ac:dyDescent="0.2">
      <c r="A805" s="647" t="s">
        <v>303</v>
      </c>
      <c r="B805" s="647" t="s">
        <v>303</v>
      </c>
      <c r="C805" s="648">
        <v>2021</v>
      </c>
      <c r="D805" s="649" t="s">
        <v>470</v>
      </c>
      <c r="E805" s="663" t="s">
        <v>321</v>
      </c>
      <c r="F805" s="663" t="s">
        <v>322</v>
      </c>
      <c r="G805" s="648" t="s">
        <v>338</v>
      </c>
      <c r="H805" s="648" t="s">
        <v>359</v>
      </c>
      <c r="I805" s="648" t="s">
        <v>1082</v>
      </c>
      <c r="J805" s="648" t="s">
        <v>324</v>
      </c>
      <c r="K805" s="648" t="s">
        <v>324</v>
      </c>
      <c r="L805" s="395" t="s">
        <v>324</v>
      </c>
      <c r="M805" s="354">
        <v>783</v>
      </c>
      <c r="N805" s="327"/>
      <c r="O805" s="396">
        <v>3</v>
      </c>
      <c r="P805" s="335" t="s">
        <v>1154</v>
      </c>
      <c r="Q805" s="379" t="s">
        <v>1198</v>
      </c>
    </row>
    <row r="806" spans="1:17" customFormat="1" ht="32.25" hidden="1" customHeight="1" x14ac:dyDescent="0.2">
      <c r="A806" s="647" t="s">
        <v>303</v>
      </c>
      <c r="B806" s="647" t="s">
        <v>303</v>
      </c>
      <c r="C806" s="648">
        <v>2021</v>
      </c>
      <c r="D806" s="649" t="s">
        <v>470</v>
      </c>
      <c r="E806" s="663" t="s">
        <v>321</v>
      </c>
      <c r="F806" s="663" t="s">
        <v>322</v>
      </c>
      <c r="G806" s="648" t="s">
        <v>338</v>
      </c>
      <c r="H806" s="648" t="s">
        <v>343</v>
      </c>
      <c r="I806" s="648" t="s">
        <v>1082</v>
      </c>
      <c r="J806" s="648" t="s">
        <v>324</v>
      </c>
      <c r="K806" s="648" t="s">
        <v>324</v>
      </c>
      <c r="L806" s="395" t="s">
        <v>324</v>
      </c>
      <c r="M806" s="354">
        <v>783</v>
      </c>
      <c r="N806" s="327"/>
      <c r="O806" s="396">
        <v>3</v>
      </c>
      <c r="P806" s="335" t="s">
        <v>1154</v>
      </c>
      <c r="Q806" s="379" t="s">
        <v>1198</v>
      </c>
    </row>
    <row r="807" spans="1:17" customFormat="1" ht="32.25" hidden="1" customHeight="1" x14ac:dyDescent="0.2">
      <c r="A807" s="647" t="s">
        <v>303</v>
      </c>
      <c r="B807" s="647" t="s">
        <v>303</v>
      </c>
      <c r="C807" s="648">
        <v>2021</v>
      </c>
      <c r="D807" s="649" t="s">
        <v>470</v>
      </c>
      <c r="E807" s="663" t="s">
        <v>321</v>
      </c>
      <c r="F807" s="663" t="s">
        <v>322</v>
      </c>
      <c r="G807" s="648" t="s">
        <v>338</v>
      </c>
      <c r="H807" s="648" t="s">
        <v>1156</v>
      </c>
      <c r="I807" s="648" t="s">
        <v>1082</v>
      </c>
      <c r="J807" s="648" t="s">
        <v>324</v>
      </c>
      <c r="K807" s="648" t="s">
        <v>324</v>
      </c>
      <c r="L807" s="395" t="s">
        <v>324</v>
      </c>
      <c r="M807" s="354">
        <v>165</v>
      </c>
      <c r="N807" s="327"/>
      <c r="O807" s="396">
        <v>1</v>
      </c>
      <c r="P807" s="335" t="s">
        <v>1154</v>
      </c>
      <c r="Q807" s="379" t="s">
        <v>1198</v>
      </c>
    </row>
    <row r="808" spans="1:17" customFormat="1" ht="32.25" hidden="1" customHeight="1" x14ac:dyDescent="0.2">
      <c r="A808" s="319" t="s">
        <v>303</v>
      </c>
      <c r="B808" s="320" t="s">
        <v>303</v>
      </c>
      <c r="C808" s="320">
        <v>2021</v>
      </c>
      <c r="D808" s="321" t="s">
        <v>1268</v>
      </c>
      <c r="E808" s="322" t="s">
        <v>321</v>
      </c>
      <c r="F808" s="320" t="s">
        <v>322</v>
      </c>
      <c r="G808" s="322" t="s">
        <v>338</v>
      </c>
      <c r="H808" s="320" t="s">
        <v>358</v>
      </c>
      <c r="I808" s="323" t="s">
        <v>1151</v>
      </c>
      <c r="J808" s="324" t="s">
        <v>688</v>
      </c>
      <c r="K808" s="325" t="s">
        <v>324</v>
      </c>
      <c r="L808" s="322" t="s">
        <v>1269</v>
      </c>
      <c r="M808" s="326">
        <v>0</v>
      </c>
      <c r="N808" s="327"/>
      <c r="O808" s="407">
        <v>0</v>
      </c>
      <c r="P808" s="328" t="s">
        <v>1153</v>
      </c>
      <c r="Q808" s="336"/>
    </row>
    <row r="809" spans="1:17" customFormat="1" ht="32.25" hidden="1" customHeight="1" x14ac:dyDescent="0.2">
      <c r="A809" s="319" t="s">
        <v>303</v>
      </c>
      <c r="B809" s="320" t="s">
        <v>303</v>
      </c>
      <c r="C809" s="320">
        <v>2021</v>
      </c>
      <c r="D809" s="321" t="s">
        <v>1268</v>
      </c>
      <c r="E809" s="322" t="s">
        <v>321</v>
      </c>
      <c r="F809" s="320" t="s">
        <v>322</v>
      </c>
      <c r="G809" s="322" t="s">
        <v>338</v>
      </c>
      <c r="H809" s="320" t="s">
        <v>359</v>
      </c>
      <c r="I809" s="323" t="s">
        <v>1151</v>
      </c>
      <c r="J809" s="324" t="s">
        <v>688</v>
      </c>
      <c r="K809" s="325" t="s">
        <v>324</v>
      </c>
      <c r="L809" s="322" t="s">
        <v>1269</v>
      </c>
      <c r="M809" s="326">
        <v>0</v>
      </c>
      <c r="N809" s="327"/>
      <c r="O809" s="407">
        <v>0</v>
      </c>
      <c r="P809" s="328" t="s">
        <v>1153</v>
      </c>
      <c r="Q809" s="336"/>
    </row>
    <row r="810" spans="1:17" customFormat="1" ht="32.25" hidden="1" customHeight="1" x14ac:dyDescent="0.2">
      <c r="A810" s="319" t="s">
        <v>303</v>
      </c>
      <c r="B810" s="320" t="s">
        <v>303</v>
      </c>
      <c r="C810" s="320">
        <v>2021</v>
      </c>
      <c r="D810" s="321" t="s">
        <v>1268</v>
      </c>
      <c r="E810" s="322" t="s">
        <v>321</v>
      </c>
      <c r="F810" s="320" t="s">
        <v>322</v>
      </c>
      <c r="G810" s="322" t="s">
        <v>338</v>
      </c>
      <c r="H810" s="320" t="s">
        <v>1156</v>
      </c>
      <c r="I810" s="323" t="s">
        <v>1151</v>
      </c>
      <c r="J810" s="324" t="s">
        <v>688</v>
      </c>
      <c r="K810" s="325" t="s">
        <v>324</v>
      </c>
      <c r="L810" s="322" t="s">
        <v>1269</v>
      </c>
      <c r="M810" s="326">
        <v>0</v>
      </c>
      <c r="N810" s="327"/>
      <c r="O810" s="407">
        <v>0</v>
      </c>
      <c r="P810" s="328" t="s">
        <v>1153</v>
      </c>
      <c r="Q810" s="336"/>
    </row>
    <row r="811" spans="1:17" customFormat="1" ht="32.25" hidden="1" customHeight="1" x14ac:dyDescent="0.2">
      <c r="A811" s="319" t="s">
        <v>303</v>
      </c>
      <c r="B811" s="320" t="s">
        <v>303</v>
      </c>
      <c r="C811" s="320">
        <v>2021</v>
      </c>
      <c r="D811" s="321" t="s">
        <v>1268</v>
      </c>
      <c r="E811" s="322" t="s">
        <v>321</v>
      </c>
      <c r="F811" s="320" t="s">
        <v>322</v>
      </c>
      <c r="G811" s="322" t="s">
        <v>338</v>
      </c>
      <c r="H811" s="320" t="s">
        <v>343</v>
      </c>
      <c r="I811" s="323" t="s">
        <v>1151</v>
      </c>
      <c r="J811" s="324" t="s">
        <v>688</v>
      </c>
      <c r="K811" s="325" t="s">
        <v>324</v>
      </c>
      <c r="L811" s="322" t="s">
        <v>1269</v>
      </c>
      <c r="M811" s="326">
        <v>0</v>
      </c>
      <c r="N811" s="327"/>
      <c r="O811" s="407">
        <v>0</v>
      </c>
      <c r="P811" s="328" t="s">
        <v>1153</v>
      </c>
      <c r="Q811" s="336"/>
    </row>
    <row r="812" spans="1:17" customFormat="1" ht="32.25" hidden="1" customHeight="1" x14ac:dyDescent="0.2">
      <c r="A812" s="319" t="s">
        <v>303</v>
      </c>
      <c r="B812" s="320" t="s">
        <v>303</v>
      </c>
      <c r="C812" s="320">
        <v>2021</v>
      </c>
      <c r="D812" s="321" t="s">
        <v>1268</v>
      </c>
      <c r="E812" s="322" t="s">
        <v>321</v>
      </c>
      <c r="F812" s="320" t="s">
        <v>322</v>
      </c>
      <c r="G812" s="322" t="s">
        <v>338</v>
      </c>
      <c r="H812" s="320" t="s">
        <v>339</v>
      </c>
      <c r="I812" s="323" t="s">
        <v>1151</v>
      </c>
      <c r="J812" s="324" t="s">
        <v>688</v>
      </c>
      <c r="K812" s="325" t="s">
        <v>324</v>
      </c>
      <c r="L812" s="322" t="s">
        <v>1269</v>
      </c>
      <c r="M812" s="326">
        <v>0</v>
      </c>
      <c r="N812" s="327"/>
      <c r="O812" s="407">
        <v>0</v>
      </c>
      <c r="P812" s="328" t="s">
        <v>1153</v>
      </c>
      <c r="Q812" s="336"/>
    </row>
    <row r="813" spans="1:17" customFormat="1" ht="32.25" hidden="1" customHeight="1" x14ac:dyDescent="0.2">
      <c r="A813" s="319" t="s">
        <v>303</v>
      </c>
      <c r="B813" s="320" t="s">
        <v>303</v>
      </c>
      <c r="C813" s="320">
        <v>2021</v>
      </c>
      <c r="D813" s="321" t="s">
        <v>364</v>
      </c>
      <c r="E813" s="322" t="s">
        <v>321</v>
      </c>
      <c r="F813" s="320" t="s">
        <v>322</v>
      </c>
      <c r="G813" s="322" t="s">
        <v>338</v>
      </c>
      <c r="H813" s="320" t="s">
        <v>359</v>
      </c>
      <c r="I813" s="323" t="s">
        <v>1151</v>
      </c>
      <c r="J813" s="324" t="s">
        <v>688</v>
      </c>
      <c r="K813" s="325" t="s">
        <v>324</v>
      </c>
      <c r="L813" s="322"/>
      <c r="M813" s="326">
        <v>113</v>
      </c>
      <c r="N813" s="327"/>
      <c r="O813" s="407">
        <v>20</v>
      </c>
      <c r="P813" s="328" t="s">
        <v>1153</v>
      </c>
      <c r="Q813" s="336"/>
    </row>
    <row r="814" spans="1:17" customFormat="1" ht="32.25" hidden="1" customHeight="1" x14ac:dyDescent="0.2">
      <c r="A814" s="319" t="s">
        <v>303</v>
      </c>
      <c r="B814" s="320" t="s">
        <v>303</v>
      </c>
      <c r="C814" s="320">
        <v>2021</v>
      </c>
      <c r="D814" s="321" t="s">
        <v>364</v>
      </c>
      <c r="E814" s="322" t="s">
        <v>321</v>
      </c>
      <c r="F814" s="320" t="s">
        <v>322</v>
      </c>
      <c r="G814" s="322" t="s">
        <v>338</v>
      </c>
      <c r="H814" s="320" t="s">
        <v>1156</v>
      </c>
      <c r="I814" s="323" t="s">
        <v>1151</v>
      </c>
      <c r="J814" s="324" t="s">
        <v>688</v>
      </c>
      <c r="K814" s="325" t="s">
        <v>324</v>
      </c>
      <c r="L814" s="322"/>
      <c r="M814" s="326">
        <v>111</v>
      </c>
      <c r="N814" s="327"/>
      <c r="O814" s="407">
        <v>20</v>
      </c>
      <c r="P814" s="328" t="s">
        <v>1153</v>
      </c>
      <c r="Q814" s="336"/>
    </row>
    <row r="815" spans="1:17" customFormat="1" ht="32.25" hidden="1" customHeight="1" x14ac:dyDescent="0.2">
      <c r="A815" s="319" t="s">
        <v>303</v>
      </c>
      <c r="B815" s="320" t="s">
        <v>303</v>
      </c>
      <c r="C815" s="320">
        <v>2021</v>
      </c>
      <c r="D815" s="321" t="s">
        <v>364</v>
      </c>
      <c r="E815" s="322" t="s">
        <v>321</v>
      </c>
      <c r="F815" s="320" t="s">
        <v>322</v>
      </c>
      <c r="G815" s="322" t="s">
        <v>338</v>
      </c>
      <c r="H815" s="320" t="s">
        <v>343</v>
      </c>
      <c r="I815" s="323" t="s">
        <v>1151</v>
      </c>
      <c r="J815" s="324" t="s">
        <v>688</v>
      </c>
      <c r="K815" s="325" t="s">
        <v>324</v>
      </c>
      <c r="L815" s="322"/>
      <c r="M815" s="326">
        <v>112</v>
      </c>
      <c r="N815" s="327"/>
      <c r="O815" s="407">
        <v>20</v>
      </c>
      <c r="P815" s="328" t="s">
        <v>1153</v>
      </c>
      <c r="Q815" s="336"/>
    </row>
    <row r="816" spans="1:17" customFormat="1" ht="32.25" hidden="1" customHeight="1" x14ac:dyDescent="0.2">
      <c r="A816" s="319" t="s">
        <v>303</v>
      </c>
      <c r="B816" s="320" t="s">
        <v>303</v>
      </c>
      <c r="C816" s="320">
        <v>2021</v>
      </c>
      <c r="D816" s="321" t="s">
        <v>364</v>
      </c>
      <c r="E816" s="322" t="s">
        <v>321</v>
      </c>
      <c r="F816" s="320" t="s">
        <v>322</v>
      </c>
      <c r="G816" s="322" t="s">
        <v>338</v>
      </c>
      <c r="H816" s="320" t="s">
        <v>339</v>
      </c>
      <c r="I816" s="323" t="s">
        <v>1151</v>
      </c>
      <c r="J816" s="324" t="s">
        <v>688</v>
      </c>
      <c r="K816" s="325" t="s">
        <v>324</v>
      </c>
      <c r="L816" s="322"/>
      <c r="M816" s="326">
        <v>113</v>
      </c>
      <c r="N816" s="327"/>
      <c r="O816" s="407">
        <v>20</v>
      </c>
      <c r="P816" s="328" t="s">
        <v>1153</v>
      </c>
      <c r="Q816" s="336"/>
    </row>
    <row r="817" spans="1:18" customFormat="1" ht="32.25" hidden="1" customHeight="1" x14ac:dyDescent="0.2">
      <c r="A817" s="319" t="s">
        <v>303</v>
      </c>
      <c r="B817" s="320" t="s">
        <v>303</v>
      </c>
      <c r="C817" s="320">
        <v>2021</v>
      </c>
      <c r="D817" s="321" t="s">
        <v>365</v>
      </c>
      <c r="E817" s="322" t="s">
        <v>321</v>
      </c>
      <c r="F817" s="320" t="s">
        <v>322</v>
      </c>
      <c r="G817" s="322" t="s">
        <v>338</v>
      </c>
      <c r="H817" s="320" t="s">
        <v>359</v>
      </c>
      <c r="I817" s="323" t="s">
        <v>1151</v>
      </c>
      <c r="J817" s="324" t="s">
        <v>688</v>
      </c>
      <c r="K817" s="325" t="s">
        <v>324</v>
      </c>
      <c r="L817" s="322"/>
      <c r="M817" s="326">
        <v>3</v>
      </c>
      <c r="N817" s="327"/>
      <c r="O817" s="407">
        <v>2</v>
      </c>
      <c r="P817" s="328" t="s">
        <v>1153</v>
      </c>
      <c r="Q817" s="336"/>
    </row>
    <row r="818" spans="1:18" customFormat="1" ht="32.25" hidden="1" customHeight="1" x14ac:dyDescent="0.2">
      <c r="A818" s="319" t="s">
        <v>303</v>
      </c>
      <c r="B818" s="320" t="s">
        <v>303</v>
      </c>
      <c r="C818" s="320">
        <v>2021</v>
      </c>
      <c r="D818" s="321" t="s">
        <v>365</v>
      </c>
      <c r="E818" s="322" t="s">
        <v>321</v>
      </c>
      <c r="F818" s="320" t="s">
        <v>322</v>
      </c>
      <c r="G818" s="322" t="s">
        <v>338</v>
      </c>
      <c r="H818" s="320" t="s">
        <v>1156</v>
      </c>
      <c r="I818" s="323" t="s">
        <v>1151</v>
      </c>
      <c r="J818" s="324" t="s">
        <v>688</v>
      </c>
      <c r="K818" s="325" t="s">
        <v>324</v>
      </c>
      <c r="L818" s="322"/>
      <c r="M818" s="326">
        <v>3</v>
      </c>
      <c r="N818" s="327"/>
      <c r="O818" s="407">
        <v>2</v>
      </c>
      <c r="P818" s="328" t="s">
        <v>1153</v>
      </c>
      <c r="Q818" s="336"/>
    </row>
    <row r="819" spans="1:18" customFormat="1" ht="32.25" hidden="1" customHeight="1" x14ac:dyDescent="0.2">
      <c r="A819" s="319" t="s">
        <v>303</v>
      </c>
      <c r="B819" s="320" t="s">
        <v>303</v>
      </c>
      <c r="C819" s="320">
        <v>2021</v>
      </c>
      <c r="D819" s="321" t="s">
        <v>365</v>
      </c>
      <c r="E819" s="322" t="s">
        <v>321</v>
      </c>
      <c r="F819" s="320" t="s">
        <v>322</v>
      </c>
      <c r="G819" s="322" t="s">
        <v>338</v>
      </c>
      <c r="H819" s="320" t="s">
        <v>343</v>
      </c>
      <c r="I819" s="323" t="s">
        <v>1151</v>
      </c>
      <c r="J819" s="324" t="s">
        <v>688</v>
      </c>
      <c r="K819" s="325" t="s">
        <v>324</v>
      </c>
      <c r="L819" s="322"/>
      <c r="M819" s="326">
        <v>3</v>
      </c>
      <c r="N819" s="327"/>
      <c r="O819" s="407">
        <v>2</v>
      </c>
      <c r="P819" s="328" t="s">
        <v>1153</v>
      </c>
      <c r="Q819" s="336"/>
    </row>
    <row r="820" spans="1:18" customFormat="1" ht="32.25" hidden="1" customHeight="1" x14ac:dyDescent="0.2">
      <c r="A820" s="319" t="s">
        <v>303</v>
      </c>
      <c r="B820" s="320" t="s">
        <v>303</v>
      </c>
      <c r="C820" s="320">
        <v>2021</v>
      </c>
      <c r="D820" s="321" t="s">
        <v>365</v>
      </c>
      <c r="E820" s="322" t="s">
        <v>321</v>
      </c>
      <c r="F820" s="320" t="s">
        <v>322</v>
      </c>
      <c r="G820" s="322" t="s">
        <v>338</v>
      </c>
      <c r="H820" s="320" t="s">
        <v>339</v>
      </c>
      <c r="I820" s="323" t="s">
        <v>1151</v>
      </c>
      <c r="J820" s="324" t="s">
        <v>688</v>
      </c>
      <c r="K820" s="325" t="s">
        <v>324</v>
      </c>
      <c r="L820" s="322"/>
      <c r="M820" s="326">
        <v>3</v>
      </c>
      <c r="N820" s="327"/>
      <c r="O820" s="407">
        <v>2</v>
      </c>
      <c r="P820" s="328" t="s">
        <v>1153</v>
      </c>
      <c r="Q820" s="336"/>
    </row>
    <row r="821" spans="1:18" customFormat="1" ht="32.25" hidden="1" customHeight="1" x14ac:dyDescent="0.2">
      <c r="A821" s="646" t="s">
        <v>303</v>
      </c>
      <c r="B821" s="647" t="s">
        <v>303</v>
      </c>
      <c r="C821" s="648">
        <v>2021</v>
      </c>
      <c r="D821" s="649" t="s">
        <v>433</v>
      </c>
      <c r="E821" s="651" t="s">
        <v>321</v>
      </c>
      <c r="F821" s="651" t="s">
        <v>322</v>
      </c>
      <c r="G821" s="651" t="s">
        <v>338</v>
      </c>
      <c r="H821" s="651" t="s">
        <v>339</v>
      </c>
      <c r="I821" s="651" t="s">
        <v>1082</v>
      </c>
      <c r="J821" s="651">
        <v>11000</v>
      </c>
      <c r="K821" s="651" t="s">
        <v>324</v>
      </c>
      <c r="L821" s="359" t="s">
        <v>1175</v>
      </c>
      <c r="M821" s="354">
        <v>5969</v>
      </c>
      <c r="N821" s="378">
        <f t="shared" ref="N821:N834" si="16">100*M821/J821</f>
        <v>54.263636363636365</v>
      </c>
      <c r="O821" s="354">
        <v>42</v>
      </c>
      <c r="P821" s="335" t="s">
        <v>1154</v>
      </c>
      <c r="Q821" s="379" t="s">
        <v>1497</v>
      </c>
    </row>
    <row r="822" spans="1:18" customFormat="1" ht="32.25" hidden="1" customHeight="1" x14ac:dyDescent="0.2">
      <c r="A822" s="646" t="s">
        <v>303</v>
      </c>
      <c r="B822" s="647" t="s">
        <v>303</v>
      </c>
      <c r="C822" s="648">
        <v>2021</v>
      </c>
      <c r="D822" s="649" t="s">
        <v>433</v>
      </c>
      <c r="E822" s="652" t="s">
        <v>321</v>
      </c>
      <c r="F822" s="652" t="s">
        <v>322</v>
      </c>
      <c r="G822" s="651" t="s">
        <v>338</v>
      </c>
      <c r="H822" s="651" t="s">
        <v>358</v>
      </c>
      <c r="I822" s="651" t="s">
        <v>1082</v>
      </c>
      <c r="J822" s="651">
        <v>500</v>
      </c>
      <c r="K822" s="651" t="s">
        <v>324</v>
      </c>
      <c r="L822" s="359" t="s">
        <v>1175</v>
      </c>
      <c r="M822" s="354">
        <v>653</v>
      </c>
      <c r="N822" s="378">
        <f t="shared" si="16"/>
        <v>130.6</v>
      </c>
      <c r="O822" s="354">
        <v>26</v>
      </c>
      <c r="P822" s="335" t="s">
        <v>1154</v>
      </c>
      <c r="Q822" s="379"/>
    </row>
    <row r="823" spans="1:18" customFormat="1" ht="32.25" hidden="1" customHeight="1" x14ac:dyDescent="0.2">
      <c r="A823" s="646" t="s">
        <v>303</v>
      </c>
      <c r="B823" s="647" t="s">
        <v>303</v>
      </c>
      <c r="C823" s="648">
        <v>2021</v>
      </c>
      <c r="D823" s="649" t="s">
        <v>433</v>
      </c>
      <c r="E823" s="652" t="s">
        <v>321</v>
      </c>
      <c r="F823" s="652" t="s">
        <v>322</v>
      </c>
      <c r="G823" s="651" t="s">
        <v>338</v>
      </c>
      <c r="H823" s="651" t="s">
        <v>359</v>
      </c>
      <c r="I823" s="651" t="s">
        <v>1082</v>
      </c>
      <c r="J823" s="651">
        <v>600</v>
      </c>
      <c r="K823" s="651" t="s">
        <v>324</v>
      </c>
      <c r="L823" s="359" t="s">
        <v>1175</v>
      </c>
      <c r="M823" s="354">
        <v>680</v>
      </c>
      <c r="N823" s="378">
        <f t="shared" si="16"/>
        <v>113.33333333333333</v>
      </c>
      <c r="O823" s="354">
        <v>27</v>
      </c>
      <c r="P823" s="335" t="s">
        <v>1154</v>
      </c>
      <c r="Q823" s="379"/>
    </row>
    <row r="824" spans="1:18" customFormat="1" ht="32.25" hidden="1" customHeight="1" x14ac:dyDescent="0.2">
      <c r="A824" s="646" t="s">
        <v>303</v>
      </c>
      <c r="B824" s="647" t="s">
        <v>303</v>
      </c>
      <c r="C824" s="648">
        <v>2021</v>
      </c>
      <c r="D824" s="649" t="s">
        <v>433</v>
      </c>
      <c r="E824" s="651" t="s">
        <v>321</v>
      </c>
      <c r="F824" s="651" t="s">
        <v>322</v>
      </c>
      <c r="G824" s="651" t="s">
        <v>338</v>
      </c>
      <c r="H824" s="651" t="s">
        <v>343</v>
      </c>
      <c r="I824" s="651" t="s">
        <v>1082</v>
      </c>
      <c r="J824" s="651">
        <v>500</v>
      </c>
      <c r="K824" s="651" t="s">
        <v>324</v>
      </c>
      <c r="L824" s="359" t="s">
        <v>1175</v>
      </c>
      <c r="M824" s="354">
        <v>680</v>
      </c>
      <c r="N824" s="378">
        <f t="shared" si="16"/>
        <v>136</v>
      </c>
      <c r="O824" s="354">
        <v>27</v>
      </c>
      <c r="P824" s="335" t="s">
        <v>1154</v>
      </c>
      <c r="Q824" s="379"/>
    </row>
    <row r="825" spans="1:18" customFormat="1" ht="32.25" hidden="1" customHeight="1" x14ac:dyDescent="0.2">
      <c r="A825" s="646" t="s">
        <v>303</v>
      </c>
      <c r="B825" s="647" t="s">
        <v>303</v>
      </c>
      <c r="C825" s="648">
        <v>2021</v>
      </c>
      <c r="D825" s="649" t="s">
        <v>433</v>
      </c>
      <c r="E825" s="652" t="s">
        <v>321</v>
      </c>
      <c r="F825" s="652" t="s">
        <v>322</v>
      </c>
      <c r="G825" s="651" t="s">
        <v>338</v>
      </c>
      <c r="H825" s="651" t="s">
        <v>1156</v>
      </c>
      <c r="I825" s="651" t="s">
        <v>1082</v>
      </c>
      <c r="J825" s="651">
        <v>500</v>
      </c>
      <c r="K825" s="651" t="s">
        <v>324</v>
      </c>
      <c r="L825" s="359" t="s">
        <v>1175</v>
      </c>
      <c r="M825" s="354">
        <v>677</v>
      </c>
      <c r="N825" s="378">
        <f t="shared" si="16"/>
        <v>135.4</v>
      </c>
      <c r="O825" s="354">
        <v>27</v>
      </c>
      <c r="P825" s="335" t="s">
        <v>1154</v>
      </c>
      <c r="Q825" s="379"/>
    </row>
    <row r="826" spans="1:18" customFormat="1" ht="32.25" hidden="1" customHeight="1" x14ac:dyDescent="0.2">
      <c r="A826" s="329" t="s">
        <v>303</v>
      </c>
      <c r="B826" s="329" t="s">
        <v>303</v>
      </c>
      <c r="C826" s="329">
        <v>2021</v>
      </c>
      <c r="D826" s="357" t="s">
        <v>433</v>
      </c>
      <c r="E826" s="331" t="s">
        <v>321</v>
      </c>
      <c r="F826" s="331" t="s">
        <v>322</v>
      </c>
      <c r="G826" s="332" t="s">
        <v>338</v>
      </c>
      <c r="H826" s="332" t="s">
        <v>339</v>
      </c>
      <c r="I826" s="332" t="s">
        <v>1221</v>
      </c>
      <c r="J826" s="324" t="s">
        <v>688</v>
      </c>
      <c r="K826" s="332" t="s">
        <v>324</v>
      </c>
      <c r="L826" s="332" t="s">
        <v>1247</v>
      </c>
      <c r="M826" s="381">
        <v>4513</v>
      </c>
      <c r="N826" s="327"/>
      <c r="O826" s="326">
        <v>87</v>
      </c>
      <c r="P826" s="333" t="s">
        <v>1222</v>
      </c>
      <c r="Q826" s="336" t="s">
        <v>1230</v>
      </c>
    </row>
    <row r="827" spans="1:18" customFormat="1" ht="32.25" hidden="1" customHeight="1" x14ac:dyDescent="0.2">
      <c r="A827" s="329" t="s">
        <v>303</v>
      </c>
      <c r="B827" s="329" t="s">
        <v>303</v>
      </c>
      <c r="C827" s="329">
        <v>2021</v>
      </c>
      <c r="D827" s="357" t="s">
        <v>433</v>
      </c>
      <c r="E827" s="331" t="s">
        <v>321</v>
      </c>
      <c r="F827" s="331" t="s">
        <v>322</v>
      </c>
      <c r="G827" s="332" t="s">
        <v>338</v>
      </c>
      <c r="H827" s="332" t="s">
        <v>359</v>
      </c>
      <c r="I827" s="332" t="s">
        <v>1221</v>
      </c>
      <c r="J827" s="324" t="s">
        <v>688</v>
      </c>
      <c r="K827" s="332" t="s">
        <v>324</v>
      </c>
      <c r="L827" s="332" t="s">
        <v>1247</v>
      </c>
      <c r="M827" s="381">
        <v>4513</v>
      </c>
      <c r="N827" s="327"/>
      <c r="O827" s="326">
        <v>87</v>
      </c>
      <c r="P827" s="333" t="s">
        <v>1222</v>
      </c>
      <c r="Q827" s="336" t="s">
        <v>1230</v>
      </c>
    </row>
    <row r="828" spans="1:18" customFormat="1" ht="32.25" hidden="1" customHeight="1" x14ac:dyDescent="0.2">
      <c r="A828" s="355" t="s">
        <v>303</v>
      </c>
      <c r="B828" s="355" t="s">
        <v>303</v>
      </c>
      <c r="C828" s="432">
        <v>2021</v>
      </c>
      <c r="D828" s="360" t="s">
        <v>433</v>
      </c>
      <c r="E828" s="432" t="s">
        <v>321</v>
      </c>
      <c r="F828" s="432" t="s">
        <v>322</v>
      </c>
      <c r="G828" s="432" t="s">
        <v>338</v>
      </c>
      <c r="H828" s="432" t="s">
        <v>339</v>
      </c>
      <c r="I828" s="432" t="s">
        <v>1248</v>
      </c>
      <c r="J828" s="324" t="s">
        <v>688</v>
      </c>
      <c r="K828" s="432" t="s">
        <v>324</v>
      </c>
      <c r="L828" s="432" t="s">
        <v>1245</v>
      </c>
      <c r="M828" s="419">
        <v>1754</v>
      </c>
      <c r="N828" s="327"/>
      <c r="O828" s="419">
        <v>32</v>
      </c>
      <c r="P828" s="433" t="s">
        <v>1249</v>
      </c>
      <c r="Q828" s="379" t="s">
        <v>1245</v>
      </c>
    </row>
    <row r="829" spans="1:18" customFormat="1" ht="32.25" hidden="1" customHeight="1" x14ac:dyDescent="0.2">
      <c r="A829" s="355" t="s">
        <v>303</v>
      </c>
      <c r="B829" s="355" t="s">
        <v>303</v>
      </c>
      <c r="C829" s="432">
        <v>2021</v>
      </c>
      <c r="D829" s="360" t="s">
        <v>433</v>
      </c>
      <c r="E829" s="432" t="s">
        <v>321</v>
      </c>
      <c r="F829" s="432" t="s">
        <v>322</v>
      </c>
      <c r="G829" s="432" t="s">
        <v>338</v>
      </c>
      <c r="H829" s="432" t="s">
        <v>359</v>
      </c>
      <c r="I829" s="432" t="s">
        <v>1248</v>
      </c>
      <c r="J829" s="324" t="s">
        <v>688</v>
      </c>
      <c r="K829" s="432" t="s">
        <v>324</v>
      </c>
      <c r="L829" s="432" t="s">
        <v>1245</v>
      </c>
      <c r="M829" s="419">
        <v>1754</v>
      </c>
      <c r="N829" s="327"/>
      <c r="O829" s="419">
        <v>32</v>
      </c>
      <c r="P829" s="433" t="s">
        <v>1249</v>
      </c>
      <c r="Q829" s="379" t="s">
        <v>1245</v>
      </c>
    </row>
    <row r="830" spans="1:18" customFormat="1" ht="32.25" hidden="1" customHeight="1" x14ac:dyDescent="0.2">
      <c r="A830" s="355" t="s">
        <v>303</v>
      </c>
      <c r="B830" s="355" t="s">
        <v>303</v>
      </c>
      <c r="C830" s="432">
        <v>2021</v>
      </c>
      <c r="D830" s="360" t="s">
        <v>433</v>
      </c>
      <c r="E830" s="432" t="s">
        <v>321</v>
      </c>
      <c r="F830" s="432" t="s">
        <v>322</v>
      </c>
      <c r="G830" s="432" t="s">
        <v>338</v>
      </c>
      <c r="H830" s="432" t="s">
        <v>343</v>
      </c>
      <c r="I830" s="432" t="s">
        <v>1248</v>
      </c>
      <c r="J830" s="324" t="s">
        <v>688</v>
      </c>
      <c r="K830" s="432" t="s">
        <v>324</v>
      </c>
      <c r="L830" s="432" t="s">
        <v>1245</v>
      </c>
      <c r="M830" s="419">
        <v>587</v>
      </c>
      <c r="N830" s="327"/>
      <c r="O830" s="419">
        <v>32</v>
      </c>
      <c r="P830" s="433" t="s">
        <v>1249</v>
      </c>
      <c r="Q830" s="379" t="s">
        <v>1245</v>
      </c>
    </row>
    <row r="831" spans="1:18" customFormat="1" ht="32.25" hidden="1" customHeight="1" x14ac:dyDescent="0.2">
      <c r="A831" s="355" t="s">
        <v>303</v>
      </c>
      <c r="B831" s="355" t="s">
        <v>303</v>
      </c>
      <c r="C831" s="432">
        <v>2021</v>
      </c>
      <c r="D831" s="360" t="s">
        <v>433</v>
      </c>
      <c r="E831" s="432" t="s">
        <v>321</v>
      </c>
      <c r="F831" s="432" t="s">
        <v>322</v>
      </c>
      <c r="G831" s="432" t="s">
        <v>338</v>
      </c>
      <c r="H831" s="432" t="s">
        <v>1156</v>
      </c>
      <c r="I831" s="432" t="s">
        <v>1248</v>
      </c>
      <c r="J831" s="324" t="s">
        <v>688</v>
      </c>
      <c r="K831" s="432" t="s">
        <v>324</v>
      </c>
      <c r="L831" s="432" t="s">
        <v>1245</v>
      </c>
      <c r="M831" s="419">
        <v>587</v>
      </c>
      <c r="N831" s="327"/>
      <c r="O831" s="419">
        <v>32</v>
      </c>
      <c r="P831" s="433" t="s">
        <v>1249</v>
      </c>
      <c r="Q831" s="379" t="s">
        <v>1245</v>
      </c>
      <c r="R831" s="160"/>
    </row>
    <row r="832" spans="1:18" customFormat="1" ht="32.25" hidden="1" customHeight="1" x14ac:dyDescent="0.2">
      <c r="A832" s="355" t="s">
        <v>303</v>
      </c>
      <c r="B832" s="355" t="s">
        <v>303</v>
      </c>
      <c r="C832" s="432">
        <v>2021</v>
      </c>
      <c r="D832" s="360" t="s">
        <v>433</v>
      </c>
      <c r="E832" s="432" t="s">
        <v>321</v>
      </c>
      <c r="F832" s="432" t="s">
        <v>322</v>
      </c>
      <c r="G832" s="432" t="s">
        <v>338</v>
      </c>
      <c r="H832" s="432" t="s">
        <v>358</v>
      </c>
      <c r="I832" s="432" t="s">
        <v>1248</v>
      </c>
      <c r="J832" s="324" t="s">
        <v>688</v>
      </c>
      <c r="K832" s="432" t="s">
        <v>324</v>
      </c>
      <c r="L832" s="432" t="s">
        <v>1245</v>
      </c>
      <c r="M832" s="419">
        <v>551</v>
      </c>
      <c r="N832" s="327"/>
      <c r="O832" s="419">
        <v>32</v>
      </c>
      <c r="P832" s="433" t="s">
        <v>1249</v>
      </c>
      <c r="Q832" s="379" t="s">
        <v>1245</v>
      </c>
    </row>
    <row r="833" spans="1:18" customFormat="1" ht="32.25" hidden="1" customHeight="1" x14ac:dyDescent="0.2">
      <c r="A833" s="372" t="s">
        <v>303</v>
      </c>
      <c r="B833" s="373" t="s">
        <v>303</v>
      </c>
      <c r="C833" s="374">
        <v>2021</v>
      </c>
      <c r="D833" s="375" t="s">
        <v>467</v>
      </c>
      <c r="E833" s="377" t="s">
        <v>321</v>
      </c>
      <c r="F833" s="377" t="s">
        <v>322</v>
      </c>
      <c r="G833" s="377" t="s">
        <v>338</v>
      </c>
      <c r="H833" s="377" t="s">
        <v>339</v>
      </c>
      <c r="I833" s="359" t="s">
        <v>1082</v>
      </c>
      <c r="J833" s="377">
        <v>400</v>
      </c>
      <c r="K833" s="377" t="s">
        <v>324</v>
      </c>
      <c r="L833" s="400" t="s">
        <v>1205</v>
      </c>
      <c r="M833" s="354">
        <v>0</v>
      </c>
      <c r="N833" s="378">
        <f t="shared" si="16"/>
        <v>0</v>
      </c>
      <c r="O833" s="354">
        <v>0</v>
      </c>
      <c r="P833" s="335" t="s">
        <v>1154</v>
      </c>
      <c r="Q833" s="379" t="s">
        <v>1497</v>
      </c>
    </row>
    <row r="834" spans="1:18" customFormat="1" ht="32.25" hidden="1" customHeight="1" x14ac:dyDescent="0.2">
      <c r="A834" s="372" t="s">
        <v>303</v>
      </c>
      <c r="B834" s="373" t="s">
        <v>303</v>
      </c>
      <c r="C834" s="374">
        <v>2021</v>
      </c>
      <c r="D834" s="375" t="s">
        <v>468</v>
      </c>
      <c r="E834" s="382" t="s">
        <v>321</v>
      </c>
      <c r="F834" s="382" t="s">
        <v>322</v>
      </c>
      <c r="G834" s="377" t="s">
        <v>338</v>
      </c>
      <c r="H834" s="377" t="s">
        <v>339</v>
      </c>
      <c r="I834" s="359" t="s">
        <v>1082</v>
      </c>
      <c r="J834" s="377">
        <v>600</v>
      </c>
      <c r="K834" s="377" t="s">
        <v>324</v>
      </c>
      <c r="L834" s="400" t="s">
        <v>1206</v>
      </c>
      <c r="M834" s="354">
        <v>328</v>
      </c>
      <c r="N834" s="378">
        <f t="shared" si="16"/>
        <v>54.666666666666664</v>
      </c>
      <c r="O834" s="354">
        <v>22</v>
      </c>
      <c r="P834" s="335" t="s">
        <v>1154</v>
      </c>
      <c r="Q834" s="379" t="s">
        <v>1497</v>
      </c>
    </row>
    <row r="835" spans="1:18" customFormat="1" ht="32.25" hidden="1" customHeight="1" x14ac:dyDescent="0.2">
      <c r="A835" s="319" t="s">
        <v>303</v>
      </c>
      <c r="B835" s="320" t="s">
        <v>303</v>
      </c>
      <c r="C835" s="320">
        <v>2021</v>
      </c>
      <c r="D835" s="321" t="s">
        <v>1270</v>
      </c>
      <c r="E835" s="322" t="s">
        <v>321</v>
      </c>
      <c r="F835" s="320" t="s">
        <v>322</v>
      </c>
      <c r="G835" s="322" t="s">
        <v>338</v>
      </c>
      <c r="H835" s="320" t="s">
        <v>358</v>
      </c>
      <c r="I835" s="323" t="s">
        <v>1151</v>
      </c>
      <c r="J835" s="324" t="s">
        <v>688</v>
      </c>
      <c r="K835" s="325" t="s">
        <v>324</v>
      </c>
      <c r="L835" s="322" t="s">
        <v>1269</v>
      </c>
      <c r="M835" s="326">
        <v>3</v>
      </c>
      <c r="N835" s="327"/>
      <c r="O835" s="407">
        <v>3</v>
      </c>
      <c r="P835" s="328" t="s">
        <v>1153</v>
      </c>
      <c r="Q835" s="336"/>
    </row>
    <row r="836" spans="1:18" customFormat="1" ht="32.25" hidden="1" customHeight="1" x14ac:dyDescent="0.2">
      <c r="A836" s="319" t="s">
        <v>303</v>
      </c>
      <c r="B836" s="320" t="s">
        <v>303</v>
      </c>
      <c r="C836" s="320">
        <v>2021</v>
      </c>
      <c r="D836" s="321" t="s">
        <v>1270</v>
      </c>
      <c r="E836" s="322" t="s">
        <v>321</v>
      </c>
      <c r="F836" s="320" t="s">
        <v>322</v>
      </c>
      <c r="G836" s="322" t="s">
        <v>338</v>
      </c>
      <c r="H836" s="320" t="s">
        <v>359</v>
      </c>
      <c r="I836" s="323" t="s">
        <v>1151</v>
      </c>
      <c r="J836" s="324" t="s">
        <v>688</v>
      </c>
      <c r="K836" s="325" t="s">
        <v>324</v>
      </c>
      <c r="L836" s="322" t="s">
        <v>1269</v>
      </c>
      <c r="M836" s="326">
        <v>3</v>
      </c>
      <c r="N836" s="327"/>
      <c r="O836" s="407">
        <v>3</v>
      </c>
      <c r="P836" s="328" t="s">
        <v>1153</v>
      </c>
      <c r="Q836" s="336"/>
      <c r="R836" s="160"/>
    </row>
    <row r="837" spans="1:18" customFormat="1" ht="32.25" hidden="1" customHeight="1" x14ac:dyDescent="0.2">
      <c r="A837" s="319" t="s">
        <v>303</v>
      </c>
      <c r="B837" s="320" t="s">
        <v>303</v>
      </c>
      <c r="C837" s="320">
        <v>2021</v>
      </c>
      <c r="D837" s="321" t="s">
        <v>1270</v>
      </c>
      <c r="E837" s="322" t="s">
        <v>321</v>
      </c>
      <c r="F837" s="320" t="s">
        <v>322</v>
      </c>
      <c r="G837" s="322" t="s">
        <v>338</v>
      </c>
      <c r="H837" s="320" t="s">
        <v>1156</v>
      </c>
      <c r="I837" s="323" t="s">
        <v>1151</v>
      </c>
      <c r="J837" s="324" t="s">
        <v>688</v>
      </c>
      <c r="K837" s="325" t="s">
        <v>324</v>
      </c>
      <c r="L837" s="322" t="s">
        <v>1269</v>
      </c>
      <c r="M837" s="326">
        <v>3</v>
      </c>
      <c r="N837" s="327"/>
      <c r="O837" s="407">
        <v>3</v>
      </c>
      <c r="P837" s="328" t="s">
        <v>1153</v>
      </c>
      <c r="Q837" s="336"/>
    </row>
    <row r="838" spans="1:18" customFormat="1" ht="32.25" hidden="1" customHeight="1" x14ac:dyDescent="0.2">
      <c r="A838" s="319" t="s">
        <v>303</v>
      </c>
      <c r="B838" s="320" t="s">
        <v>303</v>
      </c>
      <c r="C838" s="320">
        <v>2021</v>
      </c>
      <c r="D838" s="321" t="s">
        <v>1270</v>
      </c>
      <c r="E838" s="322" t="s">
        <v>321</v>
      </c>
      <c r="F838" s="320" t="s">
        <v>322</v>
      </c>
      <c r="G838" s="322" t="s">
        <v>338</v>
      </c>
      <c r="H838" s="320" t="s">
        <v>343</v>
      </c>
      <c r="I838" s="323" t="s">
        <v>1151</v>
      </c>
      <c r="J838" s="324" t="s">
        <v>688</v>
      </c>
      <c r="K838" s="325" t="s">
        <v>324</v>
      </c>
      <c r="L838" s="322" t="s">
        <v>1269</v>
      </c>
      <c r="M838" s="326">
        <v>3</v>
      </c>
      <c r="N838" s="327"/>
      <c r="O838" s="407">
        <v>3</v>
      </c>
      <c r="P838" s="328" t="s">
        <v>1153</v>
      </c>
      <c r="Q838" s="336"/>
    </row>
    <row r="839" spans="1:18" customFormat="1" ht="32.25" hidden="1" customHeight="1" x14ac:dyDescent="0.2">
      <c r="A839" s="319" t="s">
        <v>303</v>
      </c>
      <c r="B839" s="320" t="s">
        <v>303</v>
      </c>
      <c r="C839" s="320">
        <v>2021</v>
      </c>
      <c r="D839" s="321" t="s">
        <v>1270</v>
      </c>
      <c r="E839" s="322" t="s">
        <v>321</v>
      </c>
      <c r="F839" s="320" t="s">
        <v>322</v>
      </c>
      <c r="G839" s="322" t="s">
        <v>338</v>
      </c>
      <c r="H839" s="320" t="s">
        <v>339</v>
      </c>
      <c r="I839" s="323" t="s">
        <v>1151</v>
      </c>
      <c r="J839" s="324" t="s">
        <v>688</v>
      </c>
      <c r="K839" s="325" t="s">
        <v>324</v>
      </c>
      <c r="L839" s="322" t="s">
        <v>1269</v>
      </c>
      <c r="M839" s="326">
        <v>3</v>
      </c>
      <c r="N839" s="327"/>
      <c r="O839" s="407">
        <v>3</v>
      </c>
      <c r="P839" s="328" t="s">
        <v>1153</v>
      </c>
      <c r="Q839" s="336"/>
    </row>
    <row r="840" spans="1:18" customFormat="1" ht="32.25" hidden="1" customHeight="1" x14ac:dyDescent="0.2">
      <c r="A840" s="319" t="s">
        <v>303</v>
      </c>
      <c r="B840" s="320" t="s">
        <v>303</v>
      </c>
      <c r="C840" s="320">
        <v>2021</v>
      </c>
      <c r="D840" s="321" t="s">
        <v>1271</v>
      </c>
      <c r="E840" s="322" t="s">
        <v>321</v>
      </c>
      <c r="F840" s="320" t="s">
        <v>322</v>
      </c>
      <c r="G840" s="322" t="s">
        <v>338</v>
      </c>
      <c r="H840" s="320" t="s">
        <v>358</v>
      </c>
      <c r="I840" s="323" t="s">
        <v>1151</v>
      </c>
      <c r="J840" s="324" t="s">
        <v>688</v>
      </c>
      <c r="K840" s="325" t="s">
        <v>324</v>
      </c>
      <c r="L840" s="322" t="s">
        <v>1269</v>
      </c>
      <c r="M840" s="326">
        <v>29</v>
      </c>
      <c r="N840" s="327"/>
      <c r="O840" s="407">
        <v>14</v>
      </c>
      <c r="P840" s="328" t="s">
        <v>1153</v>
      </c>
      <c r="Q840" s="336"/>
    </row>
    <row r="841" spans="1:18" customFormat="1" ht="32.25" hidden="1" customHeight="1" x14ac:dyDescent="0.2">
      <c r="A841" s="319" t="s">
        <v>303</v>
      </c>
      <c r="B841" s="320" t="s">
        <v>303</v>
      </c>
      <c r="C841" s="320">
        <v>2021</v>
      </c>
      <c r="D841" s="321" t="s">
        <v>1271</v>
      </c>
      <c r="E841" s="322" t="s">
        <v>321</v>
      </c>
      <c r="F841" s="320" t="s">
        <v>322</v>
      </c>
      <c r="G841" s="322" t="s">
        <v>338</v>
      </c>
      <c r="H841" s="320" t="s">
        <v>359</v>
      </c>
      <c r="I841" s="323" t="s">
        <v>1151</v>
      </c>
      <c r="J841" s="324" t="s">
        <v>688</v>
      </c>
      <c r="K841" s="325" t="s">
        <v>324</v>
      </c>
      <c r="L841" s="322" t="s">
        <v>1269</v>
      </c>
      <c r="M841" s="326">
        <v>29</v>
      </c>
      <c r="N841" s="327"/>
      <c r="O841" s="407">
        <v>14</v>
      </c>
      <c r="P841" s="328" t="s">
        <v>1153</v>
      </c>
      <c r="Q841" s="336"/>
    </row>
    <row r="842" spans="1:18" customFormat="1" ht="32.25" hidden="1" customHeight="1" x14ac:dyDescent="0.2">
      <c r="A842" s="319" t="s">
        <v>303</v>
      </c>
      <c r="B842" s="320" t="s">
        <v>303</v>
      </c>
      <c r="C842" s="320">
        <v>2021</v>
      </c>
      <c r="D842" s="321" t="s">
        <v>1271</v>
      </c>
      <c r="E842" s="322" t="s">
        <v>321</v>
      </c>
      <c r="F842" s="320" t="s">
        <v>322</v>
      </c>
      <c r="G842" s="322" t="s">
        <v>338</v>
      </c>
      <c r="H842" s="320" t="s">
        <v>1156</v>
      </c>
      <c r="I842" s="323" t="s">
        <v>1151</v>
      </c>
      <c r="J842" s="324" t="s">
        <v>688</v>
      </c>
      <c r="K842" s="325" t="s">
        <v>324</v>
      </c>
      <c r="L842" s="322" t="s">
        <v>1269</v>
      </c>
      <c r="M842" s="326">
        <v>29</v>
      </c>
      <c r="N842" s="327"/>
      <c r="O842" s="407">
        <v>14</v>
      </c>
      <c r="P842" s="328" t="s">
        <v>1153</v>
      </c>
      <c r="Q842" s="336"/>
    </row>
    <row r="843" spans="1:18" customFormat="1" ht="32.25" hidden="1" customHeight="1" x14ac:dyDescent="0.2">
      <c r="A843" s="319" t="s">
        <v>303</v>
      </c>
      <c r="B843" s="320" t="s">
        <v>303</v>
      </c>
      <c r="C843" s="320">
        <v>2021</v>
      </c>
      <c r="D843" s="321" t="s">
        <v>1271</v>
      </c>
      <c r="E843" s="322" t="s">
        <v>321</v>
      </c>
      <c r="F843" s="320" t="s">
        <v>322</v>
      </c>
      <c r="G843" s="322" t="s">
        <v>338</v>
      </c>
      <c r="H843" s="320" t="s">
        <v>343</v>
      </c>
      <c r="I843" s="323" t="s">
        <v>1151</v>
      </c>
      <c r="J843" s="324" t="s">
        <v>688</v>
      </c>
      <c r="K843" s="325" t="s">
        <v>324</v>
      </c>
      <c r="L843" s="322" t="s">
        <v>1269</v>
      </c>
      <c r="M843" s="326">
        <v>29</v>
      </c>
      <c r="N843" s="327"/>
      <c r="O843" s="407">
        <v>14</v>
      </c>
      <c r="P843" s="328" t="s">
        <v>1153</v>
      </c>
      <c r="Q843" s="336"/>
    </row>
    <row r="844" spans="1:18" customFormat="1" ht="32.25" hidden="1" customHeight="1" x14ac:dyDescent="0.2">
      <c r="A844" s="319" t="s">
        <v>303</v>
      </c>
      <c r="B844" s="320" t="s">
        <v>303</v>
      </c>
      <c r="C844" s="320">
        <v>2021</v>
      </c>
      <c r="D844" s="321" t="s">
        <v>1271</v>
      </c>
      <c r="E844" s="322" t="s">
        <v>321</v>
      </c>
      <c r="F844" s="320" t="s">
        <v>322</v>
      </c>
      <c r="G844" s="322" t="s">
        <v>338</v>
      </c>
      <c r="H844" s="320" t="s">
        <v>339</v>
      </c>
      <c r="I844" s="323" t="s">
        <v>1151</v>
      </c>
      <c r="J844" s="324" t="s">
        <v>688</v>
      </c>
      <c r="K844" s="325" t="s">
        <v>324</v>
      </c>
      <c r="L844" s="322" t="s">
        <v>1269</v>
      </c>
      <c r="M844" s="326">
        <v>29</v>
      </c>
      <c r="N844" s="327"/>
      <c r="O844" s="407">
        <v>14</v>
      </c>
      <c r="P844" s="328" t="s">
        <v>1153</v>
      </c>
      <c r="Q844" s="336"/>
    </row>
    <row r="845" spans="1:18" customFormat="1" ht="32.25" hidden="1" customHeight="1" x14ac:dyDescent="0.2">
      <c r="A845" s="329" t="s">
        <v>303</v>
      </c>
      <c r="B845" s="329" t="s">
        <v>303</v>
      </c>
      <c r="C845" s="329">
        <v>2021</v>
      </c>
      <c r="D845" s="357" t="s">
        <v>347</v>
      </c>
      <c r="E845" s="331" t="s">
        <v>321</v>
      </c>
      <c r="F845" s="331" t="s">
        <v>322</v>
      </c>
      <c r="G845" s="332" t="s">
        <v>338</v>
      </c>
      <c r="H845" s="332" t="s">
        <v>339</v>
      </c>
      <c r="I845" s="332" t="s">
        <v>1221</v>
      </c>
      <c r="J845" s="324" t="s">
        <v>688</v>
      </c>
      <c r="K845" s="332" t="s">
        <v>324</v>
      </c>
      <c r="L845" s="332" t="s">
        <v>1272</v>
      </c>
      <c r="M845" s="381">
        <v>84</v>
      </c>
      <c r="N845" s="327"/>
      <c r="O845" s="326">
        <v>19</v>
      </c>
      <c r="P845" s="333" t="s">
        <v>1222</v>
      </c>
      <c r="Q845" s="336" t="s">
        <v>1230</v>
      </c>
    </row>
    <row r="846" spans="1:18" customFormat="1" ht="32.25" hidden="1" customHeight="1" x14ac:dyDescent="0.2">
      <c r="A846" s="329" t="s">
        <v>303</v>
      </c>
      <c r="B846" s="329" t="s">
        <v>303</v>
      </c>
      <c r="C846" s="329">
        <v>2021</v>
      </c>
      <c r="D846" s="357" t="s">
        <v>347</v>
      </c>
      <c r="E846" s="331" t="s">
        <v>321</v>
      </c>
      <c r="F846" s="331" t="s">
        <v>322</v>
      </c>
      <c r="G846" s="332" t="s">
        <v>338</v>
      </c>
      <c r="H846" s="332" t="s">
        <v>343</v>
      </c>
      <c r="I846" s="332" t="s">
        <v>1221</v>
      </c>
      <c r="J846" s="324" t="s">
        <v>688</v>
      </c>
      <c r="K846" s="332" t="s">
        <v>324</v>
      </c>
      <c r="L846" s="332" t="s">
        <v>1272</v>
      </c>
      <c r="M846" s="381">
        <v>84</v>
      </c>
      <c r="N846" s="327"/>
      <c r="O846" s="326">
        <v>19</v>
      </c>
      <c r="P846" s="333" t="s">
        <v>1222</v>
      </c>
      <c r="Q846" s="336" t="s">
        <v>1230</v>
      </c>
    </row>
    <row r="847" spans="1:18" customFormat="1" ht="32.25" hidden="1" customHeight="1" x14ac:dyDescent="0.2">
      <c r="A847" s="329" t="s">
        <v>303</v>
      </c>
      <c r="B847" s="329" t="s">
        <v>303</v>
      </c>
      <c r="C847" s="329">
        <v>2021</v>
      </c>
      <c r="D847" s="357" t="s">
        <v>347</v>
      </c>
      <c r="E847" s="331" t="s">
        <v>321</v>
      </c>
      <c r="F847" s="331" t="s">
        <v>322</v>
      </c>
      <c r="G847" s="332" t="s">
        <v>338</v>
      </c>
      <c r="H847" s="332" t="s">
        <v>1156</v>
      </c>
      <c r="I847" s="332" t="s">
        <v>1221</v>
      </c>
      <c r="J847" s="324" t="s">
        <v>688</v>
      </c>
      <c r="K847" s="332" t="s">
        <v>324</v>
      </c>
      <c r="L847" s="332" t="s">
        <v>1272</v>
      </c>
      <c r="M847" s="381">
        <v>83</v>
      </c>
      <c r="N847" s="327"/>
      <c r="O847" s="326">
        <v>19</v>
      </c>
      <c r="P847" s="333" t="s">
        <v>1222</v>
      </c>
      <c r="Q847" s="336" t="s">
        <v>1230</v>
      </c>
    </row>
    <row r="848" spans="1:18" customFormat="1" ht="32.25" hidden="1" customHeight="1" x14ac:dyDescent="0.2">
      <c r="A848" s="329" t="s">
        <v>303</v>
      </c>
      <c r="B848" s="329" t="s">
        <v>303</v>
      </c>
      <c r="C848" s="329">
        <v>2021</v>
      </c>
      <c r="D848" s="357" t="s">
        <v>347</v>
      </c>
      <c r="E848" s="331" t="s">
        <v>321</v>
      </c>
      <c r="F848" s="331" t="s">
        <v>322</v>
      </c>
      <c r="G848" s="332" t="s">
        <v>338</v>
      </c>
      <c r="H848" s="332" t="s">
        <v>359</v>
      </c>
      <c r="I848" s="332" t="s">
        <v>1221</v>
      </c>
      <c r="J848" s="324" t="s">
        <v>688</v>
      </c>
      <c r="K848" s="332" t="s">
        <v>324</v>
      </c>
      <c r="L848" s="332" t="s">
        <v>1272</v>
      </c>
      <c r="M848" s="381">
        <v>84</v>
      </c>
      <c r="N848" s="327"/>
      <c r="O848" s="326">
        <v>19</v>
      </c>
      <c r="P848" s="333" t="s">
        <v>1222</v>
      </c>
      <c r="Q848" s="336" t="s">
        <v>1230</v>
      </c>
    </row>
    <row r="849" spans="1:18" customFormat="1" ht="32.25" hidden="1" customHeight="1" x14ac:dyDescent="0.2">
      <c r="A849" s="646" t="s">
        <v>303</v>
      </c>
      <c r="B849" s="647" t="s">
        <v>303</v>
      </c>
      <c r="C849" s="648">
        <v>2021</v>
      </c>
      <c r="D849" s="649" t="s">
        <v>348</v>
      </c>
      <c r="E849" s="652" t="s">
        <v>321</v>
      </c>
      <c r="F849" s="652" t="s">
        <v>322</v>
      </c>
      <c r="G849" s="651" t="s">
        <v>338</v>
      </c>
      <c r="H849" s="651" t="s">
        <v>339</v>
      </c>
      <c r="I849" s="651" t="s">
        <v>1082</v>
      </c>
      <c r="J849" s="651">
        <v>4000</v>
      </c>
      <c r="K849" s="651" t="s">
        <v>324</v>
      </c>
      <c r="L849" s="359" t="s">
        <v>1164</v>
      </c>
      <c r="M849" s="354">
        <v>1784</v>
      </c>
      <c r="N849" s="378">
        <f t="shared" ref="N849:N871" si="17">100*M849/J849</f>
        <v>44.6</v>
      </c>
      <c r="O849" s="354">
        <v>33</v>
      </c>
      <c r="P849" s="335" t="s">
        <v>1154</v>
      </c>
      <c r="Q849" s="379" t="s">
        <v>1497</v>
      </c>
    </row>
    <row r="850" spans="1:18" customFormat="1" ht="32.25" hidden="1" customHeight="1" x14ac:dyDescent="0.2">
      <c r="A850" s="653" t="s">
        <v>303</v>
      </c>
      <c r="B850" s="653" t="s">
        <v>303</v>
      </c>
      <c r="C850" s="653">
        <v>2021</v>
      </c>
      <c r="D850" s="654" t="s">
        <v>348</v>
      </c>
      <c r="E850" s="655" t="s">
        <v>321</v>
      </c>
      <c r="F850" s="655" t="s">
        <v>322</v>
      </c>
      <c r="G850" s="656" t="s">
        <v>338</v>
      </c>
      <c r="H850" s="656" t="s">
        <v>339</v>
      </c>
      <c r="I850" s="656" t="s">
        <v>1221</v>
      </c>
      <c r="J850" s="657" t="s">
        <v>688</v>
      </c>
      <c r="K850" s="656" t="s">
        <v>324</v>
      </c>
      <c r="L850" s="332" t="s">
        <v>1247</v>
      </c>
      <c r="M850" s="381">
        <v>305</v>
      </c>
      <c r="N850" s="327"/>
      <c r="O850" s="326">
        <v>25</v>
      </c>
      <c r="P850" s="333" t="s">
        <v>1222</v>
      </c>
      <c r="Q850" s="336" t="s">
        <v>1230</v>
      </c>
    </row>
    <row r="851" spans="1:18" customFormat="1" ht="32.25" hidden="1" customHeight="1" x14ac:dyDescent="0.2">
      <c r="A851" s="653" t="s">
        <v>303</v>
      </c>
      <c r="B851" s="653" t="s">
        <v>303</v>
      </c>
      <c r="C851" s="653">
        <v>2021</v>
      </c>
      <c r="D851" s="654" t="s">
        <v>348</v>
      </c>
      <c r="E851" s="655" t="s">
        <v>321</v>
      </c>
      <c r="F851" s="655" t="s">
        <v>322</v>
      </c>
      <c r="G851" s="656" t="s">
        <v>338</v>
      </c>
      <c r="H851" s="656" t="s">
        <v>359</v>
      </c>
      <c r="I851" s="656" t="s">
        <v>1221</v>
      </c>
      <c r="J851" s="657" t="s">
        <v>688</v>
      </c>
      <c r="K851" s="656" t="s">
        <v>324</v>
      </c>
      <c r="L851" s="332" t="s">
        <v>1247</v>
      </c>
      <c r="M851" s="381">
        <v>305</v>
      </c>
      <c r="N851" s="327"/>
      <c r="O851" s="326">
        <v>25</v>
      </c>
      <c r="P851" s="333" t="s">
        <v>1222</v>
      </c>
      <c r="Q851" s="336" t="s">
        <v>1230</v>
      </c>
    </row>
    <row r="852" spans="1:18" customFormat="1" ht="32.25" hidden="1" customHeight="1" x14ac:dyDescent="0.2">
      <c r="A852" s="664" t="s">
        <v>303</v>
      </c>
      <c r="B852" s="665" t="s">
        <v>303</v>
      </c>
      <c r="C852" s="665">
        <v>2021</v>
      </c>
      <c r="D852" s="649" t="s">
        <v>348</v>
      </c>
      <c r="E852" s="666" t="s">
        <v>321</v>
      </c>
      <c r="F852" s="665" t="s">
        <v>322</v>
      </c>
      <c r="G852" s="666" t="s">
        <v>338</v>
      </c>
      <c r="H852" s="665" t="s">
        <v>359</v>
      </c>
      <c r="I852" s="667" t="s">
        <v>1151</v>
      </c>
      <c r="J852" s="657" t="s">
        <v>688</v>
      </c>
      <c r="K852" s="668" t="s">
        <v>324</v>
      </c>
      <c r="L852" s="322"/>
      <c r="M852" s="326">
        <v>217</v>
      </c>
      <c r="N852" s="327"/>
      <c r="O852" s="407">
        <v>28</v>
      </c>
      <c r="P852" s="328" t="s">
        <v>1153</v>
      </c>
      <c r="Q852" s="336"/>
      <c r="R852" s="160"/>
    </row>
    <row r="853" spans="1:18" customFormat="1" ht="32.25" hidden="1" customHeight="1" x14ac:dyDescent="0.2">
      <c r="A853" s="664" t="s">
        <v>303</v>
      </c>
      <c r="B853" s="665" t="s">
        <v>303</v>
      </c>
      <c r="C853" s="665">
        <v>2021</v>
      </c>
      <c r="D853" s="649" t="s">
        <v>348</v>
      </c>
      <c r="E853" s="666" t="s">
        <v>321</v>
      </c>
      <c r="F853" s="665" t="s">
        <v>322</v>
      </c>
      <c r="G853" s="666" t="s">
        <v>338</v>
      </c>
      <c r="H853" s="665" t="s">
        <v>1156</v>
      </c>
      <c r="I853" s="667" t="s">
        <v>1151</v>
      </c>
      <c r="J853" s="657" t="s">
        <v>688</v>
      </c>
      <c r="K853" s="668" t="s">
        <v>324</v>
      </c>
      <c r="L853" s="322"/>
      <c r="M853" s="326">
        <v>215</v>
      </c>
      <c r="N853" s="327"/>
      <c r="O853" s="407">
        <v>28</v>
      </c>
      <c r="P853" s="328" t="s">
        <v>1153</v>
      </c>
      <c r="Q853" s="336"/>
      <c r="R853" s="160"/>
    </row>
    <row r="854" spans="1:18" customFormat="1" ht="32.25" hidden="1" customHeight="1" x14ac:dyDescent="0.2">
      <c r="A854" s="664" t="s">
        <v>303</v>
      </c>
      <c r="B854" s="665" t="s">
        <v>303</v>
      </c>
      <c r="C854" s="665">
        <v>2021</v>
      </c>
      <c r="D854" s="649" t="s">
        <v>348</v>
      </c>
      <c r="E854" s="666" t="s">
        <v>321</v>
      </c>
      <c r="F854" s="665" t="s">
        <v>322</v>
      </c>
      <c r="G854" s="666" t="s">
        <v>338</v>
      </c>
      <c r="H854" s="665" t="s">
        <v>343</v>
      </c>
      <c r="I854" s="667" t="s">
        <v>1151</v>
      </c>
      <c r="J854" s="657" t="s">
        <v>688</v>
      </c>
      <c r="K854" s="668" t="s">
        <v>324</v>
      </c>
      <c r="L854" s="322"/>
      <c r="M854" s="326">
        <v>215</v>
      </c>
      <c r="N854" s="327"/>
      <c r="O854" s="407">
        <v>28</v>
      </c>
      <c r="P854" s="328" t="s">
        <v>1153</v>
      </c>
      <c r="Q854" s="336"/>
      <c r="R854" s="160"/>
    </row>
    <row r="855" spans="1:18" customFormat="1" ht="32.25" hidden="1" customHeight="1" x14ac:dyDescent="0.2">
      <c r="A855" s="664" t="s">
        <v>303</v>
      </c>
      <c r="B855" s="665" t="s">
        <v>303</v>
      </c>
      <c r="C855" s="665">
        <v>2021</v>
      </c>
      <c r="D855" s="649" t="s">
        <v>348</v>
      </c>
      <c r="E855" s="666" t="s">
        <v>321</v>
      </c>
      <c r="F855" s="665" t="s">
        <v>322</v>
      </c>
      <c r="G855" s="666" t="s">
        <v>338</v>
      </c>
      <c r="H855" s="665" t="s">
        <v>339</v>
      </c>
      <c r="I855" s="667" t="s">
        <v>1151</v>
      </c>
      <c r="J855" s="657" t="s">
        <v>688</v>
      </c>
      <c r="K855" s="668" t="s">
        <v>324</v>
      </c>
      <c r="L855" s="322"/>
      <c r="M855" s="326">
        <v>217</v>
      </c>
      <c r="N855" s="327"/>
      <c r="O855" s="407">
        <v>28</v>
      </c>
      <c r="P855" s="328" t="s">
        <v>1153</v>
      </c>
      <c r="Q855" s="336"/>
      <c r="R855" s="160"/>
    </row>
    <row r="856" spans="1:18" customFormat="1" ht="32.25" hidden="1" customHeight="1" x14ac:dyDescent="0.2">
      <c r="A856" s="647" t="s">
        <v>303</v>
      </c>
      <c r="B856" s="647" t="s">
        <v>303</v>
      </c>
      <c r="C856" s="648">
        <v>2021</v>
      </c>
      <c r="D856" s="654" t="s">
        <v>478</v>
      </c>
      <c r="E856" s="663" t="s">
        <v>321</v>
      </c>
      <c r="F856" s="663" t="s">
        <v>322</v>
      </c>
      <c r="G856" s="651" t="s">
        <v>338</v>
      </c>
      <c r="H856" s="651" t="s">
        <v>358</v>
      </c>
      <c r="I856" s="651" t="s">
        <v>1082</v>
      </c>
      <c r="J856" s="651">
        <v>300</v>
      </c>
      <c r="K856" s="651" t="s">
        <v>324</v>
      </c>
      <c r="L856" s="359" t="s">
        <v>1208</v>
      </c>
      <c r="M856" s="354">
        <v>204</v>
      </c>
      <c r="N856" s="378">
        <f t="shared" si="17"/>
        <v>68</v>
      </c>
      <c r="O856" s="354">
        <v>4</v>
      </c>
      <c r="P856" s="335" t="s">
        <v>1154</v>
      </c>
      <c r="Q856" s="379" t="s">
        <v>1497</v>
      </c>
      <c r="R856" s="160"/>
    </row>
    <row r="857" spans="1:18" customFormat="1" ht="32.25" hidden="1" customHeight="1" x14ac:dyDescent="0.2">
      <c r="A857" s="647" t="s">
        <v>303</v>
      </c>
      <c r="B857" s="647" t="s">
        <v>303</v>
      </c>
      <c r="C857" s="648">
        <v>2021</v>
      </c>
      <c r="D857" s="654" t="s">
        <v>478</v>
      </c>
      <c r="E857" s="663" t="s">
        <v>321</v>
      </c>
      <c r="F857" s="663" t="s">
        <v>322</v>
      </c>
      <c r="G857" s="651" t="s">
        <v>338</v>
      </c>
      <c r="H857" s="651" t="s">
        <v>1156</v>
      </c>
      <c r="I857" s="651" t="s">
        <v>1082</v>
      </c>
      <c r="J857" s="651">
        <v>300</v>
      </c>
      <c r="K857" s="651" t="s">
        <v>324</v>
      </c>
      <c r="L857" s="359" t="s">
        <v>1208</v>
      </c>
      <c r="M857" s="354">
        <v>132</v>
      </c>
      <c r="N857" s="378">
        <f t="shared" si="17"/>
        <v>44</v>
      </c>
      <c r="O857" s="354">
        <v>4</v>
      </c>
      <c r="P857" s="335" t="s">
        <v>1154</v>
      </c>
      <c r="Q857" s="379" t="s">
        <v>1497</v>
      </c>
    </row>
    <row r="858" spans="1:18" customFormat="1" ht="32.25" hidden="1" customHeight="1" x14ac:dyDescent="0.2">
      <c r="A858" s="647" t="s">
        <v>303</v>
      </c>
      <c r="B858" s="647" t="s">
        <v>303</v>
      </c>
      <c r="C858" s="648">
        <v>2021</v>
      </c>
      <c r="D858" s="654" t="s">
        <v>478</v>
      </c>
      <c r="E858" s="651" t="s">
        <v>321</v>
      </c>
      <c r="F858" s="651" t="s">
        <v>322</v>
      </c>
      <c r="G858" s="651" t="s">
        <v>338</v>
      </c>
      <c r="H858" s="651" t="s">
        <v>343</v>
      </c>
      <c r="I858" s="651" t="s">
        <v>1082</v>
      </c>
      <c r="J858" s="651">
        <v>300</v>
      </c>
      <c r="K858" s="651" t="s">
        <v>324</v>
      </c>
      <c r="L858" s="359" t="s">
        <v>1208</v>
      </c>
      <c r="M858" s="354">
        <v>204</v>
      </c>
      <c r="N858" s="378">
        <f t="shared" si="17"/>
        <v>68</v>
      </c>
      <c r="O858" s="354">
        <v>4</v>
      </c>
      <c r="P858" s="335" t="s">
        <v>1154</v>
      </c>
      <c r="Q858" s="379" t="s">
        <v>1497</v>
      </c>
    </row>
    <row r="859" spans="1:18" customFormat="1" ht="32.25" hidden="1" customHeight="1" x14ac:dyDescent="0.2">
      <c r="A859" s="647" t="s">
        <v>303</v>
      </c>
      <c r="B859" s="647" t="s">
        <v>303</v>
      </c>
      <c r="C859" s="648">
        <v>2021</v>
      </c>
      <c r="D859" s="654" t="s">
        <v>478</v>
      </c>
      <c r="E859" s="663" t="s">
        <v>321</v>
      </c>
      <c r="F859" s="663" t="s">
        <v>322</v>
      </c>
      <c r="G859" s="651" t="s">
        <v>338</v>
      </c>
      <c r="H859" s="651" t="s">
        <v>359</v>
      </c>
      <c r="I859" s="651" t="s">
        <v>1082</v>
      </c>
      <c r="J859" s="651">
        <v>300</v>
      </c>
      <c r="K859" s="651" t="s">
        <v>324</v>
      </c>
      <c r="L859" s="359" t="s">
        <v>1208</v>
      </c>
      <c r="M859" s="354">
        <v>204</v>
      </c>
      <c r="N859" s="378">
        <f t="shared" si="17"/>
        <v>68</v>
      </c>
      <c r="O859" s="354">
        <v>4</v>
      </c>
      <c r="P859" s="335" t="s">
        <v>1154</v>
      </c>
      <c r="Q859" s="379" t="s">
        <v>1497</v>
      </c>
    </row>
    <row r="860" spans="1:18" customFormat="1" ht="32.25" hidden="1" customHeight="1" x14ac:dyDescent="0.2">
      <c r="A860" s="646" t="s">
        <v>303</v>
      </c>
      <c r="B860" s="647" t="s">
        <v>303</v>
      </c>
      <c r="C860" s="648">
        <v>2021</v>
      </c>
      <c r="D860" s="654" t="s">
        <v>478</v>
      </c>
      <c r="E860" s="651" t="s">
        <v>321</v>
      </c>
      <c r="F860" s="651" t="s">
        <v>322</v>
      </c>
      <c r="G860" s="651" t="s">
        <v>338</v>
      </c>
      <c r="H860" s="651" t="s">
        <v>339</v>
      </c>
      <c r="I860" s="651" t="s">
        <v>1082</v>
      </c>
      <c r="J860" s="651">
        <v>6600</v>
      </c>
      <c r="K860" s="651" t="s">
        <v>324</v>
      </c>
      <c r="L860" s="359" t="s">
        <v>1208</v>
      </c>
      <c r="M860" s="354">
        <v>4005</v>
      </c>
      <c r="N860" s="378">
        <f t="shared" si="17"/>
        <v>60.68181818181818</v>
      </c>
      <c r="O860" s="354">
        <v>57</v>
      </c>
      <c r="P860" s="335" t="s">
        <v>1154</v>
      </c>
      <c r="Q860" s="379" t="s">
        <v>1497</v>
      </c>
    </row>
    <row r="861" spans="1:18" customFormat="1" ht="32.25" hidden="1" customHeight="1" x14ac:dyDescent="0.2">
      <c r="A861" s="653" t="s">
        <v>303</v>
      </c>
      <c r="B861" s="653" t="s">
        <v>303</v>
      </c>
      <c r="C861" s="653">
        <v>2021</v>
      </c>
      <c r="D861" s="654" t="s">
        <v>478</v>
      </c>
      <c r="E861" s="655" t="s">
        <v>321</v>
      </c>
      <c r="F861" s="655" t="s">
        <v>322</v>
      </c>
      <c r="G861" s="656" t="s">
        <v>338</v>
      </c>
      <c r="H861" s="656" t="s">
        <v>339</v>
      </c>
      <c r="I861" s="656" t="s">
        <v>1221</v>
      </c>
      <c r="J861" s="657" t="s">
        <v>688</v>
      </c>
      <c r="K861" s="656" t="s">
        <v>324</v>
      </c>
      <c r="L861" s="332" t="s">
        <v>1247</v>
      </c>
      <c r="M861" s="381">
        <v>56</v>
      </c>
      <c r="N861" s="327"/>
      <c r="O861" s="326">
        <v>16</v>
      </c>
      <c r="P861" s="333" t="s">
        <v>1222</v>
      </c>
      <c r="Q861" s="336" t="s">
        <v>1230</v>
      </c>
    </row>
    <row r="862" spans="1:18" customFormat="1" ht="32.25" hidden="1" customHeight="1" x14ac:dyDescent="0.2">
      <c r="A862" s="329" t="s">
        <v>303</v>
      </c>
      <c r="B862" s="329" t="s">
        <v>303</v>
      </c>
      <c r="C862" s="329">
        <v>2021</v>
      </c>
      <c r="D862" s="357" t="s">
        <v>478</v>
      </c>
      <c r="E862" s="331" t="s">
        <v>321</v>
      </c>
      <c r="F862" s="331" t="s">
        <v>322</v>
      </c>
      <c r="G862" s="332" t="s">
        <v>338</v>
      </c>
      <c r="H862" s="332" t="s">
        <v>359</v>
      </c>
      <c r="I862" s="332" t="s">
        <v>1221</v>
      </c>
      <c r="J862" s="324" t="s">
        <v>688</v>
      </c>
      <c r="K862" s="332" t="s">
        <v>324</v>
      </c>
      <c r="L862" s="332" t="s">
        <v>1247</v>
      </c>
      <c r="M862" s="381">
        <v>56</v>
      </c>
      <c r="N862" s="327"/>
      <c r="O862" s="326">
        <v>16</v>
      </c>
      <c r="P862" s="333" t="s">
        <v>1222</v>
      </c>
      <c r="Q862" s="336" t="s">
        <v>1230</v>
      </c>
    </row>
    <row r="863" spans="1:18" customFormat="1" ht="32.25" hidden="1" customHeight="1" x14ac:dyDescent="0.2">
      <c r="A863" s="319" t="s">
        <v>303</v>
      </c>
      <c r="B863" s="320" t="s">
        <v>303</v>
      </c>
      <c r="C863" s="320">
        <v>2021</v>
      </c>
      <c r="D863" s="357" t="s">
        <v>478</v>
      </c>
      <c r="E863" s="322" t="s">
        <v>321</v>
      </c>
      <c r="F863" s="320" t="s">
        <v>322</v>
      </c>
      <c r="G863" s="322" t="s">
        <v>338</v>
      </c>
      <c r="H863" s="320" t="s">
        <v>358</v>
      </c>
      <c r="I863" s="323" t="s">
        <v>1151</v>
      </c>
      <c r="J863" s="324" t="s">
        <v>688</v>
      </c>
      <c r="K863" s="325" t="s">
        <v>324</v>
      </c>
      <c r="L863" s="322"/>
      <c r="M863" s="326">
        <v>323</v>
      </c>
      <c r="N863" s="327"/>
      <c r="O863" s="407">
        <v>49</v>
      </c>
      <c r="P863" s="328" t="s">
        <v>1153</v>
      </c>
      <c r="Q863" s="336"/>
    </row>
    <row r="864" spans="1:18" customFormat="1" ht="32.25" hidden="1" customHeight="1" x14ac:dyDescent="0.2">
      <c r="A864" s="319" t="s">
        <v>303</v>
      </c>
      <c r="B864" s="320" t="s">
        <v>303</v>
      </c>
      <c r="C864" s="320">
        <v>2021</v>
      </c>
      <c r="D864" s="357" t="s">
        <v>478</v>
      </c>
      <c r="E864" s="322" t="s">
        <v>321</v>
      </c>
      <c r="F864" s="320" t="s">
        <v>322</v>
      </c>
      <c r="G864" s="322" t="s">
        <v>338</v>
      </c>
      <c r="H864" s="320" t="s">
        <v>359</v>
      </c>
      <c r="I864" s="323" t="s">
        <v>1151</v>
      </c>
      <c r="J864" s="324" t="s">
        <v>688</v>
      </c>
      <c r="K864" s="325" t="s">
        <v>324</v>
      </c>
      <c r="L864" s="322"/>
      <c r="M864" s="326">
        <v>2408</v>
      </c>
      <c r="N864" s="327"/>
      <c r="O864" s="407">
        <v>49</v>
      </c>
      <c r="P864" s="328" t="s">
        <v>1153</v>
      </c>
      <c r="Q864" s="336"/>
    </row>
    <row r="865" spans="1:18" customFormat="1" ht="32.25" hidden="1" customHeight="1" x14ac:dyDescent="0.2">
      <c r="A865" s="319" t="s">
        <v>303</v>
      </c>
      <c r="B865" s="320" t="s">
        <v>303</v>
      </c>
      <c r="C865" s="320">
        <v>2021</v>
      </c>
      <c r="D865" s="357" t="s">
        <v>478</v>
      </c>
      <c r="E865" s="322" t="s">
        <v>321</v>
      </c>
      <c r="F865" s="320" t="s">
        <v>322</v>
      </c>
      <c r="G865" s="322" t="s">
        <v>338</v>
      </c>
      <c r="H865" s="320" t="s">
        <v>1156</v>
      </c>
      <c r="I865" s="323" t="s">
        <v>1151</v>
      </c>
      <c r="J865" s="324" t="s">
        <v>688</v>
      </c>
      <c r="K865" s="325" t="s">
        <v>324</v>
      </c>
      <c r="L865" s="322"/>
      <c r="M865" s="326">
        <v>2348</v>
      </c>
      <c r="N865" s="327"/>
      <c r="O865" s="407">
        <v>49</v>
      </c>
      <c r="P865" s="328" t="s">
        <v>1153</v>
      </c>
      <c r="Q865" s="336"/>
    </row>
    <row r="866" spans="1:18" customFormat="1" ht="32.25" hidden="1" customHeight="1" x14ac:dyDescent="0.2">
      <c r="A866" s="319" t="s">
        <v>303</v>
      </c>
      <c r="B866" s="320" t="s">
        <v>303</v>
      </c>
      <c r="C866" s="320">
        <v>2021</v>
      </c>
      <c r="D866" s="357" t="s">
        <v>478</v>
      </c>
      <c r="E866" s="322" t="s">
        <v>321</v>
      </c>
      <c r="F866" s="320" t="s">
        <v>322</v>
      </c>
      <c r="G866" s="322" t="s">
        <v>338</v>
      </c>
      <c r="H866" s="320" t="s">
        <v>343</v>
      </c>
      <c r="I866" s="323" t="s">
        <v>1151</v>
      </c>
      <c r="J866" s="324" t="s">
        <v>688</v>
      </c>
      <c r="K866" s="325" t="s">
        <v>324</v>
      </c>
      <c r="L866" s="322"/>
      <c r="M866" s="326">
        <v>2348</v>
      </c>
      <c r="N866" s="327"/>
      <c r="O866" s="407">
        <v>49</v>
      </c>
      <c r="P866" s="328" t="s">
        <v>1153</v>
      </c>
      <c r="Q866" s="336"/>
    </row>
    <row r="867" spans="1:18" customFormat="1" ht="32.25" hidden="1" customHeight="1" x14ac:dyDescent="0.2">
      <c r="A867" s="319" t="s">
        <v>303</v>
      </c>
      <c r="B867" s="320" t="s">
        <v>303</v>
      </c>
      <c r="C867" s="320">
        <v>2021</v>
      </c>
      <c r="D867" s="357" t="s">
        <v>478</v>
      </c>
      <c r="E867" s="322" t="s">
        <v>321</v>
      </c>
      <c r="F867" s="320" t="s">
        <v>322</v>
      </c>
      <c r="G867" s="322" t="s">
        <v>338</v>
      </c>
      <c r="H867" s="320" t="s">
        <v>339</v>
      </c>
      <c r="I867" s="323" t="s">
        <v>1151</v>
      </c>
      <c r="J867" s="324" t="s">
        <v>688</v>
      </c>
      <c r="K867" s="325" t="s">
        <v>324</v>
      </c>
      <c r="L867" s="322"/>
      <c r="M867" s="326">
        <v>2408</v>
      </c>
      <c r="N867" s="327"/>
      <c r="O867" s="407">
        <v>49</v>
      </c>
      <c r="P867" s="328" t="s">
        <v>1153</v>
      </c>
      <c r="Q867" s="336"/>
    </row>
    <row r="868" spans="1:18" customFormat="1" ht="32.25" hidden="1" customHeight="1" x14ac:dyDescent="0.2">
      <c r="A868" s="658" t="s">
        <v>303</v>
      </c>
      <c r="B868" s="568" t="s">
        <v>303</v>
      </c>
      <c r="C868" s="659">
        <v>2021</v>
      </c>
      <c r="D868" s="660" t="s">
        <v>609</v>
      </c>
      <c r="E868" s="662" t="s">
        <v>321</v>
      </c>
      <c r="F868" s="662" t="s">
        <v>322</v>
      </c>
      <c r="G868" s="662" t="s">
        <v>338</v>
      </c>
      <c r="H868" s="662" t="s">
        <v>339</v>
      </c>
      <c r="I868" s="662" t="s">
        <v>1082</v>
      </c>
      <c r="J868" s="662">
        <v>100</v>
      </c>
      <c r="K868" s="662" t="s">
        <v>324</v>
      </c>
      <c r="L868" s="669" t="s">
        <v>1211</v>
      </c>
      <c r="M868" s="354">
        <v>25</v>
      </c>
      <c r="N868" s="378">
        <f t="shared" si="17"/>
        <v>25</v>
      </c>
      <c r="O868" s="354">
        <v>10</v>
      </c>
      <c r="P868" s="335" t="s">
        <v>1154</v>
      </c>
      <c r="Q868" s="379" t="s">
        <v>1169</v>
      </c>
    </row>
    <row r="869" spans="1:18" customFormat="1" ht="32.25" hidden="1" customHeight="1" x14ac:dyDescent="0.2">
      <c r="A869" s="671" t="s">
        <v>303</v>
      </c>
      <c r="B869" s="671" t="s">
        <v>303</v>
      </c>
      <c r="C869" s="671">
        <v>2021</v>
      </c>
      <c r="D869" s="672" t="s">
        <v>609</v>
      </c>
      <c r="E869" s="673" t="s">
        <v>321</v>
      </c>
      <c r="F869" s="673" t="s">
        <v>322</v>
      </c>
      <c r="G869" s="674" t="s">
        <v>338</v>
      </c>
      <c r="H869" s="674" t="s">
        <v>339</v>
      </c>
      <c r="I869" s="674" t="s">
        <v>1221</v>
      </c>
      <c r="J869" s="675" t="s">
        <v>688</v>
      </c>
      <c r="K869" s="674" t="s">
        <v>324</v>
      </c>
      <c r="L869" s="670" t="s">
        <v>1229</v>
      </c>
      <c r="M869" s="381">
        <v>51</v>
      </c>
      <c r="N869" s="327"/>
      <c r="O869" s="326">
        <v>22</v>
      </c>
      <c r="P869" s="333" t="s">
        <v>1222</v>
      </c>
      <c r="Q869" s="336" t="s">
        <v>1230</v>
      </c>
    </row>
    <row r="870" spans="1:18" customFormat="1" ht="32.25" hidden="1" customHeight="1" x14ac:dyDescent="0.2">
      <c r="A870" s="671" t="s">
        <v>303</v>
      </c>
      <c r="B870" s="671" t="s">
        <v>303</v>
      </c>
      <c r="C870" s="671">
        <v>2021</v>
      </c>
      <c r="D870" s="672" t="s">
        <v>609</v>
      </c>
      <c r="E870" s="673" t="s">
        <v>321</v>
      </c>
      <c r="F870" s="673" t="s">
        <v>322</v>
      </c>
      <c r="G870" s="674" t="s">
        <v>338</v>
      </c>
      <c r="H870" s="674" t="s">
        <v>359</v>
      </c>
      <c r="I870" s="674" t="s">
        <v>1221</v>
      </c>
      <c r="J870" s="675" t="s">
        <v>688</v>
      </c>
      <c r="K870" s="674" t="s">
        <v>324</v>
      </c>
      <c r="L870" s="670" t="s">
        <v>1229</v>
      </c>
      <c r="M870" s="381">
        <v>51</v>
      </c>
      <c r="N870" s="327"/>
      <c r="O870" s="326">
        <v>22</v>
      </c>
      <c r="P870" s="333" t="s">
        <v>1222</v>
      </c>
      <c r="Q870" s="336" t="s">
        <v>1230</v>
      </c>
    </row>
    <row r="871" spans="1:18" customFormat="1" ht="32.25" hidden="1" customHeight="1" x14ac:dyDescent="0.2">
      <c r="A871" s="568" t="s">
        <v>303</v>
      </c>
      <c r="B871" s="568" t="s">
        <v>303</v>
      </c>
      <c r="C871" s="659">
        <v>2021</v>
      </c>
      <c r="D871" s="660" t="s">
        <v>349</v>
      </c>
      <c r="E871" s="676" t="s">
        <v>321</v>
      </c>
      <c r="F871" s="676" t="s">
        <v>322</v>
      </c>
      <c r="G871" s="662" t="s">
        <v>338</v>
      </c>
      <c r="H871" s="662" t="s">
        <v>1156</v>
      </c>
      <c r="I871" s="662" t="s">
        <v>1082</v>
      </c>
      <c r="J871" s="662">
        <v>200</v>
      </c>
      <c r="K871" s="662" t="s">
        <v>324</v>
      </c>
      <c r="L871" s="669" t="s">
        <v>1212</v>
      </c>
      <c r="M871" s="354">
        <v>133</v>
      </c>
      <c r="N871" s="378">
        <f t="shared" si="17"/>
        <v>66.5</v>
      </c>
      <c r="O871" s="354">
        <v>4</v>
      </c>
      <c r="P871" s="335" t="s">
        <v>1154</v>
      </c>
      <c r="Q871" s="379" t="s">
        <v>1497</v>
      </c>
    </row>
    <row r="872" spans="1:18" customFormat="1" ht="32.25" hidden="1" customHeight="1" x14ac:dyDescent="0.2">
      <c r="A872" s="568" t="s">
        <v>303</v>
      </c>
      <c r="B872" s="568" t="s">
        <v>303</v>
      </c>
      <c r="C872" s="659">
        <v>2021</v>
      </c>
      <c r="D872" s="660" t="s">
        <v>349</v>
      </c>
      <c r="E872" s="662" t="s">
        <v>321</v>
      </c>
      <c r="F872" s="662" t="s">
        <v>322</v>
      </c>
      <c r="G872" s="662" t="s">
        <v>338</v>
      </c>
      <c r="H872" s="662" t="s">
        <v>343</v>
      </c>
      <c r="I872" s="662" t="s">
        <v>1082</v>
      </c>
      <c r="J872" s="662">
        <v>200</v>
      </c>
      <c r="K872" s="662" t="s">
        <v>324</v>
      </c>
      <c r="L872" s="669" t="s">
        <v>1212</v>
      </c>
      <c r="M872" s="354">
        <v>279</v>
      </c>
      <c r="N872" s="378">
        <f t="shared" ref="N872:N882" si="18">100*M872/J872</f>
        <v>139.5</v>
      </c>
      <c r="O872" s="354">
        <v>4</v>
      </c>
      <c r="P872" s="335" t="s">
        <v>1154</v>
      </c>
      <c r="Q872" s="379" t="s">
        <v>1176</v>
      </c>
    </row>
    <row r="873" spans="1:18" customFormat="1" ht="32.25" hidden="1" customHeight="1" x14ac:dyDescent="0.2">
      <c r="A873" s="568" t="s">
        <v>303</v>
      </c>
      <c r="B873" s="568" t="s">
        <v>303</v>
      </c>
      <c r="C873" s="659">
        <v>2021</v>
      </c>
      <c r="D873" s="660" t="s">
        <v>349</v>
      </c>
      <c r="E873" s="676" t="s">
        <v>321</v>
      </c>
      <c r="F873" s="676" t="s">
        <v>322</v>
      </c>
      <c r="G873" s="662" t="s">
        <v>338</v>
      </c>
      <c r="H873" s="662" t="s">
        <v>359</v>
      </c>
      <c r="I873" s="662" t="s">
        <v>1082</v>
      </c>
      <c r="J873" s="662">
        <v>200</v>
      </c>
      <c r="K873" s="662" t="s">
        <v>324</v>
      </c>
      <c r="L873" s="669" t="s">
        <v>1212</v>
      </c>
      <c r="M873" s="354">
        <v>279</v>
      </c>
      <c r="N873" s="378">
        <f t="shared" si="18"/>
        <v>139.5</v>
      </c>
      <c r="O873" s="354">
        <v>4</v>
      </c>
      <c r="P873" s="335" t="s">
        <v>1154</v>
      </c>
      <c r="Q873" s="379" t="s">
        <v>1176</v>
      </c>
      <c r="R873" s="160"/>
    </row>
    <row r="874" spans="1:18" s="439" customFormat="1" ht="32.25" hidden="1" customHeight="1" x14ac:dyDescent="0.2">
      <c r="A874" s="658" t="s">
        <v>303</v>
      </c>
      <c r="B874" s="568" t="s">
        <v>303</v>
      </c>
      <c r="C874" s="659">
        <v>2021</v>
      </c>
      <c r="D874" s="660" t="s">
        <v>349</v>
      </c>
      <c r="E874" s="662" t="s">
        <v>321</v>
      </c>
      <c r="F874" s="662" t="s">
        <v>322</v>
      </c>
      <c r="G874" s="662" t="s">
        <v>338</v>
      </c>
      <c r="H874" s="662" t="s">
        <v>339</v>
      </c>
      <c r="I874" s="662" t="s">
        <v>1082</v>
      </c>
      <c r="J874" s="662">
        <v>9200</v>
      </c>
      <c r="K874" s="662" t="s">
        <v>324</v>
      </c>
      <c r="L874" s="601" t="s">
        <v>1212</v>
      </c>
      <c r="M874" s="677">
        <v>5919</v>
      </c>
      <c r="N874" s="678">
        <f t="shared" si="18"/>
        <v>64.336956521739125</v>
      </c>
      <c r="O874" s="677">
        <v>57</v>
      </c>
      <c r="P874" s="679" t="s">
        <v>1154</v>
      </c>
      <c r="Q874" s="379" t="s">
        <v>1497</v>
      </c>
      <c r="R874" s="160"/>
    </row>
    <row r="875" spans="1:18" s="445" customFormat="1" ht="32.25" hidden="1" customHeight="1" x14ac:dyDescent="0.2">
      <c r="A875" s="270" t="s">
        <v>303</v>
      </c>
      <c r="B875" s="270" t="s">
        <v>303</v>
      </c>
      <c r="C875" s="270">
        <v>2021</v>
      </c>
      <c r="D875" s="455" t="s">
        <v>349</v>
      </c>
      <c r="E875" s="456" t="s">
        <v>321</v>
      </c>
      <c r="F875" s="456" t="s">
        <v>322</v>
      </c>
      <c r="G875" s="255" t="s">
        <v>338</v>
      </c>
      <c r="H875" s="255" t="s">
        <v>339</v>
      </c>
      <c r="I875" s="255" t="s">
        <v>1221</v>
      </c>
      <c r="J875" s="457" t="s">
        <v>688</v>
      </c>
      <c r="K875" s="255" t="s">
        <v>324</v>
      </c>
      <c r="L875" s="255" t="s">
        <v>1247</v>
      </c>
      <c r="M875" s="398">
        <v>1075</v>
      </c>
      <c r="N875" s="458"/>
      <c r="O875" s="399">
        <v>45</v>
      </c>
      <c r="P875" s="443" t="s">
        <v>1222</v>
      </c>
      <c r="Q875" s="444" t="s">
        <v>1230</v>
      </c>
      <c r="R875" s="160"/>
    </row>
    <row r="876" spans="1:18" s="445" customFormat="1" ht="32.25" hidden="1" customHeight="1" x14ac:dyDescent="0.2">
      <c r="A876" s="329" t="s">
        <v>303</v>
      </c>
      <c r="B876" s="329" t="s">
        <v>303</v>
      </c>
      <c r="C876" s="329">
        <v>2021</v>
      </c>
      <c r="D876" s="357" t="s">
        <v>349</v>
      </c>
      <c r="E876" s="331" t="s">
        <v>321</v>
      </c>
      <c r="F876" s="331" t="s">
        <v>322</v>
      </c>
      <c r="G876" s="332" t="s">
        <v>338</v>
      </c>
      <c r="H876" s="332" t="s">
        <v>359</v>
      </c>
      <c r="I876" s="332" t="s">
        <v>1221</v>
      </c>
      <c r="J876" s="324" t="s">
        <v>688</v>
      </c>
      <c r="K876" s="332" t="s">
        <v>324</v>
      </c>
      <c r="L876" s="332" t="s">
        <v>1247</v>
      </c>
      <c r="M876" s="381">
        <v>1075</v>
      </c>
      <c r="N876" s="327"/>
      <c r="O876" s="326">
        <v>45</v>
      </c>
      <c r="P876" s="333" t="s">
        <v>1222</v>
      </c>
      <c r="Q876" s="336" t="s">
        <v>1230</v>
      </c>
      <c r="R876" s="160"/>
    </row>
    <row r="877" spans="1:18" s="445" customFormat="1" ht="32.25" hidden="1" customHeight="1" x14ac:dyDescent="0.2">
      <c r="A877" s="319" t="s">
        <v>303</v>
      </c>
      <c r="B877" s="320" t="s">
        <v>303</v>
      </c>
      <c r="C877" s="320">
        <v>2021</v>
      </c>
      <c r="D877" s="321" t="s">
        <v>349</v>
      </c>
      <c r="E877" s="322" t="s">
        <v>321</v>
      </c>
      <c r="F877" s="320" t="s">
        <v>322</v>
      </c>
      <c r="G877" s="322" t="s">
        <v>338</v>
      </c>
      <c r="H877" s="320" t="s">
        <v>359</v>
      </c>
      <c r="I877" s="323" t="s">
        <v>1151</v>
      </c>
      <c r="J877" s="324" t="s">
        <v>688</v>
      </c>
      <c r="K877" s="325" t="s">
        <v>324</v>
      </c>
      <c r="L877" s="322"/>
      <c r="M877" s="326">
        <v>1292</v>
      </c>
      <c r="N877" s="327"/>
      <c r="O877" s="407">
        <v>44</v>
      </c>
      <c r="P877" s="328" t="s">
        <v>1153</v>
      </c>
      <c r="Q877" s="336"/>
      <c r="R877" s="160"/>
    </row>
    <row r="878" spans="1:18" s="445" customFormat="1" ht="32.25" hidden="1" customHeight="1" x14ac:dyDescent="0.2">
      <c r="A878" s="319" t="s">
        <v>303</v>
      </c>
      <c r="B878" s="320" t="s">
        <v>303</v>
      </c>
      <c r="C878" s="320">
        <v>2021</v>
      </c>
      <c r="D878" s="321" t="s">
        <v>349</v>
      </c>
      <c r="E878" s="322" t="s">
        <v>321</v>
      </c>
      <c r="F878" s="320" t="s">
        <v>322</v>
      </c>
      <c r="G878" s="322" t="s">
        <v>338</v>
      </c>
      <c r="H878" s="320" t="s">
        <v>1156</v>
      </c>
      <c r="I878" s="323" t="s">
        <v>1151</v>
      </c>
      <c r="J878" s="324" t="s">
        <v>688</v>
      </c>
      <c r="K878" s="325" t="s">
        <v>324</v>
      </c>
      <c r="L878" s="322"/>
      <c r="M878" s="326">
        <v>783</v>
      </c>
      <c r="N878" s="327"/>
      <c r="O878" s="407">
        <v>44</v>
      </c>
      <c r="P878" s="328" t="s">
        <v>1153</v>
      </c>
      <c r="Q878" s="336"/>
      <c r="R878" s="160"/>
    </row>
    <row r="879" spans="1:18" s="445" customFormat="1" ht="32.25" hidden="1" customHeight="1" x14ac:dyDescent="0.2">
      <c r="A879" s="319" t="s">
        <v>303</v>
      </c>
      <c r="B879" s="320" t="s">
        <v>303</v>
      </c>
      <c r="C879" s="320">
        <v>2021</v>
      </c>
      <c r="D879" s="321" t="s">
        <v>349</v>
      </c>
      <c r="E879" s="322" t="s">
        <v>321</v>
      </c>
      <c r="F879" s="320" t="s">
        <v>322</v>
      </c>
      <c r="G879" s="322" t="s">
        <v>338</v>
      </c>
      <c r="H879" s="320" t="s">
        <v>343</v>
      </c>
      <c r="I879" s="323" t="s">
        <v>1151</v>
      </c>
      <c r="J879" s="324" t="s">
        <v>688</v>
      </c>
      <c r="K879" s="325" t="s">
        <v>324</v>
      </c>
      <c r="L879" s="322"/>
      <c r="M879" s="326">
        <v>1283</v>
      </c>
      <c r="N879" s="327"/>
      <c r="O879" s="407">
        <v>44</v>
      </c>
      <c r="P879" s="328" t="s">
        <v>1153</v>
      </c>
      <c r="Q879" s="336"/>
    </row>
    <row r="880" spans="1:18" s="445" customFormat="1" ht="32.25" hidden="1" customHeight="1" x14ac:dyDescent="0.2">
      <c r="A880" s="319" t="s">
        <v>303</v>
      </c>
      <c r="B880" s="320" t="s">
        <v>303</v>
      </c>
      <c r="C880" s="320">
        <v>2021</v>
      </c>
      <c r="D880" s="321" t="s">
        <v>349</v>
      </c>
      <c r="E880" s="322" t="s">
        <v>321</v>
      </c>
      <c r="F880" s="320" t="s">
        <v>322</v>
      </c>
      <c r="G880" s="322" t="s">
        <v>338</v>
      </c>
      <c r="H880" s="320" t="s">
        <v>339</v>
      </c>
      <c r="I880" s="323" t="s">
        <v>1151</v>
      </c>
      <c r="J880" s="324" t="s">
        <v>688</v>
      </c>
      <c r="K880" s="325" t="s">
        <v>324</v>
      </c>
      <c r="L880" s="322"/>
      <c r="M880" s="326">
        <v>1292</v>
      </c>
      <c r="N880" s="327"/>
      <c r="O880" s="407">
        <v>44</v>
      </c>
      <c r="P880" s="328" t="s">
        <v>1153</v>
      </c>
      <c r="Q880" s="336"/>
    </row>
    <row r="881" spans="1:17" s="445" customFormat="1" ht="32.25" hidden="1" customHeight="1" x14ac:dyDescent="0.2">
      <c r="A881" s="646" t="s">
        <v>303</v>
      </c>
      <c r="B881" s="647" t="s">
        <v>303</v>
      </c>
      <c r="C881" s="648">
        <v>2021</v>
      </c>
      <c r="D881" s="649" t="s">
        <v>366</v>
      </c>
      <c r="E881" s="652" t="s">
        <v>321</v>
      </c>
      <c r="F881" s="652" t="s">
        <v>322</v>
      </c>
      <c r="G881" s="651" t="s">
        <v>338</v>
      </c>
      <c r="H881" s="651" t="s">
        <v>339</v>
      </c>
      <c r="I881" s="651" t="s">
        <v>1082</v>
      </c>
      <c r="J881" s="651">
        <v>1000</v>
      </c>
      <c r="K881" s="651" t="s">
        <v>324</v>
      </c>
      <c r="L881" s="359" t="s">
        <v>1164</v>
      </c>
      <c r="M881" s="354">
        <v>807</v>
      </c>
      <c r="N881" s="378">
        <f t="shared" si="18"/>
        <v>80.7</v>
      </c>
      <c r="O881" s="354">
        <v>22</v>
      </c>
      <c r="P881" s="335" t="s">
        <v>1154</v>
      </c>
      <c r="Q881" s="379" t="s">
        <v>1497</v>
      </c>
    </row>
    <row r="882" spans="1:17" s="445" customFormat="1" ht="32.25" hidden="1" customHeight="1" x14ac:dyDescent="0.2">
      <c r="A882" s="646" t="s">
        <v>303</v>
      </c>
      <c r="B882" s="647" t="s">
        <v>303</v>
      </c>
      <c r="C882" s="648">
        <v>2021</v>
      </c>
      <c r="D882" s="649" t="s">
        <v>367</v>
      </c>
      <c r="E882" s="651" t="s">
        <v>321</v>
      </c>
      <c r="F882" s="651" t="s">
        <v>322</v>
      </c>
      <c r="G882" s="651" t="s">
        <v>338</v>
      </c>
      <c r="H882" s="651" t="s">
        <v>339</v>
      </c>
      <c r="I882" s="651" t="s">
        <v>1082</v>
      </c>
      <c r="J882" s="651">
        <v>500</v>
      </c>
      <c r="K882" s="651" t="s">
        <v>324</v>
      </c>
      <c r="L882" s="359" t="s">
        <v>1164</v>
      </c>
      <c r="M882" s="354">
        <v>0</v>
      </c>
      <c r="N882" s="378">
        <f t="shared" si="18"/>
        <v>0</v>
      </c>
      <c r="O882" s="354">
        <v>0</v>
      </c>
      <c r="P882" s="335" t="s">
        <v>1154</v>
      </c>
      <c r="Q882" s="379" t="s">
        <v>1497</v>
      </c>
    </row>
    <row r="883" spans="1:17" s="445" customFormat="1" ht="32.25" hidden="1" customHeight="1" x14ac:dyDescent="0.2">
      <c r="A883" s="646" t="s">
        <v>303</v>
      </c>
      <c r="B883" s="647" t="s">
        <v>303</v>
      </c>
      <c r="C883" s="648">
        <v>2021</v>
      </c>
      <c r="D883" s="649" t="s">
        <v>461</v>
      </c>
      <c r="E883" s="651" t="s">
        <v>321</v>
      </c>
      <c r="F883" s="651" t="s">
        <v>322</v>
      </c>
      <c r="G883" s="651" t="s">
        <v>338</v>
      </c>
      <c r="H883" s="651" t="s">
        <v>339</v>
      </c>
      <c r="I883" s="651" t="s">
        <v>1082</v>
      </c>
      <c r="J883" s="651" t="s">
        <v>324</v>
      </c>
      <c r="K883" s="651" t="s">
        <v>324</v>
      </c>
      <c r="L883" s="359" t="s">
        <v>324</v>
      </c>
      <c r="M883" s="354">
        <v>1917</v>
      </c>
      <c r="N883" s="378"/>
      <c r="O883" s="354">
        <v>41</v>
      </c>
      <c r="P883" s="335" t="s">
        <v>1154</v>
      </c>
      <c r="Q883" s="379" t="s">
        <v>1217</v>
      </c>
    </row>
    <row r="884" spans="1:17" s="445" customFormat="1" ht="32.25" hidden="1" customHeight="1" x14ac:dyDescent="0.2">
      <c r="A884" s="646" t="s">
        <v>303</v>
      </c>
      <c r="B884" s="647" t="s">
        <v>303</v>
      </c>
      <c r="C884" s="648">
        <v>2021</v>
      </c>
      <c r="D884" s="638" t="s">
        <v>616</v>
      </c>
      <c r="E884" s="652" t="s">
        <v>321</v>
      </c>
      <c r="F884" s="652" t="s">
        <v>322</v>
      </c>
      <c r="G884" s="651" t="s">
        <v>338</v>
      </c>
      <c r="H884" s="651" t="s">
        <v>339</v>
      </c>
      <c r="I884" s="651" t="s">
        <v>1082</v>
      </c>
      <c r="J884" s="651">
        <v>200</v>
      </c>
      <c r="K884" s="651" t="s">
        <v>324</v>
      </c>
      <c r="L884" s="359" t="s">
        <v>1219</v>
      </c>
      <c r="M884" s="354">
        <v>72</v>
      </c>
      <c r="N884" s="378">
        <f t="shared" ref="N884:N906" si="19">100*M884/J884</f>
        <v>36</v>
      </c>
      <c r="O884" s="354">
        <v>8</v>
      </c>
      <c r="P884" s="335" t="s">
        <v>1154</v>
      </c>
      <c r="Q884" s="379" t="s">
        <v>1497</v>
      </c>
    </row>
    <row r="885" spans="1:17" s="445" customFormat="1" ht="32.25" hidden="1" customHeight="1" x14ac:dyDescent="0.2">
      <c r="A885" s="329" t="s">
        <v>303</v>
      </c>
      <c r="B885" s="329" t="s">
        <v>303</v>
      </c>
      <c r="C885" s="329">
        <v>2021</v>
      </c>
      <c r="D885" s="338" t="s">
        <v>616</v>
      </c>
      <c r="E885" s="331" t="s">
        <v>321</v>
      </c>
      <c r="F885" s="331" t="s">
        <v>322</v>
      </c>
      <c r="G885" s="332" t="s">
        <v>338</v>
      </c>
      <c r="H885" s="332" t="s">
        <v>339</v>
      </c>
      <c r="I885" s="332" t="s">
        <v>1221</v>
      </c>
      <c r="J885" s="324" t="s">
        <v>688</v>
      </c>
      <c r="K885" s="332" t="s">
        <v>324</v>
      </c>
      <c r="L885" s="332" t="s">
        <v>1253</v>
      </c>
      <c r="M885" s="381">
        <v>1867</v>
      </c>
      <c r="N885" s="378"/>
      <c r="O885" s="326">
        <v>93</v>
      </c>
      <c r="P885" s="333" t="s">
        <v>1222</v>
      </c>
      <c r="Q885" s="336" t="s">
        <v>1230</v>
      </c>
    </row>
    <row r="886" spans="1:17" s="445" customFormat="1" ht="32.25" hidden="1" customHeight="1" x14ac:dyDescent="0.2">
      <c r="A886" s="329" t="s">
        <v>303</v>
      </c>
      <c r="B886" s="329" t="s">
        <v>303</v>
      </c>
      <c r="C886" s="329">
        <v>2021</v>
      </c>
      <c r="D886" s="338" t="s">
        <v>616</v>
      </c>
      <c r="E886" s="331" t="s">
        <v>321</v>
      </c>
      <c r="F886" s="331" t="s">
        <v>322</v>
      </c>
      <c r="G886" s="332" t="s">
        <v>338</v>
      </c>
      <c r="H886" s="332" t="s">
        <v>359</v>
      </c>
      <c r="I886" s="332" t="s">
        <v>1221</v>
      </c>
      <c r="J886" s="324" t="s">
        <v>688</v>
      </c>
      <c r="K886" s="332" t="s">
        <v>324</v>
      </c>
      <c r="L886" s="332" t="s">
        <v>1280</v>
      </c>
      <c r="M886" s="381">
        <v>1867</v>
      </c>
      <c r="N886" s="378"/>
      <c r="O886" s="326">
        <v>93</v>
      </c>
      <c r="P886" s="333" t="s">
        <v>1222</v>
      </c>
      <c r="Q886" s="336" t="s">
        <v>1230</v>
      </c>
    </row>
    <row r="887" spans="1:17" s="445" customFormat="1" ht="32.25" hidden="1" customHeight="1" x14ac:dyDescent="0.2">
      <c r="A887" s="496" t="s">
        <v>303</v>
      </c>
      <c r="B887" s="496" t="s">
        <v>303</v>
      </c>
      <c r="C887" s="368">
        <v>2021</v>
      </c>
      <c r="D887" s="513" t="s">
        <v>392</v>
      </c>
      <c r="E887" s="514" t="s">
        <v>321</v>
      </c>
      <c r="F887" s="320" t="s">
        <v>322</v>
      </c>
      <c r="G887" s="765" t="s">
        <v>338</v>
      </c>
      <c r="H887" s="319" t="s">
        <v>339</v>
      </c>
      <c r="I887" s="319" t="s">
        <v>1231</v>
      </c>
      <c r="J887" s="405">
        <v>4800</v>
      </c>
      <c r="K887" s="332" t="s">
        <v>324</v>
      </c>
      <c r="L887" s="766" t="s">
        <v>1234</v>
      </c>
      <c r="M887" s="370">
        <v>6718</v>
      </c>
      <c r="N887" s="378">
        <f t="shared" si="19"/>
        <v>139.95833333333334</v>
      </c>
      <c r="O887" s="370">
        <v>2</v>
      </c>
      <c r="P887" s="426" t="s">
        <v>1233</v>
      </c>
      <c r="Q887" s="764" t="s">
        <v>1503</v>
      </c>
    </row>
    <row r="888" spans="1:17" s="445" customFormat="1" ht="32.25" hidden="1" customHeight="1" x14ac:dyDescent="0.2">
      <c r="A888" s="496" t="s">
        <v>303</v>
      </c>
      <c r="B888" s="496" t="s">
        <v>303</v>
      </c>
      <c r="C888" s="368">
        <v>2021</v>
      </c>
      <c r="D888" s="513" t="s">
        <v>392</v>
      </c>
      <c r="E888" s="514" t="s">
        <v>321</v>
      </c>
      <c r="F888" s="320" t="s">
        <v>322</v>
      </c>
      <c r="G888" s="765" t="s">
        <v>338</v>
      </c>
      <c r="H888" s="319" t="s">
        <v>339</v>
      </c>
      <c r="I888" s="319" t="s">
        <v>1231</v>
      </c>
      <c r="J888" s="405">
        <v>4800</v>
      </c>
      <c r="K888" s="332" t="s">
        <v>324</v>
      </c>
      <c r="L888" s="766" t="s">
        <v>1234</v>
      </c>
      <c r="M888" s="370">
        <v>5064</v>
      </c>
      <c r="N888" s="378">
        <f t="shared" si="19"/>
        <v>105.5</v>
      </c>
      <c r="O888" s="370">
        <v>2</v>
      </c>
      <c r="P888" s="426" t="s">
        <v>1233</v>
      </c>
      <c r="Q888" s="764" t="s">
        <v>1505</v>
      </c>
    </row>
    <row r="889" spans="1:17" s="445" customFormat="1" ht="32.25" hidden="1" customHeight="1" x14ac:dyDescent="0.2">
      <c r="A889" s="496" t="s">
        <v>303</v>
      </c>
      <c r="B889" s="496" t="s">
        <v>303</v>
      </c>
      <c r="C889" s="368">
        <v>2021</v>
      </c>
      <c r="D889" s="513" t="s">
        <v>392</v>
      </c>
      <c r="E889" s="514" t="s">
        <v>321</v>
      </c>
      <c r="F889" s="320" t="s">
        <v>322</v>
      </c>
      <c r="G889" s="765" t="s">
        <v>338</v>
      </c>
      <c r="H889" s="319" t="s">
        <v>339</v>
      </c>
      <c r="I889" s="319" t="s">
        <v>1231</v>
      </c>
      <c r="J889" s="405">
        <v>4800</v>
      </c>
      <c r="K889" s="332" t="s">
        <v>324</v>
      </c>
      <c r="L889" s="766" t="s">
        <v>1234</v>
      </c>
      <c r="M889" s="370">
        <v>40728</v>
      </c>
      <c r="N889" s="378">
        <f t="shared" si="19"/>
        <v>848.5</v>
      </c>
      <c r="O889" s="370">
        <v>2</v>
      </c>
      <c r="P889" s="426" t="s">
        <v>1233</v>
      </c>
      <c r="Q889" s="764" t="s">
        <v>1504</v>
      </c>
    </row>
    <row r="890" spans="1:17" s="445" customFormat="1" ht="32.25" hidden="1" customHeight="1" x14ac:dyDescent="0.2">
      <c r="A890" s="355" t="s">
        <v>303</v>
      </c>
      <c r="B890" s="355" t="s">
        <v>303</v>
      </c>
      <c r="C890" s="356">
        <v>2021</v>
      </c>
      <c r="D890" s="357" t="s">
        <v>351</v>
      </c>
      <c r="E890" s="358" t="s">
        <v>321</v>
      </c>
      <c r="F890" s="358" t="s">
        <v>322</v>
      </c>
      <c r="G890" s="324" t="s">
        <v>411</v>
      </c>
      <c r="H890" s="324" t="s">
        <v>339</v>
      </c>
      <c r="I890" s="359" t="s">
        <v>1082</v>
      </c>
      <c r="J890" s="332">
        <v>1000</v>
      </c>
      <c r="K890" s="324" t="s">
        <v>324</v>
      </c>
      <c r="L890" s="332"/>
      <c r="M890" s="333">
        <v>1724</v>
      </c>
      <c r="N890" s="378">
        <f t="shared" si="19"/>
        <v>172.4</v>
      </c>
      <c r="O890" s="333">
        <v>9</v>
      </c>
      <c r="P890" s="335" t="s">
        <v>1154</v>
      </c>
      <c r="Q890" s="336" t="s">
        <v>1158</v>
      </c>
    </row>
    <row r="891" spans="1:17" s="445" customFormat="1" ht="32.25" hidden="1" customHeight="1" x14ac:dyDescent="0.2">
      <c r="A891" s="355" t="s">
        <v>303</v>
      </c>
      <c r="B891" s="355" t="s">
        <v>303</v>
      </c>
      <c r="C891" s="356">
        <v>2021</v>
      </c>
      <c r="D891" s="357" t="s">
        <v>351</v>
      </c>
      <c r="E891" s="358" t="s">
        <v>321</v>
      </c>
      <c r="F891" s="358" t="s">
        <v>322</v>
      </c>
      <c r="G891" s="324" t="s">
        <v>411</v>
      </c>
      <c r="H891" s="324" t="s">
        <v>339</v>
      </c>
      <c r="I891" s="332" t="s">
        <v>1221</v>
      </c>
      <c r="J891" s="324" t="s">
        <v>688</v>
      </c>
      <c r="K891" s="332" t="s">
        <v>324</v>
      </c>
      <c r="L891" s="357" t="s">
        <v>689</v>
      </c>
      <c r="M891" s="333">
        <v>831</v>
      </c>
      <c r="N891" s="378"/>
      <c r="O891" s="333">
        <v>15</v>
      </c>
      <c r="P891" s="333" t="s">
        <v>1222</v>
      </c>
      <c r="Q891" s="336"/>
    </row>
    <row r="892" spans="1:17" s="445" customFormat="1" ht="32.25" hidden="1" customHeight="1" x14ac:dyDescent="0.2">
      <c r="A892" s="355" t="s">
        <v>303</v>
      </c>
      <c r="B892" s="355" t="s">
        <v>303</v>
      </c>
      <c r="C892" s="356">
        <v>2021</v>
      </c>
      <c r="D892" s="357" t="s">
        <v>353</v>
      </c>
      <c r="E892" s="358" t="s">
        <v>321</v>
      </c>
      <c r="F892" s="358" t="s">
        <v>322</v>
      </c>
      <c r="G892" s="332" t="s">
        <v>411</v>
      </c>
      <c r="H892" s="332" t="s">
        <v>339</v>
      </c>
      <c r="I892" s="359" t="s">
        <v>1082</v>
      </c>
      <c r="J892" s="332">
        <v>500</v>
      </c>
      <c r="K892" s="324" t="s">
        <v>324</v>
      </c>
      <c r="L892" s="332"/>
      <c r="M892" s="333">
        <v>1055</v>
      </c>
      <c r="N892" s="378">
        <f t="shared" si="19"/>
        <v>211</v>
      </c>
      <c r="O892" s="333">
        <v>10</v>
      </c>
      <c r="P892" s="335" t="s">
        <v>1154</v>
      </c>
      <c r="Q892" s="336" t="s">
        <v>1162</v>
      </c>
    </row>
    <row r="893" spans="1:17" s="445" customFormat="1" ht="32.25" hidden="1" customHeight="1" x14ac:dyDescent="0.2">
      <c r="A893" s="355" t="s">
        <v>303</v>
      </c>
      <c r="B893" s="355" t="s">
        <v>303</v>
      </c>
      <c r="C893" s="356">
        <v>2021</v>
      </c>
      <c r="D893" s="357" t="s">
        <v>353</v>
      </c>
      <c r="E893" s="358" t="s">
        <v>321</v>
      </c>
      <c r="F893" s="358" t="s">
        <v>322</v>
      </c>
      <c r="G893" s="324" t="s">
        <v>411</v>
      </c>
      <c r="H893" s="324" t="s">
        <v>339</v>
      </c>
      <c r="I893" s="332" t="s">
        <v>1221</v>
      </c>
      <c r="J893" s="324" t="s">
        <v>688</v>
      </c>
      <c r="K893" s="332" t="s">
        <v>324</v>
      </c>
      <c r="L893" s="357" t="s">
        <v>689</v>
      </c>
      <c r="M893" s="333">
        <v>217</v>
      </c>
      <c r="N893" s="378"/>
      <c r="O893" s="333">
        <v>9</v>
      </c>
      <c r="P893" s="333" t="s">
        <v>1222</v>
      </c>
      <c r="Q893" s="336"/>
    </row>
    <row r="894" spans="1:17" s="445" customFormat="1" ht="32.25" hidden="1" customHeight="1" x14ac:dyDescent="0.2">
      <c r="A894" s="355" t="s">
        <v>303</v>
      </c>
      <c r="B894" s="355" t="s">
        <v>303</v>
      </c>
      <c r="C894" s="356">
        <v>2021</v>
      </c>
      <c r="D894" s="340" t="s">
        <v>354</v>
      </c>
      <c r="E894" s="361" t="s">
        <v>321</v>
      </c>
      <c r="F894" s="361" t="s">
        <v>322</v>
      </c>
      <c r="G894" s="324" t="s">
        <v>411</v>
      </c>
      <c r="H894" s="324" t="s">
        <v>339</v>
      </c>
      <c r="I894" s="359" t="s">
        <v>1082</v>
      </c>
      <c r="J894" s="332">
        <v>2000</v>
      </c>
      <c r="K894" s="324" t="s">
        <v>324</v>
      </c>
      <c r="L894" s="332"/>
      <c r="M894" s="333">
        <v>2785</v>
      </c>
      <c r="N894" s="378">
        <f t="shared" si="19"/>
        <v>139.25</v>
      </c>
      <c r="O894" s="333">
        <v>45</v>
      </c>
      <c r="P894" s="335" t="s">
        <v>1154</v>
      </c>
      <c r="Q894" s="336" t="s">
        <v>1158</v>
      </c>
    </row>
    <row r="895" spans="1:17" s="445" customFormat="1" ht="32.25" hidden="1" customHeight="1" x14ac:dyDescent="0.2">
      <c r="A895" s="355" t="s">
        <v>303</v>
      </c>
      <c r="B895" s="355" t="s">
        <v>303</v>
      </c>
      <c r="C895" s="356">
        <v>2021</v>
      </c>
      <c r="D895" s="357" t="s">
        <v>354</v>
      </c>
      <c r="E895" s="361" t="s">
        <v>321</v>
      </c>
      <c r="F895" s="361" t="s">
        <v>322</v>
      </c>
      <c r="G895" s="324" t="s">
        <v>411</v>
      </c>
      <c r="H895" s="324" t="s">
        <v>339</v>
      </c>
      <c r="I895" s="332" t="s">
        <v>1221</v>
      </c>
      <c r="J895" s="324" t="s">
        <v>688</v>
      </c>
      <c r="K895" s="324" t="s">
        <v>324</v>
      </c>
      <c r="L895" s="332" t="s">
        <v>689</v>
      </c>
      <c r="M895" s="333">
        <v>391</v>
      </c>
      <c r="N895" s="378"/>
      <c r="O895" s="333">
        <v>26</v>
      </c>
      <c r="P895" s="333" t="s">
        <v>1222</v>
      </c>
      <c r="Q895" s="336"/>
    </row>
    <row r="896" spans="1:17" s="445" customFormat="1" ht="32.25" hidden="1" customHeight="1" x14ac:dyDescent="0.2">
      <c r="A896" s="332" t="s">
        <v>303</v>
      </c>
      <c r="B896" s="329" t="s">
        <v>303</v>
      </c>
      <c r="C896" s="332">
        <v>2021</v>
      </c>
      <c r="D896" s="357" t="s">
        <v>392</v>
      </c>
      <c r="E896" s="337" t="s">
        <v>321</v>
      </c>
      <c r="F896" s="337" t="s">
        <v>322</v>
      </c>
      <c r="G896" s="332" t="s">
        <v>411</v>
      </c>
      <c r="H896" s="332" t="s">
        <v>339</v>
      </c>
      <c r="I896" s="332" t="s">
        <v>1231</v>
      </c>
      <c r="J896" s="332">
        <f>200*4*2*1</f>
        <v>1600</v>
      </c>
      <c r="K896" s="332" t="s">
        <v>324</v>
      </c>
      <c r="L896" s="332" t="s">
        <v>1234</v>
      </c>
      <c r="M896" s="349">
        <v>16146</v>
      </c>
      <c r="N896" s="378">
        <f t="shared" si="19"/>
        <v>1009.125</v>
      </c>
      <c r="O896" s="349">
        <v>100</v>
      </c>
      <c r="P896" s="426" t="s">
        <v>1233</v>
      </c>
      <c r="Q896" s="336" t="s">
        <v>1506</v>
      </c>
    </row>
    <row r="897" spans="1:17" s="445" customFormat="1" ht="32.25" hidden="1" customHeight="1" x14ac:dyDescent="0.2">
      <c r="A897" s="332" t="s">
        <v>303</v>
      </c>
      <c r="B897" s="329" t="s">
        <v>303</v>
      </c>
      <c r="C897" s="332">
        <v>2021</v>
      </c>
      <c r="D897" s="357" t="s">
        <v>392</v>
      </c>
      <c r="E897" s="337" t="s">
        <v>321</v>
      </c>
      <c r="F897" s="337" t="s">
        <v>322</v>
      </c>
      <c r="G897" s="332" t="s">
        <v>411</v>
      </c>
      <c r="H897" s="332" t="s">
        <v>359</v>
      </c>
      <c r="I897" s="332" t="s">
        <v>1231</v>
      </c>
      <c r="J897" s="332">
        <f>200*2*4*1</f>
        <v>1600</v>
      </c>
      <c r="K897" s="332" t="s">
        <v>324</v>
      </c>
      <c r="L897" s="332" t="s">
        <v>1234</v>
      </c>
      <c r="M897" s="349">
        <v>14850</v>
      </c>
      <c r="N897" s="378">
        <f t="shared" si="19"/>
        <v>928.125</v>
      </c>
      <c r="O897" s="349">
        <v>100</v>
      </c>
      <c r="P897" s="426" t="s">
        <v>1233</v>
      </c>
      <c r="Q897" s="336" t="s">
        <v>1506</v>
      </c>
    </row>
    <row r="898" spans="1:17" s="445" customFormat="1" ht="32.25" hidden="1" customHeight="1" x14ac:dyDescent="0.2">
      <c r="A898" s="355" t="s">
        <v>303</v>
      </c>
      <c r="B898" s="355" t="s">
        <v>303</v>
      </c>
      <c r="C898" s="356">
        <v>2021</v>
      </c>
      <c r="D898" s="340" t="s">
        <v>337</v>
      </c>
      <c r="E898" s="332" t="s">
        <v>321</v>
      </c>
      <c r="F898" s="332" t="s">
        <v>322</v>
      </c>
      <c r="G898" s="324" t="s">
        <v>411</v>
      </c>
      <c r="H898" s="324" t="s">
        <v>339</v>
      </c>
      <c r="I898" s="359" t="s">
        <v>1082</v>
      </c>
      <c r="J898" s="332">
        <v>2000</v>
      </c>
      <c r="K898" s="324" t="s">
        <v>324</v>
      </c>
      <c r="L898" s="332"/>
      <c r="M898" s="333">
        <v>2240</v>
      </c>
      <c r="N898" s="378">
        <f t="shared" si="19"/>
        <v>112</v>
      </c>
      <c r="O898" s="333">
        <v>34</v>
      </c>
      <c r="P898" s="335" t="s">
        <v>1154</v>
      </c>
      <c r="Q898" s="336"/>
    </row>
    <row r="899" spans="1:17" s="445" customFormat="1" ht="32.25" hidden="1" customHeight="1" x14ac:dyDescent="0.2">
      <c r="A899" s="355" t="s">
        <v>303</v>
      </c>
      <c r="B899" s="355" t="s">
        <v>303</v>
      </c>
      <c r="C899" s="356">
        <v>2021</v>
      </c>
      <c r="D899" s="357" t="s">
        <v>337</v>
      </c>
      <c r="E899" s="358" t="s">
        <v>321</v>
      </c>
      <c r="F899" s="358" t="s">
        <v>322</v>
      </c>
      <c r="G899" s="324" t="s">
        <v>411</v>
      </c>
      <c r="H899" s="324" t="s">
        <v>339</v>
      </c>
      <c r="I899" s="332" t="s">
        <v>1221</v>
      </c>
      <c r="J899" s="324" t="s">
        <v>688</v>
      </c>
      <c r="K899" s="332" t="s">
        <v>324</v>
      </c>
      <c r="L899" s="324" t="s">
        <v>689</v>
      </c>
      <c r="M899" s="333">
        <v>31</v>
      </c>
      <c r="N899" s="378"/>
      <c r="O899" s="333">
        <v>15</v>
      </c>
      <c r="P899" s="333" t="s">
        <v>1222</v>
      </c>
      <c r="Q899" s="336"/>
    </row>
    <row r="900" spans="1:17" s="445" customFormat="1" ht="32.25" hidden="1" customHeight="1" x14ac:dyDescent="0.2">
      <c r="A900" s="355" t="s">
        <v>303</v>
      </c>
      <c r="B900" s="355" t="s">
        <v>303</v>
      </c>
      <c r="C900" s="356">
        <v>2021</v>
      </c>
      <c r="D900" s="357" t="s">
        <v>340</v>
      </c>
      <c r="E900" s="361" t="s">
        <v>321</v>
      </c>
      <c r="F900" s="361" t="s">
        <v>322</v>
      </c>
      <c r="G900" s="324" t="s">
        <v>411</v>
      </c>
      <c r="H900" s="324" t="s">
        <v>339</v>
      </c>
      <c r="I900" s="359" t="s">
        <v>1082</v>
      </c>
      <c r="J900" s="332">
        <v>600</v>
      </c>
      <c r="K900" s="324" t="s">
        <v>324</v>
      </c>
      <c r="L900" s="332"/>
      <c r="M900" s="333">
        <v>543</v>
      </c>
      <c r="N900" s="378">
        <f t="shared" si="19"/>
        <v>90.5</v>
      </c>
      <c r="O900" s="333">
        <v>25</v>
      </c>
      <c r="P900" s="335" t="s">
        <v>1154</v>
      </c>
      <c r="Q900" s="336"/>
    </row>
    <row r="901" spans="1:17" s="445" customFormat="1" ht="32.25" hidden="1" customHeight="1" x14ac:dyDescent="0.2">
      <c r="A901" s="355" t="s">
        <v>303</v>
      </c>
      <c r="B901" s="355" t="s">
        <v>303</v>
      </c>
      <c r="C901" s="356">
        <v>2021</v>
      </c>
      <c r="D901" s="357" t="s">
        <v>340</v>
      </c>
      <c r="E901" s="358" t="s">
        <v>321</v>
      </c>
      <c r="F901" s="358" t="s">
        <v>322</v>
      </c>
      <c r="G901" s="324" t="s">
        <v>411</v>
      </c>
      <c r="H901" s="324" t="s">
        <v>339</v>
      </c>
      <c r="I901" s="332" t="s">
        <v>1221</v>
      </c>
      <c r="J901" s="324" t="s">
        <v>688</v>
      </c>
      <c r="K901" s="332" t="s">
        <v>324</v>
      </c>
      <c r="L901" s="357" t="s">
        <v>689</v>
      </c>
      <c r="M901" s="333">
        <v>1</v>
      </c>
      <c r="N901" s="378"/>
      <c r="O901" s="333">
        <v>1</v>
      </c>
      <c r="P901" s="333" t="s">
        <v>1222</v>
      </c>
      <c r="Q901" s="336"/>
    </row>
    <row r="902" spans="1:17" s="445" customFormat="1" ht="32.25" hidden="1" customHeight="1" x14ac:dyDescent="0.2">
      <c r="A902" s="646" t="s">
        <v>303</v>
      </c>
      <c r="B902" s="646" t="s">
        <v>303</v>
      </c>
      <c r="C902" s="646">
        <v>2021</v>
      </c>
      <c r="D902" s="649" t="s">
        <v>413</v>
      </c>
      <c r="E902" s="650" t="s">
        <v>321</v>
      </c>
      <c r="F902" s="650" t="s">
        <v>322</v>
      </c>
      <c r="G902" s="651" t="s">
        <v>411</v>
      </c>
      <c r="H902" s="651" t="s">
        <v>339</v>
      </c>
      <c r="I902" s="651" t="s">
        <v>1082</v>
      </c>
      <c r="J902" s="651">
        <v>2200</v>
      </c>
      <c r="K902" s="651" t="s">
        <v>324</v>
      </c>
      <c r="L902" s="359" t="s">
        <v>1175</v>
      </c>
      <c r="M902" s="354">
        <v>3200</v>
      </c>
      <c r="N902" s="378">
        <f t="shared" si="19"/>
        <v>145.45454545454547</v>
      </c>
      <c r="O902" s="354">
        <v>18</v>
      </c>
      <c r="P902" s="335" t="s">
        <v>1154</v>
      </c>
      <c r="Q902" s="379"/>
    </row>
    <row r="903" spans="1:17" s="445" customFormat="1" ht="32.25" hidden="1" customHeight="1" x14ac:dyDescent="0.2">
      <c r="A903" s="646" t="s">
        <v>303</v>
      </c>
      <c r="B903" s="646" t="s">
        <v>303</v>
      </c>
      <c r="C903" s="646">
        <v>2021</v>
      </c>
      <c r="D903" s="649" t="s">
        <v>413</v>
      </c>
      <c r="E903" s="650" t="s">
        <v>321</v>
      </c>
      <c r="F903" s="650" t="s">
        <v>322</v>
      </c>
      <c r="G903" s="651" t="s">
        <v>411</v>
      </c>
      <c r="H903" s="651" t="s">
        <v>358</v>
      </c>
      <c r="I903" s="651" t="s">
        <v>1082</v>
      </c>
      <c r="J903" s="651">
        <v>200</v>
      </c>
      <c r="K903" s="651" t="s">
        <v>324</v>
      </c>
      <c r="L903" s="359" t="s">
        <v>1175</v>
      </c>
      <c r="M903" s="354">
        <v>392</v>
      </c>
      <c r="N903" s="378">
        <f t="shared" si="19"/>
        <v>196</v>
      </c>
      <c r="O903" s="354">
        <v>15</v>
      </c>
      <c r="P903" s="335" t="s">
        <v>1154</v>
      </c>
      <c r="Q903" s="379" t="s">
        <v>1177</v>
      </c>
    </row>
    <row r="904" spans="1:17" s="445" customFormat="1" ht="32.25" hidden="1" customHeight="1" x14ac:dyDescent="0.2">
      <c r="A904" s="646" t="s">
        <v>303</v>
      </c>
      <c r="B904" s="646" t="s">
        <v>303</v>
      </c>
      <c r="C904" s="646">
        <v>2021</v>
      </c>
      <c r="D904" s="649" t="s">
        <v>413</v>
      </c>
      <c r="E904" s="650" t="s">
        <v>321</v>
      </c>
      <c r="F904" s="650" t="s">
        <v>322</v>
      </c>
      <c r="G904" s="651" t="s">
        <v>411</v>
      </c>
      <c r="H904" s="651" t="s">
        <v>359</v>
      </c>
      <c r="I904" s="651" t="s">
        <v>1082</v>
      </c>
      <c r="J904" s="651">
        <v>300</v>
      </c>
      <c r="K904" s="651" t="s">
        <v>324</v>
      </c>
      <c r="L904" s="359" t="s">
        <v>1175</v>
      </c>
      <c r="M904" s="354">
        <v>392</v>
      </c>
      <c r="N904" s="378">
        <f t="shared" si="19"/>
        <v>130.66666666666666</v>
      </c>
      <c r="O904" s="354">
        <v>15</v>
      </c>
      <c r="P904" s="335" t="s">
        <v>1154</v>
      </c>
      <c r="Q904" s="379"/>
    </row>
    <row r="905" spans="1:17" s="445" customFormat="1" ht="32.25" hidden="1" customHeight="1" x14ac:dyDescent="0.2">
      <c r="A905" s="646" t="s">
        <v>303</v>
      </c>
      <c r="B905" s="646" t="s">
        <v>303</v>
      </c>
      <c r="C905" s="646">
        <v>2021</v>
      </c>
      <c r="D905" s="649" t="s">
        <v>413</v>
      </c>
      <c r="E905" s="652" t="s">
        <v>321</v>
      </c>
      <c r="F905" s="652" t="s">
        <v>322</v>
      </c>
      <c r="G905" s="651" t="s">
        <v>411</v>
      </c>
      <c r="H905" s="651" t="s">
        <v>343</v>
      </c>
      <c r="I905" s="651" t="s">
        <v>1082</v>
      </c>
      <c r="J905" s="651">
        <v>200</v>
      </c>
      <c r="K905" s="651" t="s">
        <v>324</v>
      </c>
      <c r="L905" s="359" t="s">
        <v>1175</v>
      </c>
      <c r="M905" s="354">
        <v>392</v>
      </c>
      <c r="N905" s="378">
        <f t="shared" si="19"/>
        <v>196</v>
      </c>
      <c r="O905" s="354">
        <v>15</v>
      </c>
      <c r="P905" s="335" t="s">
        <v>1154</v>
      </c>
      <c r="Q905" s="379" t="s">
        <v>1177</v>
      </c>
    </row>
    <row r="906" spans="1:17" s="445" customFormat="1" ht="32.25" hidden="1" customHeight="1" x14ac:dyDescent="0.2">
      <c r="A906" s="646" t="s">
        <v>303</v>
      </c>
      <c r="B906" s="646" t="s">
        <v>303</v>
      </c>
      <c r="C906" s="646">
        <v>2021</v>
      </c>
      <c r="D906" s="649" t="s">
        <v>413</v>
      </c>
      <c r="E906" s="650" t="s">
        <v>321</v>
      </c>
      <c r="F906" s="650" t="s">
        <v>322</v>
      </c>
      <c r="G906" s="651" t="s">
        <v>411</v>
      </c>
      <c r="H906" s="651" t="s">
        <v>1156</v>
      </c>
      <c r="I906" s="651" t="s">
        <v>1082</v>
      </c>
      <c r="J906" s="651">
        <v>200</v>
      </c>
      <c r="K906" s="651" t="s">
        <v>324</v>
      </c>
      <c r="L906" s="359" t="s">
        <v>1175</v>
      </c>
      <c r="M906" s="354">
        <v>304</v>
      </c>
      <c r="N906" s="378">
        <f t="shared" si="19"/>
        <v>152</v>
      </c>
      <c r="O906" s="354">
        <v>15</v>
      </c>
      <c r="P906" s="335" t="s">
        <v>1154</v>
      </c>
      <c r="Q906" s="379" t="s">
        <v>1177</v>
      </c>
    </row>
    <row r="907" spans="1:17" s="445" customFormat="1" ht="32.25" hidden="1" customHeight="1" x14ac:dyDescent="0.2">
      <c r="A907" s="355" t="s">
        <v>303</v>
      </c>
      <c r="B907" s="355" t="s">
        <v>303</v>
      </c>
      <c r="C907" s="356">
        <v>2021</v>
      </c>
      <c r="D907" s="357" t="s">
        <v>413</v>
      </c>
      <c r="E907" s="358" t="s">
        <v>321</v>
      </c>
      <c r="F907" s="358" t="s">
        <v>322</v>
      </c>
      <c r="G907" s="324" t="s">
        <v>411</v>
      </c>
      <c r="H907" s="324" t="s">
        <v>358</v>
      </c>
      <c r="I907" s="332" t="s">
        <v>1221</v>
      </c>
      <c r="J907" s="324" t="s">
        <v>688</v>
      </c>
      <c r="K907" s="332" t="s">
        <v>324</v>
      </c>
      <c r="L907" s="357" t="s">
        <v>1084</v>
      </c>
      <c r="M907" s="333">
        <v>0</v>
      </c>
      <c r="N907" s="378"/>
      <c r="O907" s="333">
        <v>0</v>
      </c>
      <c r="P907" s="333" t="s">
        <v>1222</v>
      </c>
      <c r="Q907" s="336" t="s">
        <v>1246</v>
      </c>
    </row>
    <row r="908" spans="1:17" s="445" customFormat="1" ht="32.25" hidden="1" customHeight="1" x14ac:dyDescent="0.2">
      <c r="A908" s="355" t="s">
        <v>303</v>
      </c>
      <c r="B908" s="355" t="s">
        <v>303</v>
      </c>
      <c r="C908" s="356">
        <v>2021</v>
      </c>
      <c r="D908" s="357" t="s">
        <v>413</v>
      </c>
      <c r="E908" s="358" t="s">
        <v>321</v>
      </c>
      <c r="F908" s="358" t="s">
        <v>322</v>
      </c>
      <c r="G908" s="324" t="s">
        <v>411</v>
      </c>
      <c r="H908" s="324" t="s">
        <v>339</v>
      </c>
      <c r="I908" s="332" t="s">
        <v>1221</v>
      </c>
      <c r="J908" s="324" t="s">
        <v>688</v>
      </c>
      <c r="K908" s="332" t="s">
        <v>324</v>
      </c>
      <c r="L908" s="357" t="s">
        <v>1084</v>
      </c>
      <c r="M908" s="333">
        <v>10232</v>
      </c>
      <c r="N908" s="378"/>
      <c r="O908" s="333">
        <v>37</v>
      </c>
      <c r="P908" s="333" t="s">
        <v>1222</v>
      </c>
      <c r="Q908" s="336" t="s">
        <v>1246</v>
      </c>
    </row>
    <row r="909" spans="1:17" s="445" customFormat="1" ht="32.25" hidden="1" customHeight="1" x14ac:dyDescent="0.2">
      <c r="A909" s="355" t="s">
        <v>303</v>
      </c>
      <c r="B909" s="355" t="s">
        <v>303</v>
      </c>
      <c r="C909" s="356">
        <v>2021</v>
      </c>
      <c r="D909" s="357" t="s">
        <v>413</v>
      </c>
      <c r="E909" s="358" t="s">
        <v>321</v>
      </c>
      <c r="F909" s="358" t="s">
        <v>322</v>
      </c>
      <c r="G909" s="324" t="s">
        <v>411</v>
      </c>
      <c r="H909" s="324" t="s">
        <v>343</v>
      </c>
      <c r="I909" s="332" t="s">
        <v>1221</v>
      </c>
      <c r="J909" s="324" t="s">
        <v>688</v>
      </c>
      <c r="K909" s="332" t="s">
        <v>324</v>
      </c>
      <c r="L909" s="357" t="s">
        <v>1084</v>
      </c>
      <c r="M909" s="333">
        <v>0</v>
      </c>
      <c r="N909" s="378"/>
      <c r="O909" s="333">
        <v>0</v>
      </c>
      <c r="P909" s="333" t="s">
        <v>1222</v>
      </c>
      <c r="Q909" s="336" t="s">
        <v>1246</v>
      </c>
    </row>
    <row r="910" spans="1:17" s="445" customFormat="1" ht="32.25" hidden="1" customHeight="1" x14ac:dyDescent="0.2">
      <c r="A910" s="355" t="s">
        <v>303</v>
      </c>
      <c r="B910" s="355" t="s">
        <v>303</v>
      </c>
      <c r="C910" s="356">
        <v>2021</v>
      </c>
      <c r="D910" s="357" t="s">
        <v>413</v>
      </c>
      <c r="E910" s="358" t="s">
        <v>321</v>
      </c>
      <c r="F910" s="358" t="s">
        <v>322</v>
      </c>
      <c r="G910" s="324" t="s">
        <v>411</v>
      </c>
      <c r="H910" s="324" t="s">
        <v>687</v>
      </c>
      <c r="I910" s="332" t="s">
        <v>1221</v>
      </c>
      <c r="J910" s="324" t="s">
        <v>688</v>
      </c>
      <c r="K910" s="332" t="s">
        <v>324</v>
      </c>
      <c r="L910" s="357" t="s">
        <v>1084</v>
      </c>
      <c r="M910" s="333">
        <v>0</v>
      </c>
      <c r="N910" s="378"/>
      <c r="O910" s="333">
        <v>0</v>
      </c>
      <c r="P910" s="333" t="s">
        <v>1222</v>
      </c>
      <c r="Q910" s="336" t="s">
        <v>1246</v>
      </c>
    </row>
    <row r="911" spans="1:17" s="445" customFormat="1" ht="32.25" hidden="1" customHeight="1" x14ac:dyDescent="0.2">
      <c r="A911" s="355" t="s">
        <v>303</v>
      </c>
      <c r="B911" s="355" t="s">
        <v>303</v>
      </c>
      <c r="C911" s="356">
        <v>2021</v>
      </c>
      <c r="D911" s="357" t="s">
        <v>413</v>
      </c>
      <c r="E911" s="358" t="s">
        <v>321</v>
      </c>
      <c r="F911" s="358" t="s">
        <v>322</v>
      </c>
      <c r="G911" s="324" t="s">
        <v>411</v>
      </c>
      <c r="H911" s="324" t="s">
        <v>359</v>
      </c>
      <c r="I911" s="332" t="s">
        <v>1221</v>
      </c>
      <c r="J911" s="324" t="s">
        <v>688</v>
      </c>
      <c r="K911" s="332" t="s">
        <v>324</v>
      </c>
      <c r="L911" s="357" t="s">
        <v>1084</v>
      </c>
      <c r="M911" s="333">
        <v>0</v>
      </c>
      <c r="N911" s="378"/>
      <c r="O911" s="333">
        <v>0</v>
      </c>
      <c r="P911" s="333" t="s">
        <v>1222</v>
      </c>
      <c r="Q911" s="336" t="s">
        <v>1246</v>
      </c>
    </row>
    <row r="912" spans="1:17" s="445" customFormat="1" ht="32.25" hidden="1" customHeight="1" x14ac:dyDescent="0.2">
      <c r="A912" s="355" t="s">
        <v>303</v>
      </c>
      <c r="B912" s="355" t="s">
        <v>303</v>
      </c>
      <c r="C912" s="432">
        <v>2021</v>
      </c>
      <c r="D912" s="360" t="s">
        <v>413</v>
      </c>
      <c r="E912" s="432" t="s">
        <v>321</v>
      </c>
      <c r="F912" s="432" t="s">
        <v>322</v>
      </c>
      <c r="G912" s="432" t="s">
        <v>411</v>
      </c>
      <c r="H912" s="432" t="s">
        <v>339</v>
      </c>
      <c r="I912" s="432" t="s">
        <v>1248</v>
      </c>
      <c r="J912" s="324" t="s">
        <v>688</v>
      </c>
      <c r="K912" s="432" t="s">
        <v>324</v>
      </c>
      <c r="L912" s="432" t="s">
        <v>1245</v>
      </c>
      <c r="M912" s="419">
        <v>817</v>
      </c>
      <c r="N912" s="327"/>
      <c r="O912" s="419">
        <v>10</v>
      </c>
      <c r="P912" s="433" t="s">
        <v>1249</v>
      </c>
      <c r="Q912" s="379" t="s">
        <v>1245</v>
      </c>
    </row>
    <row r="913" spans="1:17" s="445" customFormat="1" ht="32.25" hidden="1" customHeight="1" x14ac:dyDescent="0.2">
      <c r="A913" s="355" t="s">
        <v>303</v>
      </c>
      <c r="B913" s="355" t="s">
        <v>303</v>
      </c>
      <c r="C913" s="432">
        <v>2021</v>
      </c>
      <c r="D913" s="360" t="s">
        <v>413</v>
      </c>
      <c r="E913" s="432" t="s">
        <v>321</v>
      </c>
      <c r="F913" s="432" t="s">
        <v>322</v>
      </c>
      <c r="G913" s="432" t="s">
        <v>411</v>
      </c>
      <c r="H913" s="432" t="s">
        <v>359</v>
      </c>
      <c r="I913" s="432" t="s">
        <v>1248</v>
      </c>
      <c r="J913" s="324" t="s">
        <v>688</v>
      </c>
      <c r="K913" s="432" t="s">
        <v>324</v>
      </c>
      <c r="L913" s="432" t="s">
        <v>1245</v>
      </c>
      <c r="M913" s="419">
        <v>817</v>
      </c>
      <c r="N913" s="327"/>
      <c r="O913" s="419">
        <v>10</v>
      </c>
      <c r="P913" s="433" t="s">
        <v>1249</v>
      </c>
      <c r="Q913" s="379" t="s">
        <v>1245</v>
      </c>
    </row>
    <row r="914" spans="1:17" s="445" customFormat="1" ht="32.25" hidden="1" customHeight="1" x14ac:dyDescent="0.2">
      <c r="A914" s="355" t="s">
        <v>303</v>
      </c>
      <c r="B914" s="355" t="s">
        <v>303</v>
      </c>
      <c r="C914" s="432">
        <v>2021</v>
      </c>
      <c r="D914" s="360" t="s">
        <v>413</v>
      </c>
      <c r="E914" s="432" t="s">
        <v>321</v>
      </c>
      <c r="F914" s="432" t="s">
        <v>322</v>
      </c>
      <c r="G914" s="432" t="s">
        <v>411</v>
      </c>
      <c r="H914" s="432" t="s">
        <v>343</v>
      </c>
      <c r="I914" s="432" t="s">
        <v>1248</v>
      </c>
      <c r="J914" s="324" t="s">
        <v>688</v>
      </c>
      <c r="K914" s="432" t="s">
        <v>324</v>
      </c>
      <c r="L914" s="432" t="s">
        <v>1245</v>
      </c>
      <c r="M914" s="419">
        <v>244</v>
      </c>
      <c r="N914" s="327"/>
      <c r="O914" s="419">
        <v>10</v>
      </c>
      <c r="P914" s="433" t="s">
        <v>1249</v>
      </c>
      <c r="Q914" s="379" t="s">
        <v>1245</v>
      </c>
    </row>
    <row r="915" spans="1:17" s="445" customFormat="1" ht="32.25" hidden="1" customHeight="1" x14ac:dyDescent="0.2">
      <c r="A915" s="355" t="s">
        <v>303</v>
      </c>
      <c r="B915" s="355" t="s">
        <v>303</v>
      </c>
      <c r="C915" s="432">
        <v>2021</v>
      </c>
      <c r="D915" s="360" t="s">
        <v>413</v>
      </c>
      <c r="E915" s="432" t="s">
        <v>321</v>
      </c>
      <c r="F915" s="432" t="s">
        <v>322</v>
      </c>
      <c r="G915" s="432" t="s">
        <v>411</v>
      </c>
      <c r="H915" s="432" t="s">
        <v>1156</v>
      </c>
      <c r="I915" s="432" t="s">
        <v>1248</v>
      </c>
      <c r="J915" s="324" t="s">
        <v>688</v>
      </c>
      <c r="K915" s="432" t="s">
        <v>324</v>
      </c>
      <c r="L915" s="432" t="s">
        <v>1245</v>
      </c>
      <c r="M915" s="419">
        <v>244</v>
      </c>
      <c r="N915" s="327"/>
      <c r="O915" s="419">
        <v>10</v>
      </c>
      <c r="P915" s="433" t="s">
        <v>1249</v>
      </c>
      <c r="Q915" s="379" t="s">
        <v>1245</v>
      </c>
    </row>
    <row r="916" spans="1:17" s="446" customFormat="1" ht="32.25" hidden="1" customHeight="1" x14ac:dyDescent="0.2">
      <c r="A916" s="355" t="s">
        <v>303</v>
      </c>
      <c r="B916" s="355" t="s">
        <v>303</v>
      </c>
      <c r="C916" s="432">
        <v>2021</v>
      </c>
      <c r="D916" s="360" t="s">
        <v>413</v>
      </c>
      <c r="E916" s="432" t="s">
        <v>321</v>
      </c>
      <c r="F916" s="432" t="s">
        <v>322</v>
      </c>
      <c r="G916" s="432" t="s">
        <v>411</v>
      </c>
      <c r="H916" s="432" t="s">
        <v>358</v>
      </c>
      <c r="I916" s="432" t="s">
        <v>1248</v>
      </c>
      <c r="J916" s="324" t="s">
        <v>688</v>
      </c>
      <c r="K916" s="432" t="s">
        <v>324</v>
      </c>
      <c r="L916" s="432" t="s">
        <v>1245</v>
      </c>
      <c r="M916" s="419">
        <v>244</v>
      </c>
      <c r="N916" s="327"/>
      <c r="O916" s="419">
        <v>10</v>
      </c>
      <c r="P916" s="433" t="s">
        <v>1249</v>
      </c>
      <c r="Q916" s="379" t="s">
        <v>1245</v>
      </c>
    </row>
    <row r="917" spans="1:17" s="446" customFormat="1" ht="32.25" hidden="1" customHeight="1" x14ac:dyDescent="0.2">
      <c r="A917" s="355" t="s">
        <v>303</v>
      </c>
      <c r="B917" s="355" t="s">
        <v>303</v>
      </c>
      <c r="C917" s="356">
        <v>2021</v>
      </c>
      <c r="D917" s="330" t="s">
        <v>580</v>
      </c>
      <c r="E917" s="361" t="s">
        <v>321</v>
      </c>
      <c r="F917" s="361" t="s">
        <v>322</v>
      </c>
      <c r="G917" s="324" t="s">
        <v>411</v>
      </c>
      <c r="H917" s="324" t="s">
        <v>339</v>
      </c>
      <c r="I917" s="359" t="s">
        <v>1082</v>
      </c>
      <c r="J917" s="332">
        <v>8000</v>
      </c>
      <c r="K917" s="324" t="s">
        <v>324</v>
      </c>
      <c r="L917" s="332"/>
      <c r="M917" s="333">
        <v>10322</v>
      </c>
      <c r="N917" s="327">
        <f t="shared" ref="N917" si="20">100*M917/J917</f>
        <v>129.02500000000001</v>
      </c>
      <c r="O917" s="333">
        <v>72</v>
      </c>
      <c r="P917" s="335" t="s">
        <v>1154</v>
      </c>
      <c r="Q917" s="336"/>
    </row>
    <row r="918" spans="1:17" s="446" customFormat="1" ht="32.25" hidden="1" customHeight="1" x14ac:dyDescent="0.2">
      <c r="A918" s="355" t="s">
        <v>303</v>
      </c>
      <c r="B918" s="355" t="s">
        <v>303</v>
      </c>
      <c r="C918" s="356">
        <v>2021</v>
      </c>
      <c r="D918" s="330" t="s">
        <v>580</v>
      </c>
      <c r="E918" s="358" t="s">
        <v>321</v>
      </c>
      <c r="F918" s="358" t="s">
        <v>322</v>
      </c>
      <c r="G918" s="324" t="s">
        <v>411</v>
      </c>
      <c r="H918" s="324" t="s">
        <v>339</v>
      </c>
      <c r="I918" s="332" t="s">
        <v>1221</v>
      </c>
      <c r="J918" s="324" t="s">
        <v>688</v>
      </c>
      <c r="K918" s="332" t="s">
        <v>324</v>
      </c>
      <c r="L918" s="357" t="s">
        <v>689</v>
      </c>
      <c r="M918" s="333">
        <v>6653</v>
      </c>
      <c r="N918" s="327"/>
      <c r="O918" s="333">
        <v>66</v>
      </c>
      <c r="P918" s="333" t="s">
        <v>1222</v>
      </c>
      <c r="Q918" s="336"/>
    </row>
    <row r="919" spans="1:17" s="446" customFormat="1" ht="32.25" hidden="1" customHeight="1" x14ac:dyDescent="0.2">
      <c r="A919" s="355" t="s">
        <v>303</v>
      </c>
      <c r="B919" s="355" t="s">
        <v>303</v>
      </c>
      <c r="C919" s="356">
        <v>2021</v>
      </c>
      <c r="D919" s="357" t="s">
        <v>341</v>
      </c>
      <c r="E919" s="361" t="s">
        <v>321</v>
      </c>
      <c r="F919" s="361" t="s">
        <v>322</v>
      </c>
      <c r="G919" s="324" t="s">
        <v>411</v>
      </c>
      <c r="H919" s="324" t="s">
        <v>339</v>
      </c>
      <c r="I919" s="359" t="s">
        <v>1082</v>
      </c>
      <c r="J919" s="332">
        <v>2000</v>
      </c>
      <c r="K919" s="324" t="s">
        <v>324</v>
      </c>
      <c r="L919" s="332"/>
      <c r="M919" s="333">
        <v>765</v>
      </c>
      <c r="N919" s="327">
        <f t="shared" ref="N919:N923" si="21">100*M919/J919</f>
        <v>38.25</v>
      </c>
      <c r="O919" s="333">
        <v>8</v>
      </c>
      <c r="P919" s="335" t="s">
        <v>1154</v>
      </c>
      <c r="Q919" s="336" t="s">
        <v>1170</v>
      </c>
    </row>
    <row r="920" spans="1:17" s="445" customFormat="1" ht="32.25" hidden="1" customHeight="1" x14ac:dyDescent="0.2">
      <c r="A920" s="355" t="s">
        <v>303</v>
      </c>
      <c r="B920" s="355" t="s">
        <v>303</v>
      </c>
      <c r="C920" s="356">
        <v>2021</v>
      </c>
      <c r="D920" s="357" t="s">
        <v>341</v>
      </c>
      <c r="E920" s="358" t="s">
        <v>321</v>
      </c>
      <c r="F920" s="358" t="s">
        <v>322</v>
      </c>
      <c r="G920" s="324" t="s">
        <v>411</v>
      </c>
      <c r="H920" s="324" t="s">
        <v>339</v>
      </c>
      <c r="I920" s="332" t="s">
        <v>1221</v>
      </c>
      <c r="J920" s="324" t="s">
        <v>688</v>
      </c>
      <c r="K920" s="332" t="s">
        <v>324</v>
      </c>
      <c r="L920" s="357" t="s">
        <v>689</v>
      </c>
      <c r="M920" s="333">
        <v>735</v>
      </c>
      <c r="N920" s="327"/>
      <c r="O920" s="333">
        <v>30</v>
      </c>
      <c r="P920" s="333" t="s">
        <v>1222</v>
      </c>
      <c r="Q920" s="336"/>
    </row>
    <row r="921" spans="1:17" s="445" customFormat="1" ht="32.25" hidden="1" customHeight="1" x14ac:dyDescent="0.2">
      <c r="A921" s="355" t="s">
        <v>303</v>
      </c>
      <c r="B921" s="355" t="s">
        <v>303</v>
      </c>
      <c r="C921" s="356">
        <v>2021</v>
      </c>
      <c r="D921" s="357" t="s">
        <v>459</v>
      </c>
      <c r="E921" s="361" t="s">
        <v>321</v>
      </c>
      <c r="F921" s="361" t="s">
        <v>322</v>
      </c>
      <c r="G921" s="324" t="s">
        <v>411</v>
      </c>
      <c r="H921" s="324" t="s">
        <v>339</v>
      </c>
      <c r="I921" s="359" t="s">
        <v>1082</v>
      </c>
      <c r="J921" s="332">
        <v>1000</v>
      </c>
      <c r="K921" s="324" t="s">
        <v>324</v>
      </c>
      <c r="L921" s="355"/>
      <c r="M921" s="333">
        <v>1442</v>
      </c>
      <c r="N921" s="327">
        <f t="shared" si="21"/>
        <v>144.19999999999999</v>
      </c>
      <c r="O921" s="333">
        <v>60</v>
      </c>
      <c r="P921" s="335" t="s">
        <v>1154</v>
      </c>
      <c r="Q921" s="336"/>
    </row>
    <row r="922" spans="1:17" s="445" customFormat="1" ht="32.25" hidden="1" customHeight="1" x14ac:dyDescent="0.2">
      <c r="A922" s="355" t="s">
        <v>303</v>
      </c>
      <c r="B922" s="355" t="s">
        <v>303</v>
      </c>
      <c r="C922" s="356">
        <v>2021</v>
      </c>
      <c r="D922" s="357" t="s">
        <v>459</v>
      </c>
      <c r="E922" s="358" t="s">
        <v>321</v>
      </c>
      <c r="F922" s="358" t="s">
        <v>322</v>
      </c>
      <c r="G922" s="324" t="s">
        <v>411</v>
      </c>
      <c r="H922" s="324" t="s">
        <v>339</v>
      </c>
      <c r="I922" s="332" t="s">
        <v>1221</v>
      </c>
      <c r="J922" s="324" t="s">
        <v>688</v>
      </c>
      <c r="K922" s="332" t="s">
        <v>324</v>
      </c>
      <c r="L922" s="357" t="s">
        <v>689</v>
      </c>
      <c r="M922" s="333">
        <v>47</v>
      </c>
      <c r="N922" s="327"/>
      <c r="O922" s="333">
        <v>31</v>
      </c>
      <c r="P922" s="333" t="s">
        <v>1222</v>
      </c>
      <c r="Q922" s="336"/>
    </row>
    <row r="923" spans="1:17" s="445" customFormat="1" ht="32.25" hidden="1" customHeight="1" x14ac:dyDescent="0.2">
      <c r="A923" s="355" t="s">
        <v>303</v>
      </c>
      <c r="B923" s="355" t="s">
        <v>303</v>
      </c>
      <c r="C923" s="356">
        <v>2021</v>
      </c>
      <c r="D923" s="357" t="s">
        <v>357</v>
      </c>
      <c r="E923" s="332" t="s">
        <v>321</v>
      </c>
      <c r="F923" s="332" t="s">
        <v>322</v>
      </c>
      <c r="G923" s="324" t="s">
        <v>411</v>
      </c>
      <c r="H923" s="324" t="s">
        <v>339</v>
      </c>
      <c r="I923" s="359" t="s">
        <v>1082</v>
      </c>
      <c r="J923" s="332">
        <v>30</v>
      </c>
      <c r="K923" s="324" t="s">
        <v>324</v>
      </c>
      <c r="L923" s="332"/>
      <c r="M923" s="333">
        <v>31</v>
      </c>
      <c r="N923" s="327">
        <f t="shared" si="21"/>
        <v>103.33333333333333</v>
      </c>
      <c r="O923" s="333">
        <v>9</v>
      </c>
      <c r="P923" s="335" t="s">
        <v>1154</v>
      </c>
      <c r="Q923" s="336"/>
    </row>
    <row r="924" spans="1:17" s="445" customFormat="1" ht="32.25" hidden="1" customHeight="1" x14ac:dyDescent="0.2">
      <c r="A924" s="355" t="s">
        <v>303</v>
      </c>
      <c r="B924" s="355" t="s">
        <v>303</v>
      </c>
      <c r="C924" s="356">
        <v>2021</v>
      </c>
      <c r="D924" s="357" t="s">
        <v>357</v>
      </c>
      <c r="E924" s="358" t="s">
        <v>321</v>
      </c>
      <c r="F924" s="358" t="s">
        <v>322</v>
      </c>
      <c r="G924" s="324" t="s">
        <v>411</v>
      </c>
      <c r="H924" s="324" t="s">
        <v>339</v>
      </c>
      <c r="I924" s="332" t="s">
        <v>1221</v>
      </c>
      <c r="J924" s="324" t="s">
        <v>688</v>
      </c>
      <c r="K924" s="332" t="s">
        <v>324</v>
      </c>
      <c r="L924" s="357" t="s">
        <v>689</v>
      </c>
      <c r="M924" s="333">
        <v>2</v>
      </c>
      <c r="N924" s="327"/>
      <c r="O924" s="333">
        <v>2</v>
      </c>
      <c r="P924" s="333" t="s">
        <v>1222</v>
      </c>
      <c r="Q924" s="336"/>
    </row>
    <row r="925" spans="1:17" s="445" customFormat="1" ht="32.25" hidden="1" customHeight="1" x14ac:dyDescent="0.2">
      <c r="A925" s="355" t="s">
        <v>303</v>
      </c>
      <c r="B925" s="355" t="s">
        <v>303</v>
      </c>
      <c r="C925" s="356">
        <v>2021</v>
      </c>
      <c r="D925" s="357" t="s">
        <v>342</v>
      </c>
      <c r="E925" s="358" t="s">
        <v>321</v>
      </c>
      <c r="F925" s="358" t="s">
        <v>322</v>
      </c>
      <c r="G925" s="324" t="s">
        <v>411</v>
      </c>
      <c r="H925" s="324" t="s">
        <v>358</v>
      </c>
      <c r="I925" s="359" t="s">
        <v>1082</v>
      </c>
      <c r="J925" s="332">
        <v>1000</v>
      </c>
      <c r="K925" s="324" t="s">
        <v>324</v>
      </c>
      <c r="L925" s="332"/>
      <c r="M925" s="333">
        <v>1137</v>
      </c>
      <c r="N925" s="327">
        <f>100*M925/J925</f>
        <v>113.7</v>
      </c>
      <c r="O925" s="333">
        <v>103</v>
      </c>
      <c r="P925" s="335" t="s">
        <v>1154</v>
      </c>
      <c r="Q925" s="336"/>
    </row>
    <row r="926" spans="1:17" s="445" customFormat="1" ht="32.25" hidden="1" customHeight="1" x14ac:dyDescent="0.2">
      <c r="A926" s="355" t="s">
        <v>303</v>
      </c>
      <c r="B926" s="355" t="s">
        <v>303</v>
      </c>
      <c r="C926" s="356">
        <v>2021</v>
      </c>
      <c r="D926" s="357" t="s">
        <v>342</v>
      </c>
      <c r="E926" s="358" t="s">
        <v>321</v>
      </c>
      <c r="F926" s="358" t="s">
        <v>322</v>
      </c>
      <c r="G926" s="324" t="s">
        <v>411</v>
      </c>
      <c r="H926" s="324" t="s">
        <v>339</v>
      </c>
      <c r="I926" s="359" t="s">
        <v>1082</v>
      </c>
      <c r="J926" s="332">
        <v>9000</v>
      </c>
      <c r="K926" s="324" t="s">
        <v>324</v>
      </c>
      <c r="L926" s="332"/>
      <c r="M926" s="333">
        <v>12212</v>
      </c>
      <c r="N926" s="327">
        <f>100*M926/J926</f>
        <v>135.6888888888889</v>
      </c>
      <c r="O926" s="333">
        <v>240</v>
      </c>
      <c r="P926" s="335" t="s">
        <v>1154</v>
      </c>
      <c r="Q926" s="336"/>
    </row>
    <row r="927" spans="1:17" s="445" customFormat="1" ht="32.25" hidden="1" customHeight="1" x14ac:dyDescent="0.2">
      <c r="A927" s="355" t="s">
        <v>303</v>
      </c>
      <c r="B927" s="355" t="s">
        <v>303</v>
      </c>
      <c r="C927" s="356">
        <v>2021</v>
      </c>
      <c r="D927" s="654" t="s">
        <v>342</v>
      </c>
      <c r="E927" s="358" t="s">
        <v>321</v>
      </c>
      <c r="F927" s="358" t="s">
        <v>322</v>
      </c>
      <c r="G927" s="324" t="s">
        <v>411</v>
      </c>
      <c r="H927" s="324" t="s">
        <v>343</v>
      </c>
      <c r="I927" s="359" t="s">
        <v>1082</v>
      </c>
      <c r="J927" s="332">
        <v>1500</v>
      </c>
      <c r="K927" s="324" t="s">
        <v>324</v>
      </c>
      <c r="L927" s="332"/>
      <c r="M927" s="333">
        <v>5169</v>
      </c>
      <c r="N927" s="327">
        <f>100*M927/J927</f>
        <v>344.6</v>
      </c>
      <c r="O927" s="333">
        <v>227</v>
      </c>
      <c r="P927" s="335" t="s">
        <v>1154</v>
      </c>
      <c r="Q927" s="336" t="s">
        <v>1159</v>
      </c>
    </row>
    <row r="928" spans="1:17" s="445" customFormat="1" ht="32.25" hidden="1" customHeight="1" x14ac:dyDescent="0.2">
      <c r="A928" s="355" t="s">
        <v>303</v>
      </c>
      <c r="B928" s="355" t="s">
        <v>303</v>
      </c>
      <c r="C928" s="356">
        <v>2021</v>
      </c>
      <c r="D928" s="654" t="s">
        <v>342</v>
      </c>
      <c r="E928" s="358" t="s">
        <v>321</v>
      </c>
      <c r="F928" s="358" t="s">
        <v>322</v>
      </c>
      <c r="G928" s="324" t="s">
        <v>411</v>
      </c>
      <c r="H928" s="324" t="s">
        <v>687</v>
      </c>
      <c r="I928" s="359" t="s">
        <v>1082</v>
      </c>
      <c r="J928" s="332">
        <v>1500</v>
      </c>
      <c r="K928" s="324" t="s">
        <v>324</v>
      </c>
      <c r="L928" s="332"/>
      <c r="M928" s="333">
        <v>5168</v>
      </c>
      <c r="N928" s="327">
        <f>100*M928/J928</f>
        <v>344.53333333333336</v>
      </c>
      <c r="O928" s="333">
        <v>227</v>
      </c>
      <c r="P928" s="335" t="s">
        <v>1154</v>
      </c>
      <c r="Q928" s="336" t="s">
        <v>1159</v>
      </c>
    </row>
    <row r="929" spans="1:18" s="445" customFormat="1" ht="32.25" hidden="1" customHeight="1" x14ac:dyDescent="0.2">
      <c r="A929" s="355" t="s">
        <v>303</v>
      </c>
      <c r="B929" s="355" t="s">
        <v>303</v>
      </c>
      <c r="C929" s="356">
        <v>2021</v>
      </c>
      <c r="D929" s="654" t="s">
        <v>342</v>
      </c>
      <c r="E929" s="358" t="s">
        <v>321</v>
      </c>
      <c r="F929" s="358" t="s">
        <v>322</v>
      </c>
      <c r="G929" s="324" t="s">
        <v>411</v>
      </c>
      <c r="H929" s="324" t="s">
        <v>359</v>
      </c>
      <c r="I929" s="359" t="s">
        <v>1082</v>
      </c>
      <c r="J929" s="332">
        <v>1500</v>
      </c>
      <c r="K929" s="324" t="s">
        <v>324</v>
      </c>
      <c r="L929" s="332"/>
      <c r="M929" s="333">
        <v>6042</v>
      </c>
      <c r="N929" s="327">
        <f>100*M929/J929</f>
        <v>402.8</v>
      </c>
      <c r="O929" s="333">
        <v>224</v>
      </c>
      <c r="P929" s="335" t="s">
        <v>1154</v>
      </c>
      <c r="Q929" s="336" t="s">
        <v>1159</v>
      </c>
    </row>
    <row r="930" spans="1:18" s="445" customFormat="1" ht="32.25" hidden="1" customHeight="1" x14ac:dyDescent="0.2">
      <c r="A930" s="355" t="s">
        <v>303</v>
      </c>
      <c r="B930" s="355" t="s">
        <v>303</v>
      </c>
      <c r="C930" s="356">
        <v>2021</v>
      </c>
      <c r="D930" s="357" t="s">
        <v>342</v>
      </c>
      <c r="E930" s="358" t="s">
        <v>321</v>
      </c>
      <c r="F930" s="358" t="s">
        <v>322</v>
      </c>
      <c r="G930" s="324" t="s">
        <v>411</v>
      </c>
      <c r="H930" s="324" t="s">
        <v>358</v>
      </c>
      <c r="I930" s="332" t="s">
        <v>1221</v>
      </c>
      <c r="J930" s="324" t="s">
        <v>688</v>
      </c>
      <c r="K930" s="332" t="s">
        <v>324</v>
      </c>
      <c r="L930" s="357" t="s">
        <v>689</v>
      </c>
      <c r="M930" s="333">
        <v>449</v>
      </c>
      <c r="N930" s="327"/>
      <c r="O930" s="333">
        <v>54</v>
      </c>
      <c r="P930" s="333" t="s">
        <v>1222</v>
      </c>
      <c r="Q930" s="336"/>
    </row>
    <row r="931" spans="1:18" s="445" customFormat="1" ht="32.25" hidden="1" customHeight="1" x14ac:dyDescent="0.2">
      <c r="A931" s="355" t="s">
        <v>303</v>
      </c>
      <c r="B931" s="355" t="s">
        <v>303</v>
      </c>
      <c r="C931" s="356">
        <v>2021</v>
      </c>
      <c r="D931" s="357" t="s">
        <v>342</v>
      </c>
      <c r="E931" s="358" t="s">
        <v>321</v>
      </c>
      <c r="F931" s="358" t="s">
        <v>322</v>
      </c>
      <c r="G931" s="324" t="s">
        <v>411</v>
      </c>
      <c r="H931" s="324" t="s">
        <v>339</v>
      </c>
      <c r="I931" s="332" t="s">
        <v>1221</v>
      </c>
      <c r="J931" s="324" t="s">
        <v>688</v>
      </c>
      <c r="K931" s="332" t="s">
        <v>324</v>
      </c>
      <c r="L931" s="357" t="s">
        <v>689</v>
      </c>
      <c r="M931" s="333">
        <v>2050</v>
      </c>
      <c r="N931" s="327"/>
      <c r="O931" s="333">
        <v>63</v>
      </c>
      <c r="P931" s="333" t="s">
        <v>1222</v>
      </c>
      <c r="Q931" s="336"/>
    </row>
    <row r="932" spans="1:18" s="445" customFormat="1" ht="32.25" hidden="1" customHeight="1" x14ac:dyDescent="0.2">
      <c r="A932" s="355" t="s">
        <v>303</v>
      </c>
      <c r="B932" s="355" t="s">
        <v>303</v>
      </c>
      <c r="C932" s="356">
        <v>2021</v>
      </c>
      <c r="D932" s="357" t="s">
        <v>342</v>
      </c>
      <c r="E932" s="358" t="s">
        <v>321</v>
      </c>
      <c r="F932" s="358" t="s">
        <v>322</v>
      </c>
      <c r="G932" s="324" t="s">
        <v>411</v>
      </c>
      <c r="H932" s="324" t="s">
        <v>343</v>
      </c>
      <c r="I932" s="332" t="s">
        <v>1221</v>
      </c>
      <c r="J932" s="324" t="s">
        <v>688</v>
      </c>
      <c r="K932" s="332" t="s">
        <v>324</v>
      </c>
      <c r="L932" s="357" t="s">
        <v>689</v>
      </c>
      <c r="M932" s="333">
        <v>960</v>
      </c>
      <c r="N932" s="327"/>
      <c r="O932" s="333">
        <v>61</v>
      </c>
      <c r="P932" s="333" t="s">
        <v>1222</v>
      </c>
      <c r="Q932" s="336"/>
    </row>
    <row r="933" spans="1:18" s="445" customFormat="1" ht="32.25" hidden="1" customHeight="1" x14ac:dyDescent="0.2">
      <c r="A933" s="355" t="s">
        <v>303</v>
      </c>
      <c r="B933" s="355" t="s">
        <v>303</v>
      </c>
      <c r="C933" s="356">
        <v>2021</v>
      </c>
      <c r="D933" s="357" t="s">
        <v>342</v>
      </c>
      <c r="E933" s="358" t="s">
        <v>321</v>
      </c>
      <c r="F933" s="358" t="s">
        <v>322</v>
      </c>
      <c r="G933" s="324" t="s">
        <v>411</v>
      </c>
      <c r="H933" s="324" t="s">
        <v>687</v>
      </c>
      <c r="I933" s="332" t="s">
        <v>1221</v>
      </c>
      <c r="J933" s="324" t="s">
        <v>688</v>
      </c>
      <c r="K933" s="332" t="s">
        <v>324</v>
      </c>
      <c r="L933" s="357" t="s">
        <v>689</v>
      </c>
      <c r="M933" s="333">
        <v>960</v>
      </c>
      <c r="N933" s="327"/>
      <c r="O933" s="333">
        <v>61</v>
      </c>
      <c r="P933" s="333" t="s">
        <v>1222</v>
      </c>
      <c r="Q933" s="336"/>
    </row>
    <row r="934" spans="1:18" s="445" customFormat="1" ht="32.25" hidden="1" customHeight="1" x14ac:dyDescent="0.2">
      <c r="A934" s="355" t="s">
        <v>303</v>
      </c>
      <c r="B934" s="355" t="s">
        <v>303</v>
      </c>
      <c r="C934" s="356">
        <v>2021</v>
      </c>
      <c r="D934" s="357" t="s">
        <v>342</v>
      </c>
      <c r="E934" s="358" t="s">
        <v>321</v>
      </c>
      <c r="F934" s="358" t="s">
        <v>322</v>
      </c>
      <c r="G934" s="324" t="s">
        <v>411</v>
      </c>
      <c r="H934" s="324" t="s">
        <v>359</v>
      </c>
      <c r="I934" s="332" t="s">
        <v>1221</v>
      </c>
      <c r="J934" s="324" t="s">
        <v>688</v>
      </c>
      <c r="K934" s="332" t="s">
        <v>324</v>
      </c>
      <c r="L934" s="357" t="s">
        <v>689</v>
      </c>
      <c r="M934" s="333">
        <v>1985</v>
      </c>
      <c r="N934" s="327"/>
      <c r="O934" s="333">
        <v>62</v>
      </c>
      <c r="P934" s="333" t="s">
        <v>1222</v>
      </c>
      <c r="Q934" s="336"/>
    </row>
    <row r="935" spans="1:18" s="445" customFormat="1" ht="32.25" hidden="1" customHeight="1" x14ac:dyDescent="0.2">
      <c r="A935" s="355" t="s">
        <v>303</v>
      </c>
      <c r="B935" s="355" t="s">
        <v>303</v>
      </c>
      <c r="C935" s="356">
        <v>2021</v>
      </c>
      <c r="D935" s="360" t="s">
        <v>465</v>
      </c>
      <c r="E935" s="361" t="s">
        <v>321</v>
      </c>
      <c r="F935" s="361" t="s">
        <v>322</v>
      </c>
      <c r="G935" s="332" t="s">
        <v>411</v>
      </c>
      <c r="H935" s="332" t="s">
        <v>339</v>
      </c>
      <c r="I935" s="359" t="s">
        <v>1082</v>
      </c>
      <c r="J935" s="332">
        <v>50</v>
      </c>
      <c r="K935" s="324" t="s">
        <v>324</v>
      </c>
      <c r="L935" s="332"/>
      <c r="M935" s="333">
        <v>72</v>
      </c>
      <c r="N935" s="327">
        <f t="shared" ref="N935:N951" si="22">100*M935/J935</f>
        <v>144</v>
      </c>
      <c r="O935" s="333">
        <v>17</v>
      </c>
      <c r="P935" s="335" t="s">
        <v>1154</v>
      </c>
      <c r="Q935" s="336"/>
    </row>
    <row r="936" spans="1:18" s="445" customFormat="1" ht="32.25" hidden="1" customHeight="1" x14ac:dyDescent="0.2">
      <c r="A936" s="355" t="s">
        <v>303</v>
      </c>
      <c r="B936" s="355" t="s">
        <v>303</v>
      </c>
      <c r="C936" s="356">
        <v>2021</v>
      </c>
      <c r="D936" s="357" t="s">
        <v>344</v>
      </c>
      <c r="E936" s="361" t="s">
        <v>321</v>
      </c>
      <c r="F936" s="361" t="s">
        <v>322</v>
      </c>
      <c r="G936" s="324" t="s">
        <v>411</v>
      </c>
      <c r="H936" s="324" t="s">
        <v>358</v>
      </c>
      <c r="I936" s="359" t="s">
        <v>1082</v>
      </c>
      <c r="J936" s="332">
        <v>1000</v>
      </c>
      <c r="K936" s="324" t="s">
        <v>324</v>
      </c>
      <c r="L936" s="332"/>
      <c r="M936" s="333">
        <v>967</v>
      </c>
      <c r="N936" s="327">
        <f t="shared" si="22"/>
        <v>96.7</v>
      </c>
      <c r="O936" s="333">
        <v>83</v>
      </c>
      <c r="P936" s="335" t="s">
        <v>1154</v>
      </c>
      <c r="Q936" s="336"/>
      <c r="R936" s="160"/>
    </row>
    <row r="937" spans="1:18" s="445" customFormat="1" ht="32.25" hidden="1" customHeight="1" x14ac:dyDescent="0.2">
      <c r="A937" s="355" t="s">
        <v>303</v>
      </c>
      <c r="B937" s="355" t="s">
        <v>303</v>
      </c>
      <c r="C937" s="356">
        <v>2021</v>
      </c>
      <c r="D937" s="357" t="s">
        <v>344</v>
      </c>
      <c r="E937" s="361" t="s">
        <v>321</v>
      </c>
      <c r="F937" s="361" t="s">
        <v>322</v>
      </c>
      <c r="G937" s="324" t="s">
        <v>411</v>
      </c>
      <c r="H937" s="324" t="s">
        <v>339</v>
      </c>
      <c r="I937" s="359" t="s">
        <v>1082</v>
      </c>
      <c r="J937" s="332">
        <v>9000</v>
      </c>
      <c r="K937" s="324" t="s">
        <v>324</v>
      </c>
      <c r="L937" s="332"/>
      <c r="M937" s="333">
        <v>15065</v>
      </c>
      <c r="N937" s="327">
        <f t="shared" si="22"/>
        <v>167.38888888888889</v>
      </c>
      <c r="O937" s="333">
        <v>125</v>
      </c>
      <c r="P937" s="335" t="s">
        <v>1154</v>
      </c>
      <c r="Q937" s="336" t="s">
        <v>1159</v>
      </c>
      <c r="R937" s="160"/>
    </row>
    <row r="938" spans="1:18" s="445" customFormat="1" ht="32.25" hidden="1" customHeight="1" x14ac:dyDescent="0.2">
      <c r="A938" s="355" t="s">
        <v>303</v>
      </c>
      <c r="B938" s="355" t="s">
        <v>303</v>
      </c>
      <c r="C938" s="356">
        <v>2021</v>
      </c>
      <c r="D938" s="393" t="s">
        <v>344</v>
      </c>
      <c r="E938" s="361" t="s">
        <v>321</v>
      </c>
      <c r="F938" s="361" t="s">
        <v>322</v>
      </c>
      <c r="G938" s="324" t="s">
        <v>411</v>
      </c>
      <c r="H938" s="324" t="s">
        <v>343</v>
      </c>
      <c r="I938" s="359" t="s">
        <v>1082</v>
      </c>
      <c r="J938" s="332">
        <v>1500</v>
      </c>
      <c r="K938" s="324" t="s">
        <v>324</v>
      </c>
      <c r="L938" s="332"/>
      <c r="M938" s="333">
        <v>5329</v>
      </c>
      <c r="N938" s="327">
        <f t="shared" si="22"/>
        <v>355.26666666666665</v>
      </c>
      <c r="O938" s="333">
        <v>122</v>
      </c>
      <c r="P938" s="335" t="s">
        <v>1154</v>
      </c>
      <c r="Q938" s="336" t="s">
        <v>1159</v>
      </c>
      <c r="R938" s="160"/>
    </row>
    <row r="939" spans="1:18" s="445" customFormat="1" ht="32.25" hidden="1" customHeight="1" x14ac:dyDescent="0.2">
      <c r="A939" s="355" t="s">
        <v>303</v>
      </c>
      <c r="B939" s="355" t="s">
        <v>303</v>
      </c>
      <c r="C939" s="356">
        <v>2021</v>
      </c>
      <c r="D939" s="393" t="s">
        <v>344</v>
      </c>
      <c r="E939" s="361" t="s">
        <v>321</v>
      </c>
      <c r="F939" s="361" t="s">
        <v>322</v>
      </c>
      <c r="G939" s="324" t="s">
        <v>411</v>
      </c>
      <c r="H939" s="324" t="s">
        <v>687</v>
      </c>
      <c r="I939" s="359" t="s">
        <v>1082</v>
      </c>
      <c r="J939" s="332">
        <v>1500</v>
      </c>
      <c r="K939" s="324" t="s">
        <v>324</v>
      </c>
      <c r="L939" s="332"/>
      <c r="M939" s="333">
        <v>5328</v>
      </c>
      <c r="N939" s="327">
        <f t="shared" si="22"/>
        <v>355.2</v>
      </c>
      <c r="O939" s="333">
        <v>122</v>
      </c>
      <c r="P939" s="335" t="s">
        <v>1154</v>
      </c>
      <c r="Q939" s="336" t="s">
        <v>1159</v>
      </c>
      <c r="R939" s="160"/>
    </row>
    <row r="940" spans="1:18" s="445" customFormat="1" ht="32.25" hidden="1" customHeight="1" x14ac:dyDescent="0.2">
      <c r="A940" s="355" t="s">
        <v>303</v>
      </c>
      <c r="B940" s="355" t="s">
        <v>303</v>
      </c>
      <c r="C940" s="356">
        <v>2021</v>
      </c>
      <c r="D940" s="393" t="s">
        <v>344</v>
      </c>
      <c r="E940" s="358" t="s">
        <v>321</v>
      </c>
      <c r="F940" s="358" t="s">
        <v>322</v>
      </c>
      <c r="G940" s="324" t="s">
        <v>411</v>
      </c>
      <c r="H940" s="324" t="s">
        <v>359</v>
      </c>
      <c r="I940" s="359" t="s">
        <v>1082</v>
      </c>
      <c r="J940" s="332">
        <v>1500</v>
      </c>
      <c r="K940" s="324" t="s">
        <v>324</v>
      </c>
      <c r="L940" s="332"/>
      <c r="M940" s="333">
        <v>5350</v>
      </c>
      <c r="N940" s="327">
        <f t="shared" si="22"/>
        <v>356.66666666666669</v>
      </c>
      <c r="O940" s="333">
        <v>121</v>
      </c>
      <c r="P940" s="335" t="s">
        <v>1154</v>
      </c>
      <c r="Q940" s="336" t="s">
        <v>1159</v>
      </c>
      <c r="R940" s="160"/>
    </row>
    <row r="941" spans="1:18" s="445" customFormat="1" ht="32.25" hidden="1" customHeight="1" x14ac:dyDescent="0.2">
      <c r="A941" s="355" t="s">
        <v>303</v>
      </c>
      <c r="B941" s="355" t="s">
        <v>303</v>
      </c>
      <c r="C941" s="356">
        <v>2021</v>
      </c>
      <c r="D941" s="357" t="s">
        <v>344</v>
      </c>
      <c r="E941" s="358" t="s">
        <v>321</v>
      </c>
      <c r="F941" s="358" t="s">
        <v>322</v>
      </c>
      <c r="G941" s="324" t="s">
        <v>411</v>
      </c>
      <c r="H941" s="324" t="s">
        <v>358</v>
      </c>
      <c r="I941" s="332" t="s">
        <v>1221</v>
      </c>
      <c r="J941" s="324" t="s">
        <v>688</v>
      </c>
      <c r="K941" s="332" t="s">
        <v>324</v>
      </c>
      <c r="L941" s="357" t="s">
        <v>689</v>
      </c>
      <c r="M941" s="333">
        <v>540</v>
      </c>
      <c r="N941" s="327"/>
      <c r="O941" s="333">
        <v>37</v>
      </c>
      <c r="P941" s="333" t="s">
        <v>1222</v>
      </c>
      <c r="Q941" s="336"/>
      <c r="R941" s="160"/>
    </row>
    <row r="942" spans="1:18" s="445" customFormat="1" ht="32.25" hidden="1" customHeight="1" x14ac:dyDescent="0.2">
      <c r="A942" s="355" t="s">
        <v>303</v>
      </c>
      <c r="B942" s="355" t="s">
        <v>303</v>
      </c>
      <c r="C942" s="356">
        <v>2021</v>
      </c>
      <c r="D942" s="357" t="s">
        <v>344</v>
      </c>
      <c r="E942" s="358" t="s">
        <v>321</v>
      </c>
      <c r="F942" s="358" t="s">
        <v>322</v>
      </c>
      <c r="G942" s="324" t="s">
        <v>411</v>
      </c>
      <c r="H942" s="324" t="s">
        <v>339</v>
      </c>
      <c r="I942" s="332" t="s">
        <v>1221</v>
      </c>
      <c r="J942" s="324" t="s">
        <v>688</v>
      </c>
      <c r="K942" s="332" t="s">
        <v>324</v>
      </c>
      <c r="L942" s="357" t="s">
        <v>689</v>
      </c>
      <c r="M942" s="333">
        <v>6886</v>
      </c>
      <c r="N942" s="327"/>
      <c r="O942" s="333">
        <v>43</v>
      </c>
      <c r="P942" s="333" t="s">
        <v>1222</v>
      </c>
      <c r="Q942" s="336"/>
      <c r="R942" s="160"/>
    </row>
    <row r="943" spans="1:18" s="445" customFormat="1" ht="32.25" hidden="1" customHeight="1" x14ac:dyDescent="0.2">
      <c r="A943" s="355" t="s">
        <v>303</v>
      </c>
      <c r="B943" s="355" t="s">
        <v>303</v>
      </c>
      <c r="C943" s="356">
        <v>2021</v>
      </c>
      <c r="D943" s="357" t="s">
        <v>344</v>
      </c>
      <c r="E943" s="358" t="s">
        <v>321</v>
      </c>
      <c r="F943" s="358" t="s">
        <v>322</v>
      </c>
      <c r="G943" s="324" t="s">
        <v>411</v>
      </c>
      <c r="H943" s="324" t="s">
        <v>343</v>
      </c>
      <c r="I943" s="332" t="s">
        <v>1221</v>
      </c>
      <c r="J943" s="324" t="s">
        <v>688</v>
      </c>
      <c r="K943" s="332" t="s">
        <v>324</v>
      </c>
      <c r="L943" s="357" t="s">
        <v>689</v>
      </c>
      <c r="M943" s="333">
        <v>1205</v>
      </c>
      <c r="N943" s="327"/>
      <c r="O943" s="333">
        <v>43</v>
      </c>
      <c r="P943" s="333" t="s">
        <v>1222</v>
      </c>
      <c r="Q943" s="336"/>
      <c r="R943" s="160"/>
    </row>
    <row r="944" spans="1:18" s="445" customFormat="1" ht="32.25" hidden="1" customHeight="1" x14ac:dyDescent="0.2">
      <c r="A944" s="355" t="s">
        <v>303</v>
      </c>
      <c r="B944" s="355" t="s">
        <v>303</v>
      </c>
      <c r="C944" s="356">
        <v>2021</v>
      </c>
      <c r="D944" s="357" t="s">
        <v>344</v>
      </c>
      <c r="E944" s="358" t="s">
        <v>321</v>
      </c>
      <c r="F944" s="358" t="s">
        <v>322</v>
      </c>
      <c r="G944" s="324" t="s">
        <v>411</v>
      </c>
      <c r="H944" s="324" t="s">
        <v>687</v>
      </c>
      <c r="I944" s="332" t="s">
        <v>1221</v>
      </c>
      <c r="J944" s="324" t="s">
        <v>688</v>
      </c>
      <c r="K944" s="332" t="s">
        <v>324</v>
      </c>
      <c r="L944" s="357" t="s">
        <v>689</v>
      </c>
      <c r="M944" s="333">
        <v>1205</v>
      </c>
      <c r="N944" s="327"/>
      <c r="O944" s="333">
        <v>43</v>
      </c>
      <c r="P944" s="333" t="s">
        <v>1222</v>
      </c>
      <c r="Q944" s="336"/>
      <c r="R944" s="160"/>
    </row>
    <row r="945" spans="1:18" s="445" customFormat="1" ht="32.25" hidden="1" customHeight="1" x14ac:dyDescent="0.2">
      <c r="A945" s="355" t="s">
        <v>303</v>
      </c>
      <c r="B945" s="355" t="s">
        <v>303</v>
      </c>
      <c r="C945" s="356">
        <v>2021</v>
      </c>
      <c r="D945" s="357" t="s">
        <v>344</v>
      </c>
      <c r="E945" s="358" t="s">
        <v>321</v>
      </c>
      <c r="F945" s="358" t="s">
        <v>322</v>
      </c>
      <c r="G945" s="324" t="s">
        <v>411</v>
      </c>
      <c r="H945" s="324" t="s">
        <v>359</v>
      </c>
      <c r="I945" s="332" t="s">
        <v>1221</v>
      </c>
      <c r="J945" s="324" t="s">
        <v>688</v>
      </c>
      <c r="K945" s="332" t="s">
        <v>324</v>
      </c>
      <c r="L945" s="357" t="s">
        <v>689</v>
      </c>
      <c r="M945" s="333">
        <v>933</v>
      </c>
      <c r="N945" s="327"/>
      <c r="O945" s="333">
        <v>41</v>
      </c>
      <c r="P945" s="333" t="s">
        <v>1222</v>
      </c>
      <c r="Q945" s="336"/>
      <c r="R945" s="160"/>
    </row>
    <row r="946" spans="1:18" s="445" customFormat="1" ht="32.25" hidden="1" customHeight="1" x14ac:dyDescent="0.2">
      <c r="A946" s="355" t="s">
        <v>303</v>
      </c>
      <c r="B946" s="355" t="s">
        <v>303</v>
      </c>
      <c r="C946" s="356">
        <v>2021</v>
      </c>
      <c r="D946" s="357" t="s">
        <v>361</v>
      </c>
      <c r="E946" s="358" t="s">
        <v>321</v>
      </c>
      <c r="F946" s="358" t="s">
        <v>322</v>
      </c>
      <c r="G946" s="324" t="s">
        <v>411</v>
      </c>
      <c r="H946" s="324" t="s">
        <v>339</v>
      </c>
      <c r="I946" s="359" t="s">
        <v>1082</v>
      </c>
      <c r="J946" s="332">
        <v>700</v>
      </c>
      <c r="K946" s="324" t="s">
        <v>324</v>
      </c>
      <c r="L946" s="332"/>
      <c r="M946" s="333">
        <v>1016</v>
      </c>
      <c r="N946" s="327">
        <f t="shared" si="22"/>
        <v>145.14285714285714</v>
      </c>
      <c r="O946" s="333">
        <v>36</v>
      </c>
      <c r="P946" s="335" t="s">
        <v>1154</v>
      </c>
      <c r="Q946" s="336"/>
    </row>
    <row r="947" spans="1:18" s="445" customFormat="1" ht="32.25" hidden="1" customHeight="1" x14ac:dyDescent="0.2">
      <c r="A947" s="355" t="s">
        <v>303</v>
      </c>
      <c r="B947" s="355" t="s">
        <v>303</v>
      </c>
      <c r="C947" s="356">
        <v>2021</v>
      </c>
      <c r="D947" s="357" t="s">
        <v>361</v>
      </c>
      <c r="E947" s="358" t="s">
        <v>321</v>
      </c>
      <c r="F947" s="358" t="s">
        <v>322</v>
      </c>
      <c r="G947" s="324" t="s">
        <v>411</v>
      </c>
      <c r="H947" s="324" t="s">
        <v>339</v>
      </c>
      <c r="I947" s="332" t="s">
        <v>1221</v>
      </c>
      <c r="J947" s="324" t="s">
        <v>688</v>
      </c>
      <c r="K947" s="332" t="s">
        <v>324</v>
      </c>
      <c r="L947" s="357" t="s">
        <v>689</v>
      </c>
      <c r="M947" s="333">
        <v>11</v>
      </c>
      <c r="N947" s="327"/>
      <c r="O947" s="333">
        <v>6</v>
      </c>
      <c r="P947" s="333" t="s">
        <v>1222</v>
      </c>
      <c r="Q947" s="336"/>
    </row>
    <row r="948" spans="1:18" s="445" customFormat="1" ht="32.25" hidden="1" customHeight="1" x14ac:dyDescent="0.2">
      <c r="A948" s="355" t="s">
        <v>303</v>
      </c>
      <c r="B948" s="355" t="s">
        <v>303</v>
      </c>
      <c r="C948" s="356">
        <v>2021</v>
      </c>
      <c r="D948" s="357" t="s">
        <v>345</v>
      </c>
      <c r="E948" s="358" t="s">
        <v>321</v>
      </c>
      <c r="F948" s="358" t="s">
        <v>322</v>
      </c>
      <c r="G948" s="324" t="s">
        <v>411</v>
      </c>
      <c r="H948" s="324" t="s">
        <v>339</v>
      </c>
      <c r="I948" s="359" t="s">
        <v>1082</v>
      </c>
      <c r="J948" s="332">
        <v>7900</v>
      </c>
      <c r="K948" s="324" t="s">
        <v>324</v>
      </c>
      <c r="L948" s="332"/>
      <c r="M948" s="333">
        <v>4335</v>
      </c>
      <c r="N948" s="327">
        <f t="shared" si="22"/>
        <v>54.87341772151899</v>
      </c>
      <c r="O948" s="333">
        <v>41</v>
      </c>
      <c r="P948" s="335" t="s">
        <v>1154</v>
      </c>
      <c r="Q948" s="336" t="s">
        <v>1170</v>
      </c>
    </row>
    <row r="949" spans="1:18" s="445" customFormat="1" ht="32.25" hidden="1" customHeight="1" x14ac:dyDescent="0.2">
      <c r="A949" s="355" t="s">
        <v>303</v>
      </c>
      <c r="B949" s="355" t="s">
        <v>303</v>
      </c>
      <c r="C949" s="356">
        <v>2021</v>
      </c>
      <c r="D949" s="360" t="s">
        <v>345</v>
      </c>
      <c r="E949" s="358" t="s">
        <v>321</v>
      </c>
      <c r="F949" s="358" t="s">
        <v>322</v>
      </c>
      <c r="G949" s="324" t="s">
        <v>411</v>
      </c>
      <c r="H949" s="324" t="s">
        <v>343</v>
      </c>
      <c r="I949" s="359" t="s">
        <v>1082</v>
      </c>
      <c r="J949" s="332">
        <v>4000</v>
      </c>
      <c r="K949" s="324" t="s">
        <v>324</v>
      </c>
      <c r="L949" s="332"/>
      <c r="M949" s="333">
        <v>3625</v>
      </c>
      <c r="N949" s="327">
        <f t="shared" si="22"/>
        <v>90.625</v>
      </c>
      <c r="O949" s="333">
        <v>41</v>
      </c>
      <c r="P949" s="335" t="s">
        <v>1154</v>
      </c>
      <c r="Q949" s="336"/>
    </row>
    <row r="950" spans="1:18" s="445" customFormat="1" ht="32.25" hidden="1" customHeight="1" x14ac:dyDescent="0.2">
      <c r="A950" s="355" t="s">
        <v>303</v>
      </c>
      <c r="B950" s="355" t="s">
        <v>303</v>
      </c>
      <c r="C950" s="356">
        <v>2021</v>
      </c>
      <c r="D950" s="360" t="s">
        <v>345</v>
      </c>
      <c r="E950" s="358" t="s">
        <v>321</v>
      </c>
      <c r="F950" s="358" t="s">
        <v>322</v>
      </c>
      <c r="G950" s="324" t="s">
        <v>411</v>
      </c>
      <c r="H950" s="324" t="s">
        <v>687</v>
      </c>
      <c r="I950" s="359" t="s">
        <v>1082</v>
      </c>
      <c r="J950" s="332">
        <v>3900</v>
      </c>
      <c r="K950" s="324" t="s">
        <v>324</v>
      </c>
      <c r="L950" s="332"/>
      <c r="M950" s="333">
        <v>3625</v>
      </c>
      <c r="N950" s="327">
        <f t="shared" si="22"/>
        <v>92.948717948717942</v>
      </c>
      <c r="O950" s="333">
        <v>41</v>
      </c>
      <c r="P950" s="335" t="s">
        <v>1154</v>
      </c>
      <c r="Q950" s="336"/>
    </row>
    <row r="951" spans="1:18" s="445" customFormat="1" ht="32.25" hidden="1" customHeight="1" x14ac:dyDescent="0.2">
      <c r="A951" s="355" t="s">
        <v>303</v>
      </c>
      <c r="B951" s="355" t="s">
        <v>303</v>
      </c>
      <c r="C951" s="356">
        <v>2021</v>
      </c>
      <c r="D951" s="357" t="s">
        <v>345</v>
      </c>
      <c r="E951" s="358" t="s">
        <v>321</v>
      </c>
      <c r="F951" s="358" t="s">
        <v>322</v>
      </c>
      <c r="G951" s="324" t="s">
        <v>411</v>
      </c>
      <c r="H951" s="324" t="s">
        <v>359</v>
      </c>
      <c r="I951" s="359" t="s">
        <v>1082</v>
      </c>
      <c r="J951" s="332">
        <v>3000</v>
      </c>
      <c r="K951" s="324" t="s">
        <v>324</v>
      </c>
      <c r="L951" s="332"/>
      <c r="M951" s="333">
        <v>2708</v>
      </c>
      <c r="N951" s="327">
        <f t="shared" si="22"/>
        <v>90.266666666666666</v>
      </c>
      <c r="O951" s="333">
        <v>41</v>
      </c>
      <c r="P951" s="335" t="s">
        <v>1154</v>
      </c>
      <c r="Q951" s="336"/>
    </row>
    <row r="952" spans="1:18" s="439" customFormat="1" ht="32.25" hidden="1" customHeight="1" x14ac:dyDescent="0.2">
      <c r="A952" s="617" t="s">
        <v>303</v>
      </c>
      <c r="B952" s="617" t="s">
        <v>303</v>
      </c>
      <c r="C952" s="619">
        <v>2021</v>
      </c>
      <c r="D952" s="620" t="s">
        <v>345</v>
      </c>
      <c r="E952" s="624" t="s">
        <v>321</v>
      </c>
      <c r="F952" s="624" t="s">
        <v>322</v>
      </c>
      <c r="G952" s="483" t="s">
        <v>411</v>
      </c>
      <c r="H952" s="483" t="s">
        <v>339</v>
      </c>
      <c r="I952" s="482" t="s">
        <v>1221</v>
      </c>
      <c r="J952" s="483" t="s">
        <v>688</v>
      </c>
      <c r="K952" s="482" t="s">
        <v>324</v>
      </c>
      <c r="L952" s="620" t="s">
        <v>689</v>
      </c>
      <c r="M952" s="484">
        <v>47</v>
      </c>
      <c r="N952" s="327"/>
      <c r="O952" s="484">
        <v>12</v>
      </c>
      <c r="P952" s="484" t="s">
        <v>1222</v>
      </c>
      <c r="Q952" s="487"/>
    </row>
    <row r="953" spans="1:18" s="160" customFormat="1" ht="32.25" hidden="1" customHeight="1" x14ac:dyDescent="0.2">
      <c r="A953" s="355" t="s">
        <v>303</v>
      </c>
      <c r="B953" s="355" t="s">
        <v>303</v>
      </c>
      <c r="C953" s="356">
        <v>2021</v>
      </c>
      <c r="D953" s="357" t="s">
        <v>345</v>
      </c>
      <c r="E953" s="358" t="s">
        <v>321</v>
      </c>
      <c r="F953" s="358" t="s">
        <v>322</v>
      </c>
      <c r="G953" s="324" t="s">
        <v>411</v>
      </c>
      <c r="H953" s="324" t="s">
        <v>343</v>
      </c>
      <c r="I953" s="332" t="s">
        <v>1221</v>
      </c>
      <c r="J953" s="324" t="s">
        <v>688</v>
      </c>
      <c r="K953" s="332" t="s">
        <v>324</v>
      </c>
      <c r="L953" s="357" t="s">
        <v>689</v>
      </c>
      <c r="M953" s="333">
        <v>47</v>
      </c>
      <c r="N953" s="327"/>
      <c r="O953" s="333">
        <v>12</v>
      </c>
      <c r="P953" s="333" t="s">
        <v>1222</v>
      </c>
      <c r="Q953" s="336"/>
    </row>
    <row r="954" spans="1:18" s="160" customFormat="1" ht="32.25" hidden="1" customHeight="1" x14ac:dyDescent="0.2">
      <c r="A954" s="355" t="s">
        <v>303</v>
      </c>
      <c r="B954" s="355" t="s">
        <v>303</v>
      </c>
      <c r="C954" s="356">
        <v>2021</v>
      </c>
      <c r="D954" s="357" t="s">
        <v>345</v>
      </c>
      <c r="E954" s="358" t="s">
        <v>321</v>
      </c>
      <c r="F954" s="358" t="s">
        <v>322</v>
      </c>
      <c r="G954" s="324" t="s">
        <v>411</v>
      </c>
      <c r="H954" s="324" t="s">
        <v>687</v>
      </c>
      <c r="I954" s="332" t="s">
        <v>1221</v>
      </c>
      <c r="J954" s="324" t="s">
        <v>688</v>
      </c>
      <c r="K954" s="332" t="s">
        <v>324</v>
      </c>
      <c r="L954" s="357" t="s">
        <v>689</v>
      </c>
      <c r="M954" s="333">
        <v>47</v>
      </c>
      <c r="N954" s="327"/>
      <c r="O954" s="333">
        <v>12</v>
      </c>
      <c r="P954" s="333" t="s">
        <v>1222</v>
      </c>
      <c r="Q954" s="336"/>
    </row>
    <row r="955" spans="1:18" s="160" customFormat="1" ht="32.25" hidden="1" customHeight="1" x14ac:dyDescent="0.2">
      <c r="A955" s="355" t="s">
        <v>303</v>
      </c>
      <c r="B955" s="355" t="s">
        <v>303</v>
      </c>
      <c r="C955" s="356">
        <v>2021</v>
      </c>
      <c r="D955" s="357" t="s">
        <v>345</v>
      </c>
      <c r="E955" s="358" t="s">
        <v>321</v>
      </c>
      <c r="F955" s="358" t="s">
        <v>322</v>
      </c>
      <c r="G955" s="324" t="s">
        <v>411</v>
      </c>
      <c r="H955" s="324" t="s">
        <v>359</v>
      </c>
      <c r="I955" s="332" t="s">
        <v>1221</v>
      </c>
      <c r="J955" s="324" t="s">
        <v>688</v>
      </c>
      <c r="K955" s="332" t="s">
        <v>324</v>
      </c>
      <c r="L955" s="357" t="s">
        <v>689</v>
      </c>
      <c r="M955" s="333">
        <v>32</v>
      </c>
      <c r="N955" s="327"/>
      <c r="O955" s="333">
        <v>9</v>
      </c>
      <c r="P955" s="333" t="s">
        <v>1222</v>
      </c>
      <c r="Q955" s="336"/>
    </row>
    <row r="956" spans="1:18" s="160" customFormat="1" ht="32.25" hidden="1" customHeight="1" x14ac:dyDescent="0.2">
      <c r="A956" s="355" t="s">
        <v>303</v>
      </c>
      <c r="B956" s="355" t="s">
        <v>303</v>
      </c>
      <c r="C956" s="356">
        <v>2021</v>
      </c>
      <c r="D956" s="340" t="s">
        <v>362</v>
      </c>
      <c r="E956" s="332" t="s">
        <v>321</v>
      </c>
      <c r="F956" s="332" t="s">
        <v>322</v>
      </c>
      <c r="G956" s="324" t="s">
        <v>411</v>
      </c>
      <c r="H956" s="324" t="s">
        <v>339</v>
      </c>
      <c r="I956" s="359" t="s">
        <v>1082</v>
      </c>
      <c r="J956" s="332">
        <v>400</v>
      </c>
      <c r="K956" s="324" t="s">
        <v>324</v>
      </c>
      <c r="L956" s="332"/>
      <c r="M956" s="333">
        <v>763</v>
      </c>
      <c r="N956" s="327">
        <f>100*M956/J956</f>
        <v>190.75</v>
      </c>
      <c r="O956" s="333">
        <v>65</v>
      </c>
      <c r="P956" s="335" t="s">
        <v>1154</v>
      </c>
      <c r="Q956" s="336" t="s">
        <v>1159</v>
      </c>
    </row>
    <row r="957" spans="1:18" s="160" customFormat="1" ht="32.25" hidden="1" customHeight="1" x14ac:dyDescent="0.2">
      <c r="A957" s="355" t="s">
        <v>303</v>
      </c>
      <c r="B957" s="355" t="s">
        <v>303</v>
      </c>
      <c r="C957" s="356">
        <v>2021</v>
      </c>
      <c r="D957" s="357" t="s">
        <v>362</v>
      </c>
      <c r="E957" s="358" t="s">
        <v>321</v>
      </c>
      <c r="F957" s="358" t="s">
        <v>322</v>
      </c>
      <c r="G957" s="324" t="s">
        <v>411</v>
      </c>
      <c r="H957" s="324" t="s">
        <v>339</v>
      </c>
      <c r="I957" s="332" t="s">
        <v>1221</v>
      </c>
      <c r="J957" s="324" t="s">
        <v>688</v>
      </c>
      <c r="K957" s="332" t="s">
        <v>324</v>
      </c>
      <c r="L957" s="357" t="s">
        <v>689</v>
      </c>
      <c r="M957" s="333">
        <v>110</v>
      </c>
      <c r="N957" s="327"/>
      <c r="O957" s="333">
        <v>19</v>
      </c>
      <c r="P957" s="333" t="s">
        <v>1222</v>
      </c>
      <c r="Q957" s="336"/>
    </row>
    <row r="958" spans="1:18" s="160" customFormat="1" ht="32.25" hidden="1" customHeight="1" x14ac:dyDescent="0.2">
      <c r="A958" s="355" t="s">
        <v>303</v>
      </c>
      <c r="B958" s="355" t="s">
        <v>303</v>
      </c>
      <c r="C958" s="356">
        <v>2021</v>
      </c>
      <c r="D958" s="357" t="s">
        <v>346</v>
      </c>
      <c r="E958" s="361" t="s">
        <v>321</v>
      </c>
      <c r="F958" s="361" t="s">
        <v>322</v>
      </c>
      <c r="G958" s="324" t="s">
        <v>411</v>
      </c>
      <c r="H958" s="324" t="s">
        <v>339</v>
      </c>
      <c r="I958" s="359" t="s">
        <v>1082</v>
      </c>
      <c r="J958" s="332">
        <v>900</v>
      </c>
      <c r="K958" s="324" t="s">
        <v>324</v>
      </c>
      <c r="L958" s="332"/>
      <c r="M958" s="333">
        <v>2693</v>
      </c>
      <c r="N958" s="327">
        <f t="shared" ref="N958:N963" si="23">100*M958/J958</f>
        <v>299.22222222222223</v>
      </c>
      <c r="O958" s="333">
        <v>53</v>
      </c>
      <c r="P958" s="335" t="s">
        <v>1154</v>
      </c>
      <c r="Q958" s="336" t="s">
        <v>1159</v>
      </c>
    </row>
    <row r="959" spans="1:18" s="160" customFormat="1" ht="32.25" hidden="1" customHeight="1" x14ac:dyDescent="0.2">
      <c r="A959" s="355" t="s">
        <v>303</v>
      </c>
      <c r="B959" s="355" t="s">
        <v>303</v>
      </c>
      <c r="C959" s="356">
        <v>2021</v>
      </c>
      <c r="D959" s="357" t="s">
        <v>346</v>
      </c>
      <c r="E959" s="358" t="s">
        <v>321</v>
      </c>
      <c r="F959" s="358" t="s">
        <v>322</v>
      </c>
      <c r="G959" s="324" t="s">
        <v>411</v>
      </c>
      <c r="H959" s="324" t="s">
        <v>339</v>
      </c>
      <c r="I959" s="332" t="s">
        <v>1221</v>
      </c>
      <c r="J959" s="324" t="s">
        <v>688</v>
      </c>
      <c r="K959" s="332" t="s">
        <v>324</v>
      </c>
      <c r="L959" s="357" t="s">
        <v>689</v>
      </c>
      <c r="M959" s="333">
        <v>282</v>
      </c>
      <c r="N959" s="327"/>
      <c r="O959" s="333">
        <v>10</v>
      </c>
      <c r="P959" s="333" t="s">
        <v>1222</v>
      </c>
      <c r="Q959" s="336"/>
    </row>
    <row r="960" spans="1:18" s="160" customFormat="1" ht="32.25" hidden="1" customHeight="1" x14ac:dyDescent="0.2">
      <c r="A960" s="355" t="s">
        <v>303</v>
      </c>
      <c r="B960" s="355" t="s">
        <v>303</v>
      </c>
      <c r="C960" s="356">
        <v>2021</v>
      </c>
      <c r="D960" s="654" t="s">
        <v>363</v>
      </c>
      <c r="E960" s="361" t="s">
        <v>321</v>
      </c>
      <c r="F960" s="361" t="s">
        <v>322</v>
      </c>
      <c r="G960" s="324" t="s">
        <v>411</v>
      </c>
      <c r="H960" s="324" t="s">
        <v>339</v>
      </c>
      <c r="I960" s="359" t="s">
        <v>1082</v>
      </c>
      <c r="J960" s="332">
        <v>10000</v>
      </c>
      <c r="K960" s="324" t="s">
        <v>324</v>
      </c>
      <c r="L960" s="332"/>
      <c r="M960" s="333">
        <v>20043</v>
      </c>
      <c r="N960" s="327">
        <f t="shared" si="23"/>
        <v>200.43</v>
      </c>
      <c r="O960" s="333">
        <v>89</v>
      </c>
      <c r="P960" s="335" t="s">
        <v>1154</v>
      </c>
      <c r="Q960" s="336" t="s">
        <v>1197</v>
      </c>
    </row>
    <row r="961" spans="1:17" s="160" customFormat="1" ht="32.25" hidden="1" customHeight="1" x14ac:dyDescent="0.2">
      <c r="A961" s="355" t="s">
        <v>303</v>
      </c>
      <c r="B961" s="355" t="s">
        <v>303</v>
      </c>
      <c r="C961" s="356">
        <v>2021</v>
      </c>
      <c r="D961" s="357" t="s">
        <v>363</v>
      </c>
      <c r="E961" s="361" t="s">
        <v>321</v>
      </c>
      <c r="F961" s="361" t="s">
        <v>322</v>
      </c>
      <c r="G961" s="324" t="s">
        <v>411</v>
      </c>
      <c r="H961" s="324" t="s">
        <v>343</v>
      </c>
      <c r="I961" s="359" t="s">
        <v>1082</v>
      </c>
      <c r="J961" s="332">
        <v>4000</v>
      </c>
      <c r="K961" s="324" t="s">
        <v>324</v>
      </c>
      <c r="L961" s="332"/>
      <c r="M961" s="333">
        <v>8863</v>
      </c>
      <c r="N961" s="327">
        <f t="shared" si="23"/>
        <v>221.57499999999999</v>
      </c>
      <c r="O961" s="333">
        <v>81</v>
      </c>
      <c r="P961" s="335" t="s">
        <v>1154</v>
      </c>
      <c r="Q961" s="336" t="s">
        <v>1159</v>
      </c>
    </row>
    <row r="962" spans="1:17" s="160" customFormat="1" ht="32.25" hidden="1" customHeight="1" x14ac:dyDescent="0.2">
      <c r="A962" s="355" t="s">
        <v>303</v>
      </c>
      <c r="B962" s="355" t="s">
        <v>303</v>
      </c>
      <c r="C962" s="356">
        <v>2021</v>
      </c>
      <c r="D962" s="357" t="s">
        <v>363</v>
      </c>
      <c r="E962" s="332" t="s">
        <v>321</v>
      </c>
      <c r="F962" s="332" t="s">
        <v>322</v>
      </c>
      <c r="G962" s="324" t="s">
        <v>411</v>
      </c>
      <c r="H962" s="324" t="s">
        <v>687</v>
      </c>
      <c r="I962" s="359" t="s">
        <v>1082</v>
      </c>
      <c r="J962" s="332">
        <v>4000</v>
      </c>
      <c r="K962" s="324" t="s">
        <v>324</v>
      </c>
      <c r="L962" s="332"/>
      <c r="M962" s="333">
        <v>8863</v>
      </c>
      <c r="N962" s="327">
        <f t="shared" si="23"/>
        <v>221.57499999999999</v>
      </c>
      <c r="O962" s="333">
        <v>81</v>
      </c>
      <c r="P962" s="335" t="s">
        <v>1154</v>
      </c>
      <c r="Q962" s="336" t="s">
        <v>1159</v>
      </c>
    </row>
    <row r="963" spans="1:17" s="160" customFormat="1" ht="32.25" hidden="1" customHeight="1" x14ac:dyDescent="0.2">
      <c r="A963" s="355" t="s">
        <v>303</v>
      </c>
      <c r="B963" s="355" t="s">
        <v>303</v>
      </c>
      <c r="C963" s="356">
        <v>2021</v>
      </c>
      <c r="D963" s="357" t="s">
        <v>363</v>
      </c>
      <c r="E963" s="332" t="s">
        <v>321</v>
      </c>
      <c r="F963" s="332" t="s">
        <v>322</v>
      </c>
      <c r="G963" s="324" t="s">
        <v>411</v>
      </c>
      <c r="H963" s="324" t="s">
        <v>359</v>
      </c>
      <c r="I963" s="359" t="s">
        <v>1082</v>
      </c>
      <c r="J963" s="332">
        <v>4000</v>
      </c>
      <c r="K963" s="324" t="s">
        <v>324</v>
      </c>
      <c r="L963" s="332"/>
      <c r="M963" s="333">
        <v>7909</v>
      </c>
      <c r="N963" s="327">
        <f t="shared" si="23"/>
        <v>197.72499999999999</v>
      </c>
      <c r="O963" s="333">
        <v>73</v>
      </c>
      <c r="P963" s="335" t="s">
        <v>1154</v>
      </c>
      <c r="Q963" s="336" t="s">
        <v>1159</v>
      </c>
    </row>
    <row r="964" spans="1:17" s="160" customFormat="1" ht="32.25" hidden="1" customHeight="1" x14ac:dyDescent="0.2">
      <c r="A964" s="355" t="s">
        <v>303</v>
      </c>
      <c r="B964" s="355" t="s">
        <v>303</v>
      </c>
      <c r="C964" s="356">
        <v>2021</v>
      </c>
      <c r="D964" s="357" t="s">
        <v>363</v>
      </c>
      <c r="E964" s="358" t="s">
        <v>321</v>
      </c>
      <c r="F964" s="358" t="s">
        <v>322</v>
      </c>
      <c r="G964" s="324" t="s">
        <v>411</v>
      </c>
      <c r="H964" s="324" t="s">
        <v>339</v>
      </c>
      <c r="I964" s="332" t="s">
        <v>1221</v>
      </c>
      <c r="J964" s="324" t="s">
        <v>688</v>
      </c>
      <c r="K964" s="332" t="s">
        <v>324</v>
      </c>
      <c r="L964" s="357" t="s">
        <v>689</v>
      </c>
      <c r="M964" s="333">
        <v>1840</v>
      </c>
      <c r="N964" s="327"/>
      <c r="O964" s="333">
        <v>45</v>
      </c>
      <c r="P964" s="333" t="s">
        <v>1222</v>
      </c>
      <c r="Q964" s="336"/>
    </row>
    <row r="965" spans="1:17" s="160" customFormat="1" ht="32.25" hidden="1" customHeight="1" x14ac:dyDescent="0.2">
      <c r="A965" s="355" t="s">
        <v>303</v>
      </c>
      <c r="B965" s="355" t="s">
        <v>303</v>
      </c>
      <c r="C965" s="356">
        <v>2021</v>
      </c>
      <c r="D965" s="357" t="s">
        <v>363</v>
      </c>
      <c r="E965" s="358" t="s">
        <v>321</v>
      </c>
      <c r="F965" s="358" t="s">
        <v>322</v>
      </c>
      <c r="G965" s="324" t="s">
        <v>411</v>
      </c>
      <c r="H965" s="324" t="s">
        <v>343</v>
      </c>
      <c r="I965" s="332" t="s">
        <v>1221</v>
      </c>
      <c r="J965" s="324" t="s">
        <v>688</v>
      </c>
      <c r="K965" s="332" t="s">
        <v>324</v>
      </c>
      <c r="L965" s="357" t="s">
        <v>689</v>
      </c>
      <c r="M965" s="333">
        <v>1535</v>
      </c>
      <c r="N965" s="327"/>
      <c r="O965" s="333">
        <v>45</v>
      </c>
      <c r="P965" s="333" t="s">
        <v>1222</v>
      </c>
      <c r="Q965" s="336"/>
    </row>
    <row r="966" spans="1:17" s="160" customFormat="1" ht="32.25" hidden="1" customHeight="1" x14ac:dyDescent="0.2">
      <c r="A966" s="355" t="s">
        <v>303</v>
      </c>
      <c r="B966" s="355" t="s">
        <v>303</v>
      </c>
      <c r="C966" s="356">
        <v>2021</v>
      </c>
      <c r="D966" s="357" t="s">
        <v>363</v>
      </c>
      <c r="E966" s="358" t="s">
        <v>321</v>
      </c>
      <c r="F966" s="358" t="s">
        <v>322</v>
      </c>
      <c r="G966" s="324" t="s">
        <v>411</v>
      </c>
      <c r="H966" s="324" t="s">
        <v>687</v>
      </c>
      <c r="I966" s="332" t="s">
        <v>1221</v>
      </c>
      <c r="J966" s="324" t="s">
        <v>688</v>
      </c>
      <c r="K966" s="332" t="s">
        <v>324</v>
      </c>
      <c r="L966" s="357" t="s">
        <v>689</v>
      </c>
      <c r="M966" s="333">
        <v>1535</v>
      </c>
      <c r="N966" s="327"/>
      <c r="O966" s="333">
        <v>45</v>
      </c>
      <c r="P966" s="333" t="s">
        <v>1222</v>
      </c>
      <c r="Q966" s="336"/>
    </row>
    <row r="967" spans="1:17" s="160" customFormat="1" ht="32.25" hidden="1" customHeight="1" x14ac:dyDescent="0.2">
      <c r="A967" s="355" t="s">
        <v>303</v>
      </c>
      <c r="B967" s="355" t="s">
        <v>303</v>
      </c>
      <c r="C967" s="356">
        <v>2021</v>
      </c>
      <c r="D967" s="357" t="s">
        <v>363</v>
      </c>
      <c r="E967" s="358" t="s">
        <v>321</v>
      </c>
      <c r="F967" s="358" t="s">
        <v>322</v>
      </c>
      <c r="G967" s="324" t="s">
        <v>411</v>
      </c>
      <c r="H967" s="324" t="s">
        <v>359</v>
      </c>
      <c r="I967" s="332" t="s">
        <v>1221</v>
      </c>
      <c r="J967" s="324" t="s">
        <v>688</v>
      </c>
      <c r="K967" s="332" t="s">
        <v>324</v>
      </c>
      <c r="L967" s="357" t="s">
        <v>689</v>
      </c>
      <c r="M967" s="333">
        <v>1077</v>
      </c>
      <c r="N967" s="327"/>
      <c r="O967" s="333">
        <v>41</v>
      </c>
      <c r="P967" s="333" t="s">
        <v>1222</v>
      </c>
      <c r="Q967" s="336"/>
    </row>
    <row r="968" spans="1:17" s="160" customFormat="1" ht="32.25" hidden="1" customHeight="1" x14ac:dyDescent="0.2">
      <c r="A968" s="355" t="s">
        <v>303</v>
      </c>
      <c r="B968" s="355" t="s">
        <v>303</v>
      </c>
      <c r="C968" s="356">
        <v>2021</v>
      </c>
      <c r="D968" s="357" t="s">
        <v>365</v>
      </c>
      <c r="E968" s="361" t="s">
        <v>321</v>
      </c>
      <c r="F968" s="361" t="s">
        <v>322</v>
      </c>
      <c r="G968" s="324" t="s">
        <v>411</v>
      </c>
      <c r="H968" s="324" t="s">
        <v>339</v>
      </c>
      <c r="I968" s="359" t="s">
        <v>1082</v>
      </c>
      <c r="J968" s="332">
        <v>100</v>
      </c>
      <c r="K968" s="324" t="s">
        <v>324</v>
      </c>
      <c r="L968" s="332"/>
      <c r="M968" s="333">
        <v>110</v>
      </c>
      <c r="N968" s="327">
        <f>100*M968/J968</f>
        <v>110</v>
      </c>
      <c r="O968" s="333">
        <v>22</v>
      </c>
      <c r="P968" s="335" t="s">
        <v>1154</v>
      </c>
      <c r="Q968" s="336"/>
    </row>
    <row r="969" spans="1:17" s="160" customFormat="1" ht="32.25" hidden="1" customHeight="1" x14ac:dyDescent="0.2">
      <c r="A969" s="355" t="s">
        <v>303</v>
      </c>
      <c r="B969" s="355" t="s">
        <v>303</v>
      </c>
      <c r="C969" s="356">
        <v>2021</v>
      </c>
      <c r="D969" s="357" t="s">
        <v>365</v>
      </c>
      <c r="E969" s="358" t="s">
        <v>321</v>
      </c>
      <c r="F969" s="358" t="s">
        <v>322</v>
      </c>
      <c r="G969" s="324" t="s">
        <v>411</v>
      </c>
      <c r="H969" s="324" t="s">
        <v>339</v>
      </c>
      <c r="I969" s="332" t="s">
        <v>1221</v>
      </c>
      <c r="J969" s="324" t="s">
        <v>688</v>
      </c>
      <c r="K969" s="332" t="s">
        <v>324</v>
      </c>
      <c r="L969" s="357" t="s">
        <v>689</v>
      </c>
      <c r="M969" s="333">
        <v>36</v>
      </c>
      <c r="N969" s="327"/>
      <c r="O969" s="333">
        <v>10</v>
      </c>
      <c r="P969" s="333" t="s">
        <v>1222</v>
      </c>
      <c r="Q969" s="336"/>
    </row>
    <row r="970" spans="1:17" s="160" customFormat="1" ht="32.25" hidden="1" customHeight="1" x14ac:dyDescent="0.2">
      <c r="A970" s="646" t="s">
        <v>303</v>
      </c>
      <c r="B970" s="646" t="s">
        <v>303</v>
      </c>
      <c r="C970" s="646">
        <v>2021</v>
      </c>
      <c r="D970" s="649" t="s">
        <v>433</v>
      </c>
      <c r="E970" s="652" t="s">
        <v>321</v>
      </c>
      <c r="F970" s="652" t="s">
        <v>322</v>
      </c>
      <c r="G970" s="651" t="s">
        <v>411</v>
      </c>
      <c r="H970" s="651" t="s">
        <v>339</v>
      </c>
      <c r="I970" s="651" t="s">
        <v>1082</v>
      </c>
      <c r="J970" s="651">
        <v>700</v>
      </c>
      <c r="K970" s="651" t="s">
        <v>324</v>
      </c>
      <c r="L970" s="359" t="s">
        <v>1175</v>
      </c>
      <c r="M970" s="354">
        <v>642</v>
      </c>
      <c r="N970" s="327">
        <f t="shared" ref="N970:N987" si="24">100*M970/J970</f>
        <v>91.714285714285708</v>
      </c>
      <c r="O970" s="354">
        <v>10</v>
      </c>
      <c r="P970" s="335" t="s">
        <v>1154</v>
      </c>
      <c r="Q970" s="379"/>
    </row>
    <row r="971" spans="1:17" s="160" customFormat="1" ht="32.25" hidden="1" customHeight="1" x14ac:dyDescent="0.2">
      <c r="A971" s="646" t="s">
        <v>303</v>
      </c>
      <c r="B971" s="646" t="s">
        <v>303</v>
      </c>
      <c r="C971" s="646">
        <v>2021</v>
      </c>
      <c r="D971" s="649" t="s">
        <v>433</v>
      </c>
      <c r="E971" s="651" t="s">
        <v>321</v>
      </c>
      <c r="F971" s="651" t="s">
        <v>322</v>
      </c>
      <c r="G971" s="651" t="s">
        <v>411</v>
      </c>
      <c r="H971" s="651" t="s">
        <v>358</v>
      </c>
      <c r="I971" s="651" t="s">
        <v>1082</v>
      </c>
      <c r="J971" s="651">
        <v>150</v>
      </c>
      <c r="K971" s="651" t="s">
        <v>324</v>
      </c>
      <c r="L971" s="359" t="s">
        <v>1175</v>
      </c>
      <c r="M971" s="354">
        <v>242</v>
      </c>
      <c r="N971" s="327">
        <f t="shared" si="24"/>
        <v>161.33333333333334</v>
      </c>
      <c r="O971" s="354">
        <v>9</v>
      </c>
      <c r="P971" s="335" t="s">
        <v>1154</v>
      </c>
      <c r="Q971" s="379" t="s">
        <v>1177</v>
      </c>
    </row>
    <row r="972" spans="1:17" s="160" customFormat="1" ht="32.25" hidden="1" customHeight="1" x14ac:dyDescent="0.2">
      <c r="A972" s="646" t="s">
        <v>303</v>
      </c>
      <c r="B972" s="646" t="s">
        <v>303</v>
      </c>
      <c r="C972" s="646">
        <v>2021</v>
      </c>
      <c r="D972" s="649" t="s">
        <v>433</v>
      </c>
      <c r="E972" s="651" t="s">
        <v>321</v>
      </c>
      <c r="F972" s="651" t="s">
        <v>322</v>
      </c>
      <c r="G972" s="651" t="s">
        <v>411</v>
      </c>
      <c r="H972" s="651" t="s">
        <v>359</v>
      </c>
      <c r="I972" s="651" t="s">
        <v>1082</v>
      </c>
      <c r="J972" s="651">
        <v>150</v>
      </c>
      <c r="K972" s="651" t="s">
        <v>324</v>
      </c>
      <c r="L972" s="359" t="s">
        <v>1175</v>
      </c>
      <c r="M972" s="354">
        <v>242</v>
      </c>
      <c r="N972" s="327">
        <f t="shared" si="24"/>
        <v>161.33333333333334</v>
      </c>
      <c r="O972" s="354">
        <v>9</v>
      </c>
      <c r="P972" s="335" t="s">
        <v>1154</v>
      </c>
      <c r="Q972" s="379" t="s">
        <v>1177</v>
      </c>
    </row>
    <row r="973" spans="1:17" s="160" customFormat="1" ht="32.25" hidden="1" customHeight="1" x14ac:dyDescent="0.2">
      <c r="A973" s="646" t="s">
        <v>303</v>
      </c>
      <c r="B973" s="646" t="s">
        <v>303</v>
      </c>
      <c r="C973" s="646">
        <v>2021</v>
      </c>
      <c r="D973" s="649" t="s">
        <v>433</v>
      </c>
      <c r="E973" s="652" t="s">
        <v>321</v>
      </c>
      <c r="F973" s="652" t="s">
        <v>322</v>
      </c>
      <c r="G973" s="651" t="s">
        <v>411</v>
      </c>
      <c r="H973" s="651" t="s">
        <v>343</v>
      </c>
      <c r="I973" s="651" t="s">
        <v>1082</v>
      </c>
      <c r="J973" s="651">
        <v>150</v>
      </c>
      <c r="K973" s="651" t="s">
        <v>324</v>
      </c>
      <c r="L973" s="359" t="s">
        <v>1175</v>
      </c>
      <c r="M973" s="354">
        <v>242</v>
      </c>
      <c r="N973" s="327">
        <f t="shared" si="24"/>
        <v>161.33333333333334</v>
      </c>
      <c r="O973" s="354">
        <v>9</v>
      </c>
      <c r="P973" s="335" t="s">
        <v>1154</v>
      </c>
      <c r="Q973" s="379" t="s">
        <v>1177</v>
      </c>
    </row>
    <row r="974" spans="1:17" s="160" customFormat="1" ht="32.25" hidden="1" customHeight="1" x14ac:dyDescent="0.2">
      <c r="A974" s="646" t="s">
        <v>303</v>
      </c>
      <c r="B974" s="646" t="s">
        <v>303</v>
      </c>
      <c r="C974" s="646">
        <v>2021</v>
      </c>
      <c r="D974" s="649" t="s">
        <v>433</v>
      </c>
      <c r="E974" s="651" t="s">
        <v>321</v>
      </c>
      <c r="F974" s="651" t="s">
        <v>322</v>
      </c>
      <c r="G974" s="651" t="s">
        <v>411</v>
      </c>
      <c r="H974" s="651" t="s">
        <v>1156</v>
      </c>
      <c r="I974" s="651" t="s">
        <v>1082</v>
      </c>
      <c r="J974" s="651">
        <v>150</v>
      </c>
      <c r="K974" s="651" t="s">
        <v>324</v>
      </c>
      <c r="L974" s="359" t="s">
        <v>1175</v>
      </c>
      <c r="M974" s="354">
        <v>236</v>
      </c>
      <c r="N974" s="327">
        <f t="shared" si="24"/>
        <v>157.33333333333334</v>
      </c>
      <c r="O974" s="354">
        <v>9</v>
      </c>
      <c r="P974" s="335" t="s">
        <v>1154</v>
      </c>
      <c r="Q974" s="379" t="s">
        <v>1177</v>
      </c>
    </row>
    <row r="975" spans="1:17" s="160" customFormat="1" ht="32.25" hidden="1" customHeight="1" x14ac:dyDescent="0.2">
      <c r="A975" s="355" t="s">
        <v>303</v>
      </c>
      <c r="B975" s="355" t="s">
        <v>303</v>
      </c>
      <c r="C975" s="356">
        <v>2021</v>
      </c>
      <c r="D975" s="357" t="s">
        <v>433</v>
      </c>
      <c r="E975" s="358" t="s">
        <v>321</v>
      </c>
      <c r="F975" s="358" t="s">
        <v>322</v>
      </c>
      <c r="G975" s="324" t="s">
        <v>411</v>
      </c>
      <c r="H975" s="324" t="s">
        <v>358</v>
      </c>
      <c r="I975" s="332" t="s">
        <v>1221</v>
      </c>
      <c r="J975" s="324" t="s">
        <v>688</v>
      </c>
      <c r="K975" s="332" t="s">
        <v>324</v>
      </c>
      <c r="L975" s="357" t="s">
        <v>1084</v>
      </c>
      <c r="M975" s="333">
        <v>0</v>
      </c>
      <c r="N975" s="327"/>
      <c r="O975" s="333">
        <v>0</v>
      </c>
      <c r="P975" s="333" t="s">
        <v>1222</v>
      </c>
      <c r="Q975" s="336" t="s">
        <v>1246</v>
      </c>
    </row>
    <row r="976" spans="1:17" s="160" customFormat="1" ht="32.25" hidden="1" customHeight="1" x14ac:dyDescent="0.2">
      <c r="A976" s="355" t="s">
        <v>303</v>
      </c>
      <c r="B976" s="355" t="s">
        <v>303</v>
      </c>
      <c r="C976" s="356">
        <v>2021</v>
      </c>
      <c r="D976" s="357" t="s">
        <v>433</v>
      </c>
      <c r="E976" s="358" t="s">
        <v>321</v>
      </c>
      <c r="F976" s="358" t="s">
        <v>322</v>
      </c>
      <c r="G976" s="324" t="s">
        <v>411</v>
      </c>
      <c r="H976" s="324" t="s">
        <v>339</v>
      </c>
      <c r="I976" s="332" t="s">
        <v>1221</v>
      </c>
      <c r="J976" s="324" t="s">
        <v>688</v>
      </c>
      <c r="K976" s="332" t="s">
        <v>324</v>
      </c>
      <c r="L976" s="357" t="s">
        <v>1084</v>
      </c>
      <c r="M976" s="333">
        <v>2666</v>
      </c>
      <c r="N976" s="327"/>
      <c r="O976" s="333">
        <v>31</v>
      </c>
      <c r="P976" s="333" t="s">
        <v>1222</v>
      </c>
      <c r="Q976" s="336" t="s">
        <v>1246</v>
      </c>
    </row>
    <row r="977" spans="1:17" s="160" customFormat="1" ht="32.25" hidden="1" customHeight="1" x14ac:dyDescent="0.2">
      <c r="A977" s="355" t="s">
        <v>303</v>
      </c>
      <c r="B977" s="355" t="s">
        <v>303</v>
      </c>
      <c r="C977" s="356">
        <v>2021</v>
      </c>
      <c r="D977" s="357" t="s">
        <v>433</v>
      </c>
      <c r="E977" s="358" t="s">
        <v>321</v>
      </c>
      <c r="F977" s="358" t="s">
        <v>322</v>
      </c>
      <c r="G977" s="324" t="s">
        <v>411</v>
      </c>
      <c r="H977" s="324" t="s">
        <v>343</v>
      </c>
      <c r="I977" s="332" t="s">
        <v>1221</v>
      </c>
      <c r="J977" s="324" t="s">
        <v>688</v>
      </c>
      <c r="K977" s="332" t="s">
        <v>324</v>
      </c>
      <c r="L977" s="357" t="s">
        <v>1084</v>
      </c>
      <c r="M977" s="333">
        <v>0</v>
      </c>
      <c r="N977" s="327"/>
      <c r="O977" s="333">
        <v>0</v>
      </c>
      <c r="P977" s="333" t="s">
        <v>1222</v>
      </c>
      <c r="Q977" s="336" t="s">
        <v>1246</v>
      </c>
    </row>
    <row r="978" spans="1:17" s="160" customFormat="1" ht="32.25" hidden="1" customHeight="1" x14ac:dyDescent="0.2">
      <c r="A978" s="355" t="s">
        <v>303</v>
      </c>
      <c r="B978" s="355" t="s">
        <v>303</v>
      </c>
      <c r="C978" s="356">
        <v>2021</v>
      </c>
      <c r="D978" s="357" t="s">
        <v>433</v>
      </c>
      <c r="E978" s="358" t="s">
        <v>321</v>
      </c>
      <c r="F978" s="358" t="s">
        <v>322</v>
      </c>
      <c r="G978" s="324" t="s">
        <v>411</v>
      </c>
      <c r="H978" s="324" t="s">
        <v>687</v>
      </c>
      <c r="I978" s="332" t="s">
        <v>1221</v>
      </c>
      <c r="J978" s="324" t="s">
        <v>688</v>
      </c>
      <c r="K978" s="332" t="s">
        <v>324</v>
      </c>
      <c r="L978" s="357" t="s">
        <v>1084</v>
      </c>
      <c r="M978" s="333">
        <v>0</v>
      </c>
      <c r="N978" s="327"/>
      <c r="O978" s="333">
        <v>0</v>
      </c>
      <c r="P978" s="333" t="s">
        <v>1222</v>
      </c>
      <c r="Q978" s="336" t="s">
        <v>1246</v>
      </c>
    </row>
    <row r="979" spans="1:17" s="160" customFormat="1" ht="32.25" hidden="1" customHeight="1" x14ac:dyDescent="0.2">
      <c r="A979" s="355" t="s">
        <v>303</v>
      </c>
      <c r="B979" s="355" t="s">
        <v>303</v>
      </c>
      <c r="C979" s="356">
        <v>2021</v>
      </c>
      <c r="D979" s="357" t="s">
        <v>433</v>
      </c>
      <c r="E979" s="358" t="s">
        <v>321</v>
      </c>
      <c r="F979" s="358" t="s">
        <v>322</v>
      </c>
      <c r="G979" s="324" t="s">
        <v>411</v>
      </c>
      <c r="H979" s="324" t="s">
        <v>359</v>
      </c>
      <c r="I979" s="332" t="s">
        <v>1221</v>
      </c>
      <c r="J979" s="324" t="s">
        <v>688</v>
      </c>
      <c r="K979" s="332" t="s">
        <v>324</v>
      </c>
      <c r="L979" s="357" t="s">
        <v>1084</v>
      </c>
      <c r="M979" s="333">
        <v>0</v>
      </c>
      <c r="N979" s="327"/>
      <c r="O979" s="333">
        <v>0</v>
      </c>
      <c r="P979" s="333" t="s">
        <v>1222</v>
      </c>
      <c r="Q979" s="336" t="s">
        <v>1246</v>
      </c>
    </row>
    <row r="980" spans="1:17" s="160" customFormat="1" ht="32.25" hidden="1" customHeight="1" x14ac:dyDescent="0.2">
      <c r="A980" s="355" t="s">
        <v>303</v>
      </c>
      <c r="B980" s="355" t="s">
        <v>303</v>
      </c>
      <c r="C980" s="432">
        <v>2021</v>
      </c>
      <c r="D980" s="360" t="s">
        <v>433</v>
      </c>
      <c r="E980" s="432" t="s">
        <v>321</v>
      </c>
      <c r="F980" s="432" t="s">
        <v>322</v>
      </c>
      <c r="G980" s="432" t="s">
        <v>411</v>
      </c>
      <c r="H980" s="432" t="s">
        <v>339</v>
      </c>
      <c r="I980" s="432" t="s">
        <v>1248</v>
      </c>
      <c r="J980" s="324" t="s">
        <v>688</v>
      </c>
      <c r="K980" s="432" t="s">
        <v>324</v>
      </c>
      <c r="L980" s="432" t="s">
        <v>1245</v>
      </c>
      <c r="M980" s="419">
        <v>191</v>
      </c>
      <c r="N980" s="327"/>
      <c r="O980" s="419">
        <v>10</v>
      </c>
      <c r="P980" s="433" t="s">
        <v>1249</v>
      </c>
      <c r="Q980" s="379" t="s">
        <v>1245</v>
      </c>
    </row>
    <row r="981" spans="1:17" s="160" customFormat="1" ht="32.25" hidden="1" customHeight="1" x14ac:dyDescent="0.2">
      <c r="A981" s="355" t="s">
        <v>303</v>
      </c>
      <c r="B981" s="355" t="s">
        <v>303</v>
      </c>
      <c r="C981" s="432">
        <v>2021</v>
      </c>
      <c r="D981" s="360" t="s">
        <v>433</v>
      </c>
      <c r="E981" s="432" t="s">
        <v>321</v>
      </c>
      <c r="F981" s="432" t="s">
        <v>322</v>
      </c>
      <c r="G981" s="432" t="s">
        <v>411</v>
      </c>
      <c r="H981" s="432" t="s">
        <v>359</v>
      </c>
      <c r="I981" s="432" t="s">
        <v>1248</v>
      </c>
      <c r="J981" s="324" t="s">
        <v>688</v>
      </c>
      <c r="K981" s="432" t="s">
        <v>324</v>
      </c>
      <c r="L981" s="432" t="s">
        <v>1245</v>
      </c>
      <c r="M981" s="419">
        <v>191</v>
      </c>
      <c r="N981" s="327"/>
      <c r="O981" s="419">
        <v>10</v>
      </c>
      <c r="P981" s="433" t="s">
        <v>1249</v>
      </c>
      <c r="Q981" s="379" t="s">
        <v>1245</v>
      </c>
    </row>
    <row r="982" spans="1:17" s="160" customFormat="1" ht="32.25" hidden="1" customHeight="1" x14ac:dyDescent="0.2">
      <c r="A982" s="355" t="s">
        <v>303</v>
      </c>
      <c r="B982" s="355" t="s">
        <v>303</v>
      </c>
      <c r="C982" s="432">
        <v>2021</v>
      </c>
      <c r="D982" s="360" t="s">
        <v>433</v>
      </c>
      <c r="E982" s="432" t="s">
        <v>321</v>
      </c>
      <c r="F982" s="432" t="s">
        <v>322</v>
      </c>
      <c r="G982" s="432" t="s">
        <v>411</v>
      </c>
      <c r="H982" s="432" t="s">
        <v>343</v>
      </c>
      <c r="I982" s="432" t="s">
        <v>1248</v>
      </c>
      <c r="J982" s="324" t="s">
        <v>688</v>
      </c>
      <c r="K982" s="432" t="s">
        <v>324</v>
      </c>
      <c r="L982" s="432" t="s">
        <v>1245</v>
      </c>
      <c r="M982" s="419">
        <v>105</v>
      </c>
      <c r="N982" s="327"/>
      <c r="O982" s="419">
        <v>10</v>
      </c>
      <c r="P982" s="433" t="s">
        <v>1249</v>
      </c>
      <c r="Q982" s="379" t="s">
        <v>1245</v>
      </c>
    </row>
    <row r="983" spans="1:17" s="160" customFormat="1" ht="32.25" hidden="1" customHeight="1" x14ac:dyDescent="0.2">
      <c r="A983" s="355" t="s">
        <v>303</v>
      </c>
      <c r="B983" s="355" t="s">
        <v>303</v>
      </c>
      <c r="C983" s="432">
        <v>2021</v>
      </c>
      <c r="D983" s="360" t="s">
        <v>433</v>
      </c>
      <c r="E983" s="432" t="s">
        <v>321</v>
      </c>
      <c r="F983" s="432" t="s">
        <v>322</v>
      </c>
      <c r="G983" s="432" t="s">
        <v>411</v>
      </c>
      <c r="H983" s="432" t="s">
        <v>1156</v>
      </c>
      <c r="I983" s="432" t="s">
        <v>1248</v>
      </c>
      <c r="J983" s="324" t="s">
        <v>688</v>
      </c>
      <c r="K983" s="432" t="s">
        <v>324</v>
      </c>
      <c r="L983" s="432" t="s">
        <v>1245</v>
      </c>
      <c r="M983" s="419">
        <v>105</v>
      </c>
      <c r="N983" s="327"/>
      <c r="O983" s="419">
        <v>10</v>
      </c>
      <c r="P983" s="433" t="s">
        <v>1249</v>
      </c>
      <c r="Q983" s="379" t="s">
        <v>1245</v>
      </c>
    </row>
    <row r="984" spans="1:17" s="160" customFormat="1" ht="32.25" hidden="1" customHeight="1" x14ac:dyDescent="0.2">
      <c r="A984" s="355" t="s">
        <v>303</v>
      </c>
      <c r="B984" s="355" t="s">
        <v>303</v>
      </c>
      <c r="C984" s="432">
        <v>2021</v>
      </c>
      <c r="D984" s="360" t="s">
        <v>433</v>
      </c>
      <c r="E984" s="432" t="s">
        <v>321</v>
      </c>
      <c r="F984" s="432" t="s">
        <v>322</v>
      </c>
      <c r="G984" s="432" t="s">
        <v>411</v>
      </c>
      <c r="H984" s="432" t="s">
        <v>358</v>
      </c>
      <c r="I984" s="432" t="s">
        <v>1248</v>
      </c>
      <c r="J984" s="324" t="s">
        <v>688</v>
      </c>
      <c r="K984" s="432" t="s">
        <v>324</v>
      </c>
      <c r="L984" s="432" t="s">
        <v>1245</v>
      </c>
      <c r="M984" s="419">
        <v>105</v>
      </c>
      <c r="N984" s="327"/>
      <c r="O984" s="419">
        <v>10</v>
      </c>
      <c r="P984" s="433" t="s">
        <v>1249</v>
      </c>
      <c r="Q984" s="379" t="s">
        <v>1245</v>
      </c>
    </row>
    <row r="985" spans="1:17" s="160" customFormat="1" ht="32.25" hidden="1" customHeight="1" x14ac:dyDescent="0.2">
      <c r="A985" s="355" t="s">
        <v>303</v>
      </c>
      <c r="B985" s="355" t="s">
        <v>303</v>
      </c>
      <c r="C985" s="356">
        <v>2021</v>
      </c>
      <c r="D985" s="357" t="s">
        <v>467</v>
      </c>
      <c r="E985" s="332" t="s">
        <v>321</v>
      </c>
      <c r="F985" s="332" t="s">
        <v>322</v>
      </c>
      <c r="G985" s="324" t="s">
        <v>411</v>
      </c>
      <c r="H985" s="324" t="s">
        <v>339</v>
      </c>
      <c r="I985" s="359" t="s">
        <v>1082</v>
      </c>
      <c r="J985" s="332">
        <v>500</v>
      </c>
      <c r="K985" s="324" t="s">
        <v>324</v>
      </c>
      <c r="L985" s="332"/>
      <c r="M985" s="333">
        <v>652</v>
      </c>
      <c r="N985" s="327">
        <f t="shared" si="24"/>
        <v>130.4</v>
      </c>
      <c r="O985" s="333">
        <v>29</v>
      </c>
      <c r="P985" s="335" t="s">
        <v>1154</v>
      </c>
      <c r="Q985" s="336"/>
    </row>
    <row r="986" spans="1:17" s="160" customFormat="1" ht="32.25" hidden="1" customHeight="1" x14ac:dyDescent="0.2">
      <c r="A986" s="355" t="s">
        <v>303</v>
      </c>
      <c r="B986" s="355" t="s">
        <v>303</v>
      </c>
      <c r="C986" s="356">
        <v>2021</v>
      </c>
      <c r="D986" s="357" t="s">
        <v>467</v>
      </c>
      <c r="E986" s="358" t="s">
        <v>321</v>
      </c>
      <c r="F986" s="358" t="s">
        <v>322</v>
      </c>
      <c r="G986" s="324" t="s">
        <v>411</v>
      </c>
      <c r="H986" s="324" t="s">
        <v>339</v>
      </c>
      <c r="I986" s="332" t="s">
        <v>1221</v>
      </c>
      <c r="J986" s="324" t="s">
        <v>688</v>
      </c>
      <c r="K986" s="332" t="s">
        <v>324</v>
      </c>
      <c r="L986" s="357" t="s">
        <v>689</v>
      </c>
      <c r="M986" s="333">
        <v>382</v>
      </c>
      <c r="N986" s="327"/>
      <c r="O986" s="333">
        <v>18</v>
      </c>
      <c r="P986" s="333" t="s">
        <v>1222</v>
      </c>
      <c r="Q986" s="336"/>
    </row>
    <row r="987" spans="1:17" s="160" customFormat="1" ht="32.25" hidden="1" customHeight="1" x14ac:dyDescent="0.2">
      <c r="A987" s="355" t="s">
        <v>303</v>
      </c>
      <c r="B987" s="355" t="s">
        <v>303</v>
      </c>
      <c r="C987" s="356">
        <v>2021</v>
      </c>
      <c r="D987" s="357" t="s">
        <v>468</v>
      </c>
      <c r="E987" s="361" t="s">
        <v>321</v>
      </c>
      <c r="F987" s="361" t="s">
        <v>322</v>
      </c>
      <c r="G987" s="324" t="s">
        <v>411</v>
      </c>
      <c r="H987" s="324" t="s">
        <v>339</v>
      </c>
      <c r="I987" s="359" t="s">
        <v>1082</v>
      </c>
      <c r="J987" s="332">
        <v>500</v>
      </c>
      <c r="K987" s="324" t="s">
        <v>324</v>
      </c>
      <c r="L987" s="332"/>
      <c r="M987" s="333">
        <v>694</v>
      </c>
      <c r="N987" s="327">
        <f t="shared" si="24"/>
        <v>138.80000000000001</v>
      </c>
      <c r="O987" s="333">
        <v>17</v>
      </c>
      <c r="P987" s="335" t="s">
        <v>1154</v>
      </c>
      <c r="Q987" s="336"/>
    </row>
    <row r="988" spans="1:17" s="160" customFormat="1" ht="32.25" hidden="1" customHeight="1" x14ac:dyDescent="0.2">
      <c r="A988" s="355" t="s">
        <v>303</v>
      </c>
      <c r="B988" s="355" t="s">
        <v>303</v>
      </c>
      <c r="C988" s="356">
        <v>2021</v>
      </c>
      <c r="D988" s="357" t="s">
        <v>468</v>
      </c>
      <c r="E988" s="358" t="s">
        <v>321</v>
      </c>
      <c r="F988" s="358" t="s">
        <v>322</v>
      </c>
      <c r="G988" s="324" t="s">
        <v>411</v>
      </c>
      <c r="H988" s="324" t="s">
        <v>339</v>
      </c>
      <c r="I988" s="332" t="s">
        <v>1221</v>
      </c>
      <c r="J988" s="324" t="s">
        <v>688</v>
      </c>
      <c r="K988" s="332" t="s">
        <v>324</v>
      </c>
      <c r="L988" s="357" t="s">
        <v>689</v>
      </c>
      <c r="M988" s="333">
        <v>12</v>
      </c>
      <c r="N988" s="327"/>
      <c r="O988" s="333">
        <v>5</v>
      </c>
      <c r="P988" s="333" t="s">
        <v>1222</v>
      </c>
      <c r="Q988" s="336"/>
    </row>
    <row r="989" spans="1:17" s="160" customFormat="1" ht="32.25" hidden="1" customHeight="1" x14ac:dyDescent="0.2">
      <c r="A989" s="355" t="s">
        <v>303</v>
      </c>
      <c r="B989" s="355" t="s">
        <v>303</v>
      </c>
      <c r="C989" s="356">
        <v>2021</v>
      </c>
      <c r="D989" s="360" t="s">
        <v>348</v>
      </c>
      <c r="E989" s="361" t="s">
        <v>321</v>
      </c>
      <c r="F989" s="361" t="s">
        <v>322</v>
      </c>
      <c r="G989" s="324" t="s">
        <v>411</v>
      </c>
      <c r="H989" s="324" t="s">
        <v>339</v>
      </c>
      <c r="I989" s="359" t="s">
        <v>1082</v>
      </c>
      <c r="J989" s="332">
        <v>1500</v>
      </c>
      <c r="K989" s="324" t="s">
        <v>324</v>
      </c>
      <c r="L989" s="332"/>
      <c r="M989" s="333">
        <v>1918</v>
      </c>
      <c r="N989" s="327">
        <f>100*M989/J989</f>
        <v>127.86666666666666</v>
      </c>
      <c r="O989" s="333">
        <v>75</v>
      </c>
      <c r="P989" s="335" t="s">
        <v>1154</v>
      </c>
      <c r="Q989" s="336"/>
    </row>
    <row r="990" spans="1:17" s="160" customFormat="1" ht="32.25" hidden="1" customHeight="1" x14ac:dyDescent="0.2">
      <c r="A990" s="355" t="s">
        <v>303</v>
      </c>
      <c r="B990" s="355" t="s">
        <v>303</v>
      </c>
      <c r="C990" s="356">
        <v>2021</v>
      </c>
      <c r="D990" s="360" t="s">
        <v>348</v>
      </c>
      <c r="E990" s="332" t="s">
        <v>321</v>
      </c>
      <c r="F990" s="332" t="s">
        <v>322</v>
      </c>
      <c r="G990" s="324" t="s">
        <v>411</v>
      </c>
      <c r="H990" s="324" t="s">
        <v>343</v>
      </c>
      <c r="I990" s="359" t="s">
        <v>1082</v>
      </c>
      <c r="J990" s="332">
        <v>1000</v>
      </c>
      <c r="K990" s="324" t="s">
        <v>324</v>
      </c>
      <c r="L990" s="355"/>
      <c r="M990" s="333">
        <v>1341</v>
      </c>
      <c r="N990" s="327">
        <f>100*M990/J990</f>
        <v>134.1</v>
      </c>
      <c r="O990" s="333">
        <v>72</v>
      </c>
      <c r="P990" s="335" t="s">
        <v>1154</v>
      </c>
      <c r="Q990" s="336"/>
    </row>
    <row r="991" spans="1:17" s="160" customFormat="1" ht="32.25" hidden="1" customHeight="1" x14ac:dyDescent="0.2">
      <c r="A991" s="355" t="s">
        <v>303</v>
      </c>
      <c r="B991" s="355" t="s">
        <v>303</v>
      </c>
      <c r="C991" s="356">
        <v>2021</v>
      </c>
      <c r="D991" s="360" t="s">
        <v>348</v>
      </c>
      <c r="E991" s="332" t="s">
        <v>321</v>
      </c>
      <c r="F991" s="332" t="s">
        <v>322</v>
      </c>
      <c r="G991" s="324" t="s">
        <v>411</v>
      </c>
      <c r="H991" s="324" t="s">
        <v>687</v>
      </c>
      <c r="I991" s="359" t="s">
        <v>1082</v>
      </c>
      <c r="J991" s="332">
        <v>1000</v>
      </c>
      <c r="K991" s="324" t="s">
        <v>324</v>
      </c>
      <c r="L991" s="355"/>
      <c r="M991" s="333">
        <v>1341</v>
      </c>
      <c r="N991" s="327">
        <f>100*M991/J991</f>
        <v>134.1</v>
      </c>
      <c r="O991" s="333">
        <v>72</v>
      </c>
      <c r="P991" s="335" t="s">
        <v>1154</v>
      </c>
      <c r="Q991" s="336"/>
    </row>
    <row r="992" spans="1:17" s="160" customFormat="1" ht="32.25" hidden="1" customHeight="1" x14ac:dyDescent="0.2">
      <c r="A992" s="355" t="s">
        <v>303</v>
      </c>
      <c r="B992" s="355" t="s">
        <v>303</v>
      </c>
      <c r="C992" s="356">
        <v>2021</v>
      </c>
      <c r="D992" s="357" t="s">
        <v>348</v>
      </c>
      <c r="E992" s="361" t="s">
        <v>321</v>
      </c>
      <c r="F992" s="361" t="s">
        <v>322</v>
      </c>
      <c r="G992" s="324" t="s">
        <v>411</v>
      </c>
      <c r="H992" s="324" t="s">
        <v>359</v>
      </c>
      <c r="I992" s="359" t="s">
        <v>1082</v>
      </c>
      <c r="J992" s="332">
        <v>1000</v>
      </c>
      <c r="K992" s="324" t="s">
        <v>324</v>
      </c>
      <c r="L992" s="332"/>
      <c r="M992" s="333">
        <v>1275</v>
      </c>
      <c r="N992" s="327">
        <f>100*M992/J992</f>
        <v>127.5</v>
      </c>
      <c r="O992" s="333">
        <v>68</v>
      </c>
      <c r="P992" s="335" t="s">
        <v>1154</v>
      </c>
      <c r="Q992" s="336"/>
    </row>
    <row r="993" spans="1:17" s="160" customFormat="1" ht="32.25" hidden="1" customHeight="1" x14ac:dyDescent="0.2">
      <c r="A993" s="355" t="s">
        <v>303</v>
      </c>
      <c r="B993" s="355" t="s">
        <v>303</v>
      </c>
      <c r="C993" s="356">
        <v>2021</v>
      </c>
      <c r="D993" s="357" t="s">
        <v>348</v>
      </c>
      <c r="E993" s="358" t="s">
        <v>321</v>
      </c>
      <c r="F993" s="358" t="s">
        <v>322</v>
      </c>
      <c r="G993" s="324" t="s">
        <v>411</v>
      </c>
      <c r="H993" s="324" t="s">
        <v>339</v>
      </c>
      <c r="I993" s="332" t="s">
        <v>1221</v>
      </c>
      <c r="J993" s="324" t="s">
        <v>688</v>
      </c>
      <c r="K993" s="332" t="s">
        <v>324</v>
      </c>
      <c r="L993" s="357" t="s">
        <v>689</v>
      </c>
      <c r="M993" s="333">
        <v>5</v>
      </c>
      <c r="N993" s="327"/>
      <c r="O993" s="333">
        <v>3</v>
      </c>
      <c r="P993" s="333" t="s">
        <v>1222</v>
      </c>
      <c r="Q993" s="336"/>
    </row>
    <row r="994" spans="1:17" s="160" customFormat="1" ht="32.25" hidden="1" customHeight="1" x14ac:dyDescent="0.2">
      <c r="A994" s="355" t="s">
        <v>303</v>
      </c>
      <c r="B994" s="355" t="s">
        <v>303</v>
      </c>
      <c r="C994" s="356">
        <v>2021</v>
      </c>
      <c r="D994" s="357" t="s">
        <v>348</v>
      </c>
      <c r="E994" s="358" t="s">
        <v>321</v>
      </c>
      <c r="F994" s="358" t="s">
        <v>322</v>
      </c>
      <c r="G994" s="324" t="s">
        <v>411</v>
      </c>
      <c r="H994" s="324" t="s">
        <v>343</v>
      </c>
      <c r="I994" s="332" t="s">
        <v>1221</v>
      </c>
      <c r="J994" s="324" t="s">
        <v>688</v>
      </c>
      <c r="K994" s="332" t="s">
        <v>324</v>
      </c>
      <c r="L994" s="357" t="s">
        <v>689</v>
      </c>
      <c r="M994" s="333">
        <v>5</v>
      </c>
      <c r="N994" s="327"/>
      <c r="O994" s="333">
        <v>3</v>
      </c>
      <c r="P994" s="333" t="s">
        <v>1222</v>
      </c>
      <c r="Q994" s="336"/>
    </row>
    <row r="995" spans="1:17" s="160" customFormat="1" ht="32.25" hidden="1" customHeight="1" x14ac:dyDescent="0.2">
      <c r="A995" s="355" t="s">
        <v>303</v>
      </c>
      <c r="B995" s="355" t="s">
        <v>303</v>
      </c>
      <c r="C995" s="356">
        <v>2021</v>
      </c>
      <c r="D995" s="357" t="s">
        <v>348</v>
      </c>
      <c r="E995" s="358" t="s">
        <v>321</v>
      </c>
      <c r="F995" s="358" t="s">
        <v>322</v>
      </c>
      <c r="G995" s="324" t="s">
        <v>411</v>
      </c>
      <c r="H995" s="324" t="s">
        <v>687</v>
      </c>
      <c r="I995" s="332" t="s">
        <v>1221</v>
      </c>
      <c r="J995" s="324" t="s">
        <v>688</v>
      </c>
      <c r="K995" s="332" t="s">
        <v>324</v>
      </c>
      <c r="L995" s="357" t="s">
        <v>689</v>
      </c>
      <c r="M995" s="333">
        <v>5</v>
      </c>
      <c r="N995" s="327"/>
      <c r="O995" s="333">
        <v>3</v>
      </c>
      <c r="P995" s="333" t="s">
        <v>1222</v>
      </c>
      <c r="Q995" s="336"/>
    </row>
    <row r="996" spans="1:17" s="160" customFormat="1" ht="32.25" hidden="1" customHeight="1" x14ac:dyDescent="0.2">
      <c r="A996" s="355" t="s">
        <v>303</v>
      </c>
      <c r="B996" s="355" t="s">
        <v>303</v>
      </c>
      <c r="C996" s="356">
        <v>2021</v>
      </c>
      <c r="D996" s="357" t="s">
        <v>348</v>
      </c>
      <c r="E996" s="358" t="s">
        <v>321</v>
      </c>
      <c r="F996" s="358" t="s">
        <v>322</v>
      </c>
      <c r="G996" s="324" t="s">
        <v>411</v>
      </c>
      <c r="H996" s="324" t="s">
        <v>359</v>
      </c>
      <c r="I996" s="332" t="s">
        <v>1221</v>
      </c>
      <c r="J996" s="324" t="s">
        <v>688</v>
      </c>
      <c r="K996" s="332" t="s">
        <v>324</v>
      </c>
      <c r="L996" s="357" t="s">
        <v>689</v>
      </c>
      <c r="M996" s="333">
        <v>5</v>
      </c>
      <c r="N996" s="327"/>
      <c r="O996" s="333">
        <v>3</v>
      </c>
      <c r="P996" s="333" t="s">
        <v>1222</v>
      </c>
      <c r="Q996" s="336"/>
    </row>
    <row r="997" spans="1:17" s="160" customFormat="1" ht="32.25" hidden="1" customHeight="1" x14ac:dyDescent="0.2">
      <c r="A997" s="355" t="s">
        <v>303</v>
      </c>
      <c r="B997" s="355" t="s">
        <v>303</v>
      </c>
      <c r="C997" s="356">
        <v>2021</v>
      </c>
      <c r="D997" s="357" t="s">
        <v>609</v>
      </c>
      <c r="E997" s="361" t="s">
        <v>321</v>
      </c>
      <c r="F997" s="361" t="s">
        <v>322</v>
      </c>
      <c r="G997" s="324" t="s">
        <v>411</v>
      </c>
      <c r="H997" s="324" t="s">
        <v>339</v>
      </c>
      <c r="I997" s="359" t="s">
        <v>1082</v>
      </c>
      <c r="J997" s="332">
        <v>600</v>
      </c>
      <c r="K997" s="324" t="s">
        <v>324</v>
      </c>
      <c r="L997" s="332"/>
      <c r="M997" s="333">
        <v>572</v>
      </c>
      <c r="N997" s="327">
        <f t="shared" ref="N997:N1011" si="25">100*M997/J997</f>
        <v>95.333333333333329</v>
      </c>
      <c r="O997" s="333">
        <v>10</v>
      </c>
      <c r="P997" s="335" t="s">
        <v>1154</v>
      </c>
      <c r="Q997" s="336"/>
    </row>
    <row r="998" spans="1:17" s="160" customFormat="1" ht="32.25" hidden="1" customHeight="1" x14ac:dyDescent="0.2">
      <c r="A998" s="355" t="s">
        <v>303</v>
      </c>
      <c r="B998" s="355" t="s">
        <v>303</v>
      </c>
      <c r="C998" s="356">
        <v>2021</v>
      </c>
      <c r="D998" s="357" t="s">
        <v>609</v>
      </c>
      <c r="E998" s="358" t="s">
        <v>321</v>
      </c>
      <c r="F998" s="358" t="s">
        <v>322</v>
      </c>
      <c r="G998" s="324" t="s">
        <v>411</v>
      </c>
      <c r="H998" s="324" t="s">
        <v>339</v>
      </c>
      <c r="I998" s="332" t="s">
        <v>1221</v>
      </c>
      <c r="J998" s="324" t="s">
        <v>688</v>
      </c>
      <c r="K998" s="332" t="s">
        <v>324</v>
      </c>
      <c r="L998" s="357" t="s">
        <v>689</v>
      </c>
      <c r="M998" s="333">
        <v>1298</v>
      </c>
      <c r="N998" s="327"/>
      <c r="O998" s="333">
        <v>14</v>
      </c>
      <c r="P998" s="333" t="s">
        <v>1222</v>
      </c>
      <c r="Q998" s="336"/>
    </row>
    <row r="999" spans="1:17" s="160" customFormat="1" ht="32.25" hidden="1" customHeight="1" x14ac:dyDescent="0.2">
      <c r="A999" s="355" t="s">
        <v>303</v>
      </c>
      <c r="B999" s="355" t="s">
        <v>303</v>
      </c>
      <c r="C999" s="356">
        <v>2021</v>
      </c>
      <c r="D999" s="360" t="s">
        <v>349</v>
      </c>
      <c r="E999" s="332" t="s">
        <v>321</v>
      </c>
      <c r="F999" s="332" t="s">
        <v>322</v>
      </c>
      <c r="G999" s="324" t="s">
        <v>411</v>
      </c>
      <c r="H999" s="324" t="s">
        <v>339</v>
      </c>
      <c r="I999" s="359" t="s">
        <v>1082</v>
      </c>
      <c r="J999" s="332">
        <v>5000</v>
      </c>
      <c r="K999" s="324" t="s">
        <v>324</v>
      </c>
      <c r="L999" s="332"/>
      <c r="M999" s="333">
        <v>8749</v>
      </c>
      <c r="N999" s="327">
        <f t="shared" si="25"/>
        <v>174.98</v>
      </c>
      <c r="O999" s="333">
        <v>82</v>
      </c>
      <c r="P999" s="335" t="s">
        <v>1154</v>
      </c>
      <c r="Q999" s="336" t="s">
        <v>1159</v>
      </c>
    </row>
    <row r="1000" spans="1:17" s="160" customFormat="1" ht="32.25" hidden="1" customHeight="1" x14ac:dyDescent="0.2">
      <c r="A1000" s="355" t="s">
        <v>303</v>
      </c>
      <c r="B1000" s="355" t="s">
        <v>303</v>
      </c>
      <c r="C1000" s="356">
        <v>2021</v>
      </c>
      <c r="D1000" s="357" t="s">
        <v>349</v>
      </c>
      <c r="E1000" s="358" t="s">
        <v>321</v>
      </c>
      <c r="F1000" s="358" t="s">
        <v>322</v>
      </c>
      <c r="G1000" s="324" t="s">
        <v>411</v>
      </c>
      <c r="H1000" s="324" t="s">
        <v>343</v>
      </c>
      <c r="I1000" s="359" t="s">
        <v>1082</v>
      </c>
      <c r="J1000" s="332">
        <v>2000</v>
      </c>
      <c r="K1000" s="324" t="s">
        <v>324</v>
      </c>
      <c r="L1000" s="332"/>
      <c r="M1000" s="333">
        <v>6489</v>
      </c>
      <c r="N1000" s="327">
        <f t="shared" si="25"/>
        <v>324.45</v>
      </c>
      <c r="O1000" s="333">
        <v>80</v>
      </c>
      <c r="P1000" s="335" t="s">
        <v>1154</v>
      </c>
      <c r="Q1000" s="336" t="s">
        <v>1213</v>
      </c>
    </row>
    <row r="1001" spans="1:17" s="160" customFormat="1" ht="32.25" hidden="1" customHeight="1" x14ac:dyDescent="0.2">
      <c r="A1001" s="355" t="s">
        <v>303</v>
      </c>
      <c r="B1001" s="355" t="s">
        <v>303</v>
      </c>
      <c r="C1001" s="356">
        <v>2021</v>
      </c>
      <c r="D1001" s="357" t="s">
        <v>349</v>
      </c>
      <c r="E1001" s="358" t="s">
        <v>321</v>
      </c>
      <c r="F1001" s="358" t="s">
        <v>322</v>
      </c>
      <c r="G1001" s="324" t="s">
        <v>411</v>
      </c>
      <c r="H1001" s="324" t="s">
        <v>687</v>
      </c>
      <c r="I1001" s="359" t="s">
        <v>1082</v>
      </c>
      <c r="J1001" s="332">
        <v>2000</v>
      </c>
      <c r="K1001" s="332" t="s">
        <v>324</v>
      </c>
      <c r="L1001" s="324"/>
      <c r="M1001" s="333">
        <v>3521</v>
      </c>
      <c r="N1001" s="327">
        <f t="shared" si="25"/>
        <v>176.05</v>
      </c>
      <c r="O1001" s="333">
        <v>80</v>
      </c>
      <c r="P1001" s="335" t="s">
        <v>1154</v>
      </c>
      <c r="Q1001" s="336" t="s">
        <v>1214</v>
      </c>
    </row>
    <row r="1002" spans="1:17" s="160" customFormat="1" ht="32.25" hidden="1" customHeight="1" x14ac:dyDescent="0.2">
      <c r="A1002" s="355" t="s">
        <v>303</v>
      </c>
      <c r="B1002" s="355" t="s">
        <v>303</v>
      </c>
      <c r="C1002" s="356">
        <v>2021</v>
      </c>
      <c r="D1002" s="357" t="s">
        <v>349</v>
      </c>
      <c r="E1002" s="358" t="s">
        <v>321</v>
      </c>
      <c r="F1002" s="358" t="s">
        <v>322</v>
      </c>
      <c r="G1002" s="324" t="s">
        <v>411</v>
      </c>
      <c r="H1002" s="324" t="s">
        <v>359</v>
      </c>
      <c r="I1002" s="359" t="s">
        <v>1082</v>
      </c>
      <c r="J1002" s="332">
        <v>2000</v>
      </c>
      <c r="K1002" s="332" t="s">
        <v>324</v>
      </c>
      <c r="L1002" s="357"/>
      <c r="M1002" s="333">
        <v>4048</v>
      </c>
      <c r="N1002" s="327">
        <f t="shared" si="25"/>
        <v>202.4</v>
      </c>
      <c r="O1002" s="333">
        <v>67</v>
      </c>
      <c r="P1002" s="335" t="s">
        <v>1154</v>
      </c>
      <c r="Q1002" s="336" t="s">
        <v>1159</v>
      </c>
    </row>
    <row r="1003" spans="1:17" s="160" customFormat="1" ht="32.25" hidden="1" customHeight="1" x14ac:dyDescent="0.2">
      <c r="A1003" s="355" t="s">
        <v>303</v>
      </c>
      <c r="B1003" s="355" t="s">
        <v>303</v>
      </c>
      <c r="C1003" s="356">
        <v>2021</v>
      </c>
      <c r="D1003" s="357" t="s">
        <v>349</v>
      </c>
      <c r="E1003" s="358" t="s">
        <v>321</v>
      </c>
      <c r="F1003" s="358" t="s">
        <v>322</v>
      </c>
      <c r="G1003" s="324" t="s">
        <v>411</v>
      </c>
      <c r="H1003" s="324" t="s">
        <v>339</v>
      </c>
      <c r="I1003" s="332" t="s">
        <v>1221</v>
      </c>
      <c r="J1003" s="324" t="s">
        <v>688</v>
      </c>
      <c r="K1003" s="332" t="s">
        <v>324</v>
      </c>
      <c r="L1003" s="357" t="s">
        <v>1087</v>
      </c>
      <c r="M1003" s="333">
        <v>20</v>
      </c>
      <c r="N1003" s="327"/>
      <c r="O1003" s="333">
        <v>12</v>
      </c>
      <c r="P1003" s="333" t="s">
        <v>1222</v>
      </c>
      <c r="Q1003" s="336" t="s">
        <v>1246</v>
      </c>
    </row>
    <row r="1004" spans="1:17" s="160" customFormat="1" ht="32.25" hidden="1" customHeight="1" x14ac:dyDescent="0.2">
      <c r="A1004" s="355" t="s">
        <v>303</v>
      </c>
      <c r="B1004" s="355" t="s">
        <v>303</v>
      </c>
      <c r="C1004" s="356">
        <v>2021</v>
      </c>
      <c r="D1004" s="357" t="s">
        <v>349</v>
      </c>
      <c r="E1004" s="358" t="s">
        <v>321</v>
      </c>
      <c r="F1004" s="358" t="s">
        <v>322</v>
      </c>
      <c r="G1004" s="324" t="s">
        <v>411</v>
      </c>
      <c r="H1004" s="324" t="s">
        <v>343</v>
      </c>
      <c r="I1004" s="332" t="s">
        <v>1221</v>
      </c>
      <c r="J1004" s="324" t="s">
        <v>688</v>
      </c>
      <c r="K1004" s="332" t="s">
        <v>324</v>
      </c>
      <c r="L1004" s="357" t="s">
        <v>1087</v>
      </c>
      <c r="M1004" s="333">
        <v>20</v>
      </c>
      <c r="N1004" s="327"/>
      <c r="O1004" s="333">
        <v>12</v>
      </c>
      <c r="P1004" s="333" t="s">
        <v>1222</v>
      </c>
      <c r="Q1004" s="336" t="s">
        <v>1246</v>
      </c>
    </row>
    <row r="1005" spans="1:17" s="160" customFormat="1" ht="32.25" hidden="1" customHeight="1" x14ac:dyDescent="0.2">
      <c r="A1005" s="355" t="s">
        <v>303</v>
      </c>
      <c r="B1005" s="355" t="s">
        <v>303</v>
      </c>
      <c r="C1005" s="356">
        <v>2021</v>
      </c>
      <c r="D1005" s="357" t="s">
        <v>349</v>
      </c>
      <c r="E1005" s="358" t="s">
        <v>321</v>
      </c>
      <c r="F1005" s="358" t="s">
        <v>322</v>
      </c>
      <c r="G1005" s="324" t="s">
        <v>411</v>
      </c>
      <c r="H1005" s="324" t="s">
        <v>687</v>
      </c>
      <c r="I1005" s="332" t="s">
        <v>1221</v>
      </c>
      <c r="J1005" s="324" t="s">
        <v>688</v>
      </c>
      <c r="K1005" s="332" t="s">
        <v>324</v>
      </c>
      <c r="L1005" s="357" t="s">
        <v>1087</v>
      </c>
      <c r="M1005" s="333">
        <v>10</v>
      </c>
      <c r="N1005" s="327"/>
      <c r="O1005" s="333">
        <v>9</v>
      </c>
      <c r="P1005" s="333" t="s">
        <v>1222</v>
      </c>
      <c r="Q1005" s="336" t="s">
        <v>1246</v>
      </c>
    </row>
    <row r="1006" spans="1:17" s="160" customFormat="1" ht="32.25" hidden="1" customHeight="1" x14ac:dyDescent="0.2">
      <c r="A1006" s="355" t="s">
        <v>303</v>
      </c>
      <c r="B1006" s="355" t="s">
        <v>303</v>
      </c>
      <c r="C1006" s="356">
        <v>2021</v>
      </c>
      <c r="D1006" s="357" t="s">
        <v>349</v>
      </c>
      <c r="E1006" s="358" t="s">
        <v>321</v>
      </c>
      <c r="F1006" s="358" t="s">
        <v>322</v>
      </c>
      <c r="G1006" s="324" t="s">
        <v>411</v>
      </c>
      <c r="H1006" s="324" t="s">
        <v>359</v>
      </c>
      <c r="I1006" s="332" t="s">
        <v>1221</v>
      </c>
      <c r="J1006" s="324" t="s">
        <v>688</v>
      </c>
      <c r="K1006" s="332" t="s">
        <v>324</v>
      </c>
      <c r="L1006" s="357" t="s">
        <v>1087</v>
      </c>
      <c r="M1006" s="333">
        <v>4</v>
      </c>
      <c r="N1006" s="327"/>
      <c r="O1006" s="333">
        <v>2</v>
      </c>
      <c r="P1006" s="333" t="s">
        <v>1222</v>
      </c>
      <c r="Q1006" s="336" t="s">
        <v>1246</v>
      </c>
    </row>
    <row r="1007" spans="1:17" s="160" customFormat="1" ht="32.25" hidden="1" customHeight="1" x14ac:dyDescent="0.2">
      <c r="A1007" s="355" t="s">
        <v>303</v>
      </c>
      <c r="B1007" s="355" t="s">
        <v>303</v>
      </c>
      <c r="C1007" s="356">
        <v>2021</v>
      </c>
      <c r="D1007" s="357" t="s">
        <v>366</v>
      </c>
      <c r="E1007" s="358" t="s">
        <v>321</v>
      </c>
      <c r="F1007" s="358" t="s">
        <v>322</v>
      </c>
      <c r="G1007" s="324" t="s">
        <v>411</v>
      </c>
      <c r="H1007" s="324" t="s">
        <v>339</v>
      </c>
      <c r="I1007" s="359" t="s">
        <v>1082</v>
      </c>
      <c r="J1007" s="332">
        <v>800</v>
      </c>
      <c r="K1007" s="332" t="s">
        <v>324</v>
      </c>
      <c r="L1007" s="357"/>
      <c r="M1007" s="333">
        <v>1878</v>
      </c>
      <c r="N1007" s="327">
        <f t="shared" si="25"/>
        <v>234.75</v>
      </c>
      <c r="O1007" s="333">
        <v>52</v>
      </c>
      <c r="P1007" s="335" t="s">
        <v>1154</v>
      </c>
      <c r="Q1007" s="336" t="s">
        <v>1159</v>
      </c>
    </row>
    <row r="1008" spans="1:17" s="160" customFormat="1" ht="32.25" hidden="1" customHeight="1" x14ac:dyDescent="0.2">
      <c r="A1008" s="355" t="s">
        <v>303</v>
      </c>
      <c r="B1008" s="355" t="s">
        <v>303</v>
      </c>
      <c r="C1008" s="356">
        <v>2021</v>
      </c>
      <c r="D1008" s="357" t="s">
        <v>366</v>
      </c>
      <c r="E1008" s="358" t="s">
        <v>321</v>
      </c>
      <c r="F1008" s="358" t="s">
        <v>322</v>
      </c>
      <c r="G1008" s="324" t="s">
        <v>411</v>
      </c>
      <c r="H1008" s="324" t="s">
        <v>339</v>
      </c>
      <c r="I1008" s="332" t="s">
        <v>1221</v>
      </c>
      <c r="J1008" s="324" t="s">
        <v>688</v>
      </c>
      <c r="K1008" s="332" t="s">
        <v>324</v>
      </c>
      <c r="L1008" s="357" t="s">
        <v>1084</v>
      </c>
      <c r="M1008" s="333">
        <v>935</v>
      </c>
      <c r="N1008" s="327"/>
      <c r="O1008" s="333">
        <v>27</v>
      </c>
      <c r="P1008" s="333" t="s">
        <v>1222</v>
      </c>
      <c r="Q1008" s="336" t="s">
        <v>1246</v>
      </c>
    </row>
    <row r="1009" spans="1:17" s="160" customFormat="1" ht="32.25" hidden="1" customHeight="1" x14ac:dyDescent="0.2">
      <c r="A1009" s="355" t="s">
        <v>303</v>
      </c>
      <c r="B1009" s="355" t="s">
        <v>303</v>
      </c>
      <c r="C1009" s="356">
        <v>2021</v>
      </c>
      <c r="D1009" s="357" t="s">
        <v>367</v>
      </c>
      <c r="E1009" s="358" t="s">
        <v>321</v>
      </c>
      <c r="F1009" s="358" t="s">
        <v>322</v>
      </c>
      <c r="G1009" s="324" t="s">
        <v>411</v>
      </c>
      <c r="H1009" s="324" t="s">
        <v>339</v>
      </c>
      <c r="I1009" s="359" t="s">
        <v>1082</v>
      </c>
      <c r="J1009" s="332">
        <v>1000</v>
      </c>
      <c r="K1009" s="332" t="s">
        <v>324</v>
      </c>
      <c r="L1009" s="357"/>
      <c r="M1009" s="333">
        <v>2550</v>
      </c>
      <c r="N1009" s="327">
        <f t="shared" si="25"/>
        <v>255</v>
      </c>
      <c r="O1009" s="333">
        <v>48</v>
      </c>
      <c r="P1009" s="335" t="s">
        <v>1154</v>
      </c>
      <c r="Q1009" s="336" t="s">
        <v>1159</v>
      </c>
    </row>
    <row r="1010" spans="1:17" s="160" customFormat="1" ht="32.25" hidden="1" customHeight="1" x14ac:dyDescent="0.2">
      <c r="A1010" s="355" t="s">
        <v>303</v>
      </c>
      <c r="B1010" s="355" t="s">
        <v>303</v>
      </c>
      <c r="C1010" s="356">
        <v>2021</v>
      </c>
      <c r="D1010" s="357" t="s">
        <v>367</v>
      </c>
      <c r="E1010" s="358" t="s">
        <v>321</v>
      </c>
      <c r="F1010" s="358" t="s">
        <v>322</v>
      </c>
      <c r="G1010" s="324" t="s">
        <v>411</v>
      </c>
      <c r="H1010" s="324" t="s">
        <v>339</v>
      </c>
      <c r="I1010" s="332" t="s">
        <v>1221</v>
      </c>
      <c r="J1010" s="324" t="s">
        <v>688</v>
      </c>
      <c r="K1010" s="332" t="s">
        <v>324</v>
      </c>
      <c r="L1010" s="357" t="s">
        <v>1084</v>
      </c>
      <c r="M1010" s="333">
        <v>2140</v>
      </c>
      <c r="N1010" s="327"/>
      <c r="O1010" s="333">
        <v>36</v>
      </c>
      <c r="P1010" s="333" t="s">
        <v>1222</v>
      </c>
      <c r="Q1010" s="336" t="s">
        <v>1246</v>
      </c>
    </row>
    <row r="1011" spans="1:17" s="160" customFormat="1" ht="32.25" hidden="1" customHeight="1" x14ac:dyDescent="0.2">
      <c r="A1011" s="355" t="s">
        <v>303</v>
      </c>
      <c r="B1011" s="355" t="s">
        <v>303</v>
      </c>
      <c r="C1011" s="356">
        <v>2021</v>
      </c>
      <c r="D1011" s="357" t="s">
        <v>461</v>
      </c>
      <c r="E1011" s="358" t="s">
        <v>321</v>
      </c>
      <c r="F1011" s="358" t="s">
        <v>322</v>
      </c>
      <c r="G1011" s="324" t="s">
        <v>411</v>
      </c>
      <c r="H1011" s="324" t="s">
        <v>339</v>
      </c>
      <c r="I1011" s="359" t="s">
        <v>1082</v>
      </c>
      <c r="J1011" s="332">
        <v>500</v>
      </c>
      <c r="K1011" s="332" t="s">
        <v>324</v>
      </c>
      <c r="L1011" s="357"/>
      <c r="M1011" s="333">
        <v>1524</v>
      </c>
      <c r="N1011" s="327">
        <f t="shared" si="25"/>
        <v>304.8</v>
      </c>
      <c r="O1011" s="333">
        <v>37</v>
      </c>
      <c r="P1011" s="335" t="s">
        <v>1154</v>
      </c>
      <c r="Q1011" s="336" t="s">
        <v>1159</v>
      </c>
    </row>
    <row r="1012" spans="1:17" s="160" customFormat="1" ht="32.25" hidden="1" customHeight="1" x14ac:dyDescent="0.2">
      <c r="A1012" s="355" t="s">
        <v>303</v>
      </c>
      <c r="B1012" s="355" t="s">
        <v>303</v>
      </c>
      <c r="C1012" s="356">
        <v>2021</v>
      </c>
      <c r="D1012" s="357" t="s">
        <v>461</v>
      </c>
      <c r="E1012" s="358" t="s">
        <v>321</v>
      </c>
      <c r="F1012" s="358" t="s">
        <v>322</v>
      </c>
      <c r="G1012" s="324" t="s">
        <v>411</v>
      </c>
      <c r="H1012" s="324" t="s">
        <v>339</v>
      </c>
      <c r="I1012" s="332" t="s">
        <v>1221</v>
      </c>
      <c r="J1012" s="324" t="s">
        <v>688</v>
      </c>
      <c r="K1012" s="332" t="s">
        <v>324</v>
      </c>
      <c r="L1012" s="357" t="s">
        <v>689</v>
      </c>
      <c r="M1012" s="333">
        <v>46</v>
      </c>
      <c r="N1012" s="327"/>
      <c r="O1012" s="333">
        <v>10</v>
      </c>
      <c r="P1012" s="333" t="s">
        <v>1222</v>
      </c>
      <c r="Q1012" s="336"/>
    </row>
    <row r="1013" spans="1:17" s="160" customFormat="1" ht="32.25" hidden="1" customHeight="1" x14ac:dyDescent="0.2">
      <c r="A1013" s="355" t="s">
        <v>303</v>
      </c>
      <c r="B1013" s="355" t="s">
        <v>303</v>
      </c>
      <c r="C1013" s="356">
        <v>2021</v>
      </c>
      <c r="D1013" s="338" t="s">
        <v>616</v>
      </c>
      <c r="E1013" s="358" t="s">
        <v>321</v>
      </c>
      <c r="F1013" s="358" t="s">
        <v>322</v>
      </c>
      <c r="G1013" s="324" t="s">
        <v>411</v>
      </c>
      <c r="H1013" s="324" t="s">
        <v>339</v>
      </c>
      <c r="I1013" s="359" t="s">
        <v>1082</v>
      </c>
      <c r="J1013" s="332">
        <v>500</v>
      </c>
      <c r="K1013" s="332" t="s">
        <v>324</v>
      </c>
      <c r="L1013" s="357"/>
      <c r="M1013" s="333">
        <v>831</v>
      </c>
      <c r="N1013" s="327">
        <f>100*M1013/J1013</f>
        <v>166.2</v>
      </c>
      <c r="O1013" s="333">
        <v>19</v>
      </c>
      <c r="P1013" s="335" t="s">
        <v>1154</v>
      </c>
      <c r="Q1013" s="336" t="s">
        <v>1158</v>
      </c>
    </row>
    <row r="1014" spans="1:17" s="160" customFormat="1" ht="32.25" hidden="1" customHeight="1" x14ac:dyDescent="0.2">
      <c r="A1014" s="355" t="s">
        <v>303</v>
      </c>
      <c r="B1014" s="355" t="s">
        <v>303</v>
      </c>
      <c r="C1014" s="356">
        <v>2021</v>
      </c>
      <c r="D1014" s="338" t="s">
        <v>616</v>
      </c>
      <c r="E1014" s="358" t="s">
        <v>321</v>
      </c>
      <c r="F1014" s="358" t="s">
        <v>322</v>
      </c>
      <c r="G1014" s="324" t="s">
        <v>411</v>
      </c>
      <c r="H1014" s="324" t="s">
        <v>339</v>
      </c>
      <c r="I1014" s="332" t="s">
        <v>1221</v>
      </c>
      <c r="J1014" s="324" t="s">
        <v>688</v>
      </c>
      <c r="K1014" s="332" t="s">
        <v>324</v>
      </c>
      <c r="L1014" s="357" t="s">
        <v>689</v>
      </c>
      <c r="M1014" s="333">
        <v>320</v>
      </c>
      <c r="N1014" s="327"/>
      <c r="O1014" s="333">
        <v>30</v>
      </c>
      <c r="P1014" s="333" t="s">
        <v>1222</v>
      </c>
      <c r="Q1014" s="336"/>
    </row>
    <row r="1015" spans="1:17" s="160" customFormat="1" ht="32.25" hidden="1" customHeight="1" x14ac:dyDescent="0.2">
      <c r="A1015" s="355" t="s">
        <v>303</v>
      </c>
      <c r="B1015" s="355" t="s">
        <v>303</v>
      </c>
      <c r="C1015" s="356">
        <v>2021</v>
      </c>
      <c r="D1015" s="357" t="s">
        <v>351</v>
      </c>
      <c r="E1015" s="358" t="s">
        <v>321</v>
      </c>
      <c r="F1015" s="358" t="s">
        <v>322</v>
      </c>
      <c r="G1015" s="324" t="s">
        <v>412</v>
      </c>
      <c r="H1015" s="324" t="s">
        <v>339</v>
      </c>
      <c r="I1015" s="359" t="s">
        <v>1082</v>
      </c>
      <c r="J1015" s="332">
        <v>3500</v>
      </c>
      <c r="K1015" s="324" t="s">
        <v>324</v>
      </c>
      <c r="L1015" s="332"/>
      <c r="M1015" s="333">
        <v>4820</v>
      </c>
      <c r="N1015" s="327">
        <f t="shared" ref="N1015:N1074" si="26">100*M1015/J1015</f>
        <v>137.71428571428572</v>
      </c>
      <c r="O1015" s="333">
        <v>36</v>
      </c>
      <c r="P1015" s="335" t="s">
        <v>1154</v>
      </c>
      <c r="Q1015" s="336"/>
    </row>
    <row r="1016" spans="1:17" s="160" customFormat="1" ht="32.25" hidden="1" customHeight="1" x14ac:dyDescent="0.2">
      <c r="A1016" s="355" t="s">
        <v>303</v>
      </c>
      <c r="B1016" s="355" t="s">
        <v>303</v>
      </c>
      <c r="C1016" s="356">
        <v>2021</v>
      </c>
      <c r="D1016" s="357" t="s">
        <v>351</v>
      </c>
      <c r="E1016" s="358" t="s">
        <v>321</v>
      </c>
      <c r="F1016" s="358" t="s">
        <v>322</v>
      </c>
      <c r="G1016" s="324" t="s">
        <v>412</v>
      </c>
      <c r="H1016" s="324" t="s">
        <v>343</v>
      </c>
      <c r="I1016" s="359" t="s">
        <v>1082</v>
      </c>
      <c r="J1016" s="332">
        <v>1500</v>
      </c>
      <c r="K1016" s="324" t="s">
        <v>324</v>
      </c>
      <c r="L1016" s="332"/>
      <c r="M1016" s="333">
        <v>3002</v>
      </c>
      <c r="N1016" s="327">
        <f t="shared" si="26"/>
        <v>200.13333333333333</v>
      </c>
      <c r="O1016" s="333">
        <v>35</v>
      </c>
      <c r="P1016" s="335" t="s">
        <v>1154</v>
      </c>
      <c r="Q1016" s="336" t="s">
        <v>1159</v>
      </c>
    </row>
    <row r="1017" spans="1:17" s="160" customFormat="1" ht="32.25" hidden="1" customHeight="1" x14ac:dyDescent="0.2">
      <c r="A1017" s="355" t="s">
        <v>303</v>
      </c>
      <c r="B1017" s="355" t="s">
        <v>303</v>
      </c>
      <c r="C1017" s="356">
        <v>2021</v>
      </c>
      <c r="D1017" s="360" t="s">
        <v>351</v>
      </c>
      <c r="E1017" s="358" t="s">
        <v>321</v>
      </c>
      <c r="F1017" s="358" t="s">
        <v>322</v>
      </c>
      <c r="G1017" s="324" t="s">
        <v>412</v>
      </c>
      <c r="H1017" s="324" t="s">
        <v>687</v>
      </c>
      <c r="I1017" s="359" t="s">
        <v>1082</v>
      </c>
      <c r="J1017" s="332">
        <v>750</v>
      </c>
      <c r="K1017" s="324" t="s">
        <v>324</v>
      </c>
      <c r="L1017" s="332"/>
      <c r="M1017" s="333">
        <v>2994</v>
      </c>
      <c r="N1017" s="327">
        <f t="shared" si="26"/>
        <v>399.2</v>
      </c>
      <c r="O1017" s="333">
        <v>35</v>
      </c>
      <c r="P1017" s="335" t="s">
        <v>1154</v>
      </c>
      <c r="Q1017" s="336" t="s">
        <v>1160</v>
      </c>
    </row>
    <row r="1018" spans="1:17" s="160" customFormat="1" ht="32.25" hidden="1" customHeight="1" x14ac:dyDescent="0.2">
      <c r="A1018" s="355" t="s">
        <v>303</v>
      </c>
      <c r="B1018" s="355" t="s">
        <v>303</v>
      </c>
      <c r="C1018" s="356">
        <v>2021</v>
      </c>
      <c r="D1018" s="357" t="s">
        <v>351</v>
      </c>
      <c r="E1018" s="361" t="s">
        <v>321</v>
      </c>
      <c r="F1018" s="361" t="s">
        <v>322</v>
      </c>
      <c r="G1018" s="324" t="s">
        <v>412</v>
      </c>
      <c r="H1018" s="324" t="s">
        <v>359</v>
      </c>
      <c r="I1018" s="359" t="s">
        <v>1082</v>
      </c>
      <c r="J1018" s="332">
        <v>800</v>
      </c>
      <c r="K1018" s="324" t="s">
        <v>324</v>
      </c>
      <c r="L1018" s="332"/>
      <c r="M1018" s="333">
        <v>2136</v>
      </c>
      <c r="N1018" s="327">
        <f t="shared" si="26"/>
        <v>267</v>
      </c>
      <c r="O1018" s="333">
        <v>32</v>
      </c>
      <c r="P1018" s="335" t="s">
        <v>1154</v>
      </c>
      <c r="Q1018" s="336" t="s">
        <v>1159</v>
      </c>
    </row>
    <row r="1019" spans="1:17" s="160" customFormat="1" ht="32.25" hidden="1" customHeight="1" x14ac:dyDescent="0.2">
      <c r="A1019" s="329" t="s">
        <v>303</v>
      </c>
      <c r="B1019" s="329" t="s">
        <v>303</v>
      </c>
      <c r="C1019" s="332">
        <v>2021</v>
      </c>
      <c r="D1019" s="357" t="s">
        <v>351</v>
      </c>
      <c r="E1019" s="331" t="s">
        <v>321</v>
      </c>
      <c r="F1019" s="331" t="s">
        <v>322</v>
      </c>
      <c r="G1019" s="332" t="s">
        <v>412</v>
      </c>
      <c r="H1019" s="332" t="s">
        <v>339</v>
      </c>
      <c r="I1019" s="332" t="s">
        <v>1221</v>
      </c>
      <c r="J1019" s="324" t="s">
        <v>688</v>
      </c>
      <c r="K1019" s="332" t="s">
        <v>324</v>
      </c>
      <c r="L1019" s="332" t="s">
        <v>1224</v>
      </c>
      <c r="M1019" s="333">
        <v>3008</v>
      </c>
      <c r="N1019" s="327"/>
      <c r="O1019" s="333">
        <v>28</v>
      </c>
      <c r="P1019" s="333" t="s">
        <v>1222</v>
      </c>
      <c r="Q1019" s="336" t="s">
        <v>1225</v>
      </c>
    </row>
    <row r="1020" spans="1:17" s="160" customFormat="1" ht="32.25" hidden="1" customHeight="1" x14ac:dyDescent="0.2">
      <c r="A1020" s="329" t="s">
        <v>303</v>
      </c>
      <c r="B1020" s="329" t="s">
        <v>303</v>
      </c>
      <c r="C1020" s="332">
        <v>2021</v>
      </c>
      <c r="D1020" s="357" t="s">
        <v>351</v>
      </c>
      <c r="E1020" s="337" t="s">
        <v>321</v>
      </c>
      <c r="F1020" s="337" t="s">
        <v>322</v>
      </c>
      <c r="G1020" s="332" t="s">
        <v>412</v>
      </c>
      <c r="H1020" s="332" t="s">
        <v>343</v>
      </c>
      <c r="I1020" s="332" t="s">
        <v>1221</v>
      </c>
      <c r="J1020" s="324" t="s">
        <v>688</v>
      </c>
      <c r="K1020" s="332" t="s">
        <v>324</v>
      </c>
      <c r="L1020" s="332" t="s">
        <v>1224</v>
      </c>
      <c r="M1020" s="333">
        <v>3008</v>
      </c>
      <c r="N1020" s="327"/>
      <c r="O1020" s="333">
        <v>28</v>
      </c>
      <c r="P1020" s="333" t="s">
        <v>1222</v>
      </c>
      <c r="Q1020" s="336" t="s">
        <v>1225</v>
      </c>
    </row>
    <row r="1021" spans="1:17" s="160" customFormat="1" ht="32.25" hidden="1" customHeight="1" x14ac:dyDescent="0.2">
      <c r="A1021" s="329" t="s">
        <v>303</v>
      </c>
      <c r="B1021" s="329" t="s">
        <v>303</v>
      </c>
      <c r="C1021" s="332">
        <v>2021</v>
      </c>
      <c r="D1021" s="357" t="s">
        <v>351</v>
      </c>
      <c r="E1021" s="337" t="s">
        <v>321</v>
      </c>
      <c r="F1021" s="337" t="s">
        <v>322</v>
      </c>
      <c r="G1021" s="332" t="s">
        <v>412</v>
      </c>
      <c r="H1021" s="332" t="s">
        <v>1156</v>
      </c>
      <c r="I1021" s="332" t="s">
        <v>1221</v>
      </c>
      <c r="J1021" s="324" t="s">
        <v>688</v>
      </c>
      <c r="K1021" s="332" t="s">
        <v>324</v>
      </c>
      <c r="L1021" s="332" t="s">
        <v>1224</v>
      </c>
      <c r="M1021" s="333">
        <v>3008</v>
      </c>
      <c r="N1021" s="327"/>
      <c r="O1021" s="333">
        <v>28</v>
      </c>
      <c r="P1021" s="333" t="s">
        <v>1222</v>
      </c>
      <c r="Q1021" s="336" t="s">
        <v>1225</v>
      </c>
    </row>
    <row r="1022" spans="1:17" s="160" customFormat="1" ht="32.25" hidden="1" customHeight="1" x14ac:dyDescent="0.2">
      <c r="A1022" s="329" t="s">
        <v>303</v>
      </c>
      <c r="B1022" s="329" t="s">
        <v>303</v>
      </c>
      <c r="C1022" s="332">
        <v>2021</v>
      </c>
      <c r="D1022" s="357" t="s">
        <v>351</v>
      </c>
      <c r="E1022" s="337" t="s">
        <v>321</v>
      </c>
      <c r="F1022" s="337" t="s">
        <v>322</v>
      </c>
      <c r="G1022" s="332" t="s">
        <v>412</v>
      </c>
      <c r="H1022" s="332" t="s">
        <v>359</v>
      </c>
      <c r="I1022" s="332" t="s">
        <v>1221</v>
      </c>
      <c r="J1022" s="324" t="s">
        <v>688</v>
      </c>
      <c r="K1022" s="332" t="s">
        <v>324</v>
      </c>
      <c r="L1022" s="332" t="s">
        <v>1224</v>
      </c>
      <c r="M1022" s="333">
        <v>3008</v>
      </c>
      <c r="N1022" s="327"/>
      <c r="O1022" s="333">
        <v>28</v>
      </c>
      <c r="P1022" s="333" t="s">
        <v>1222</v>
      </c>
      <c r="Q1022" s="336" t="s">
        <v>1225</v>
      </c>
    </row>
    <row r="1023" spans="1:17" s="160" customFormat="1" ht="32.25" hidden="1" customHeight="1" x14ac:dyDescent="0.2">
      <c r="A1023" s="355" t="s">
        <v>303</v>
      </c>
      <c r="B1023" s="355" t="s">
        <v>303</v>
      </c>
      <c r="C1023" s="356">
        <v>2021</v>
      </c>
      <c r="D1023" s="360" t="s">
        <v>353</v>
      </c>
      <c r="E1023" s="358" t="s">
        <v>321</v>
      </c>
      <c r="F1023" s="358" t="s">
        <v>322</v>
      </c>
      <c r="G1023" s="332" t="s">
        <v>412</v>
      </c>
      <c r="H1023" s="332" t="s">
        <v>339</v>
      </c>
      <c r="I1023" s="359" t="s">
        <v>1082</v>
      </c>
      <c r="J1023" s="332">
        <v>5000</v>
      </c>
      <c r="K1023" s="324" t="s">
        <v>324</v>
      </c>
      <c r="L1023" s="332"/>
      <c r="M1023" s="333">
        <v>6284</v>
      </c>
      <c r="N1023" s="327">
        <f t="shared" si="26"/>
        <v>125.68</v>
      </c>
      <c r="O1023" s="333">
        <v>47</v>
      </c>
      <c r="P1023" s="335" t="s">
        <v>1154</v>
      </c>
      <c r="Q1023" s="336"/>
    </row>
    <row r="1024" spans="1:17" s="160" customFormat="1" ht="32.25" hidden="1" customHeight="1" x14ac:dyDescent="0.2">
      <c r="A1024" s="355" t="s">
        <v>303</v>
      </c>
      <c r="B1024" s="355" t="s">
        <v>303</v>
      </c>
      <c r="C1024" s="356">
        <v>2021</v>
      </c>
      <c r="D1024" s="357" t="s">
        <v>353</v>
      </c>
      <c r="E1024" s="358" t="s">
        <v>321</v>
      </c>
      <c r="F1024" s="358" t="s">
        <v>322</v>
      </c>
      <c r="G1024" s="324" t="s">
        <v>412</v>
      </c>
      <c r="H1024" s="324" t="s">
        <v>343</v>
      </c>
      <c r="I1024" s="359" t="s">
        <v>1082</v>
      </c>
      <c r="J1024" s="332">
        <v>4000</v>
      </c>
      <c r="K1024" s="324" t="s">
        <v>324</v>
      </c>
      <c r="L1024" s="332"/>
      <c r="M1024" s="333">
        <v>5381</v>
      </c>
      <c r="N1024" s="327">
        <f t="shared" si="26"/>
        <v>134.52500000000001</v>
      </c>
      <c r="O1024" s="333">
        <v>46</v>
      </c>
      <c r="P1024" s="335" t="s">
        <v>1154</v>
      </c>
      <c r="Q1024" s="336"/>
    </row>
    <row r="1025" spans="1:17" s="160" customFormat="1" ht="32.25" hidden="1" customHeight="1" x14ac:dyDescent="0.2">
      <c r="A1025" s="355" t="s">
        <v>303</v>
      </c>
      <c r="B1025" s="355" t="s">
        <v>303</v>
      </c>
      <c r="C1025" s="356">
        <v>2021</v>
      </c>
      <c r="D1025" s="357" t="s">
        <v>353</v>
      </c>
      <c r="E1025" s="358" t="s">
        <v>321</v>
      </c>
      <c r="F1025" s="358" t="s">
        <v>322</v>
      </c>
      <c r="G1025" s="324" t="s">
        <v>412</v>
      </c>
      <c r="H1025" s="324" t="s">
        <v>687</v>
      </c>
      <c r="I1025" s="359" t="s">
        <v>1082</v>
      </c>
      <c r="J1025" s="332">
        <v>4000</v>
      </c>
      <c r="K1025" s="324" t="s">
        <v>324</v>
      </c>
      <c r="L1025" s="332"/>
      <c r="M1025" s="333">
        <v>5380</v>
      </c>
      <c r="N1025" s="327">
        <f t="shared" si="26"/>
        <v>134.5</v>
      </c>
      <c r="O1025" s="333">
        <v>46</v>
      </c>
      <c r="P1025" s="335" t="s">
        <v>1154</v>
      </c>
      <c r="Q1025" s="336"/>
    </row>
    <row r="1026" spans="1:17" s="160" customFormat="1" ht="32.25" hidden="1" customHeight="1" x14ac:dyDescent="0.2">
      <c r="A1026" s="355" t="s">
        <v>303</v>
      </c>
      <c r="B1026" s="355" t="s">
        <v>303</v>
      </c>
      <c r="C1026" s="356">
        <v>2021</v>
      </c>
      <c r="D1026" s="340" t="s">
        <v>353</v>
      </c>
      <c r="E1026" s="332" t="s">
        <v>321</v>
      </c>
      <c r="F1026" s="332" t="s">
        <v>322</v>
      </c>
      <c r="G1026" s="324" t="s">
        <v>412</v>
      </c>
      <c r="H1026" s="324" t="s">
        <v>359</v>
      </c>
      <c r="I1026" s="359" t="s">
        <v>1082</v>
      </c>
      <c r="J1026" s="332">
        <v>2300</v>
      </c>
      <c r="K1026" s="324" t="s">
        <v>324</v>
      </c>
      <c r="L1026" s="332"/>
      <c r="M1026" s="333">
        <v>3388</v>
      </c>
      <c r="N1026" s="327">
        <f t="shared" si="26"/>
        <v>147.30434782608697</v>
      </c>
      <c r="O1026" s="333">
        <v>42</v>
      </c>
      <c r="P1026" s="335" t="s">
        <v>1154</v>
      </c>
      <c r="Q1026" s="336"/>
    </row>
    <row r="1027" spans="1:17" s="160" customFormat="1" ht="32.25" hidden="1" customHeight="1" x14ac:dyDescent="0.2">
      <c r="A1027" s="329" t="s">
        <v>303</v>
      </c>
      <c r="B1027" s="329" t="s">
        <v>303</v>
      </c>
      <c r="C1027" s="332">
        <v>2021</v>
      </c>
      <c r="D1027" s="357" t="s">
        <v>353</v>
      </c>
      <c r="E1027" s="337" t="s">
        <v>321</v>
      </c>
      <c r="F1027" s="337" t="s">
        <v>322</v>
      </c>
      <c r="G1027" s="332" t="s">
        <v>412</v>
      </c>
      <c r="H1027" s="332" t="s">
        <v>339</v>
      </c>
      <c r="I1027" s="332" t="s">
        <v>1221</v>
      </c>
      <c r="J1027" s="324" t="s">
        <v>688</v>
      </c>
      <c r="K1027" s="332" t="s">
        <v>324</v>
      </c>
      <c r="L1027" s="332" t="s">
        <v>1227</v>
      </c>
      <c r="M1027" s="333">
        <v>1010</v>
      </c>
      <c r="N1027" s="327"/>
      <c r="O1027" s="421">
        <v>23</v>
      </c>
      <c r="P1027" s="333" t="s">
        <v>1222</v>
      </c>
      <c r="Q1027" s="336" t="s">
        <v>1225</v>
      </c>
    </row>
    <row r="1028" spans="1:17" s="160" customFormat="1" ht="32.25" hidden="1" customHeight="1" x14ac:dyDescent="0.2">
      <c r="A1028" s="329" t="s">
        <v>303</v>
      </c>
      <c r="B1028" s="329" t="s">
        <v>303</v>
      </c>
      <c r="C1028" s="332">
        <v>2021</v>
      </c>
      <c r="D1028" s="357" t="s">
        <v>353</v>
      </c>
      <c r="E1028" s="337" t="s">
        <v>321</v>
      </c>
      <c r="F1028" s="337" t="s">
        <v>322</v>
      </c>
      <c r="G1028" s="332" t="s">
        <v>412</v>
      </c>
      <c r="H1028" s="332" t="s">
        <v>343</v>
      </c>
      <c r="I1028" s="332" t="s">
        <v>1221</v>
      </c>
      <c r="J1028" s="324" t="s">
        <v>688</v>
      </c>
      <c r="K1028" s="332" t="s">
        <v>324</v>
      </c>
      <c r="L1028" s="332" t="s">
        <v>1227</v>
      </c>
      <c r="M1028" s="333">
        <v>1010</v>
      </c>
      <c r="N1028" s="327"/>
      <c r="O1028" s="421">
        <v>23</v>
      </c>
      <c r="P1028" s="333" t="s">
        <v>1222</v>
      </c>
      <c r="Q1028" s="336" t="s">
        <v>1225</v>
      </c>
    </row>
    <row r="1029" spans="1:17" s="160" customFormat="1" ht="32.25" hidden="1" customHeight="1" x14ac:dyDescent="0.2">
      <c r="A1029" s="329" t="s">
        <v>303</v>
      </c>
      <c r="B1029" s="329" t="s">
        <v>303</v>
      </c>
      <c r="C1029" s="332">
        <v>2021</v>
      </c>
      <c r="D1029" s="357" t="s">
        <v>353</v>
      </c>
      <c r="E1029" s="337" t="s">
        <v>321</v>
      </c>
      <c r="F1029" s="337" t="s">
        <v>322</v>
      </c>
      <c r="G1029" s="332" t="s">
        <v>412</v>
      </c>
      <c r="H1029" s="332" t="s">
        <v>1156</v>
      </c>
      <c r="I1029" s="332" t="s">
        <v>1221</v>
      </c>
      <c r="J1029" s="324" t="s">
        <v>688</v>
      </c>
      <c r="K1029" s="332" t="s">
        <v>324</v>
      </c>
      <c r="L1029" s="332" t="s">
        <v>1227</v>
      </c>
      <c r="M1029" s="333">
        <v>1010</v>
      </c>
      <c r="N1029" s="327"/>
      <c r="O1029" s="421">
        <v>23</v>
      </c>
      <c r="P1029" s="333" t="s">
        <v>1222</v>
      </c>
      <c r="Q1029" s="336" t="s">
        <v>1225</v>
      </c>
    </row>
    <row r="1030" spans="1:17" s="160" customFormat="1" ht="32.25" hidden="1" customHeight="1" x14ac:dyDescent="0.2">
      <c r="A1030" s="329" t="s">
        <v>303</v>
      </c>
      <c r="B1030" s="329" t="s">
        <v>303</v>
      </c>
      <c r="C1030" s="332">
        <v>2021</v>
      </c>
      <c r="D1030" s="357" t="s">
        <v>353</v>
      </c>
      <c r="E1030" s="337" t="s">
        <v>321</v>
      </c>
      <c r="F1030" s="337" t="s">
        <v>322</v>
      </c>
      <c r="G1030" s="332" t="s">
        <v>412</v>
      </c>
      <c r="H1030" s="332" t="s">
        <v>359</v>
      </c>
      <c r="I1030" s="332" t="s">
        <v>1221</v>
      </c>
      <c r="J1030" s="324" t="s">
        <v>688</v>
      </c>
      <c r="K1030" s="332" t="s">
        <v>324</v>
      </c>
      <c r="L1030" s="332" t="s">
        <v>1227</v>
      </c>
      <c r="M1030" s="333">
        <v>1010</v>
      </c>
      <c r="N1030" s="327"/>
      <c r="O1030" s="421">
        <v>23</v>
      </c>
      <c r="P1030" s="333" t="s">
        <v>1222</v>
      </c>
      <c r="Q1030" s="336" t="s">
        <v>1225</v>
      </c>
    </row>
    <row r="1031" spans="1:17" s="160" customFormat="1" ht="32.25" hidden="1" customHeight="1" x14ac:dyDescent="0.2">
      <c r="A1031" s="355" t="s">
        <v>303</v>
      </c>
      <c r="B1031" s="355" t="s">
        <v>303</v>
      </c>
      <c r="C1031" s="356">
        <v>2021</v>
      </c>
      <c r="D1031" s="340" t="s">
        <v>354</v>
      </c>
      <c r="E1031" s="332" t="s">
        <v>321</v>
      </c>
      <c r="F1031" s="332" t="s">
        <v>322</v>
      </c>
      <c r="G1031" s="324" t="s">
        <v>412</v>
      </c>
      <c r="H1031" s="324" t="s">
        <v>339</v>
      </c>
      <c r="I1031" s="359" t="s">
        <v>1082</v>
      </c>
      <c r="J1031" s="332">
        <v>1000</v>
      </c>
      <c r="K1031" s="324" t="s">
        <v>324</v>
      </c>
      <c r="L1031" s="332"/>
      <c r="M1031" s="333">
        <v>1469</v>
      </c>
      <c r="N1031" s="327">
        <f t="shared" si="26"/>
        <v>146.9</v>
      </c>
      <c r="O1031" s="333">
        <v>41</v>
      </c>
      <c r="P1031" s="335" t="s">
        <v>1154</v>
      </c>
      <c r="Q1031" s="336"/>
    </row>
    <row r="1032" spans="1:17" s="160" customFormat="1" ht="32.25" hidden="1" customHeight="1" x14ac:dyDescent="0.2">
      <c r="A1032" s="329" t="s">
        <v>303</v>
      </c>
      <c r="B1032" s="329" t="s">
        <v>303</v>
      </c>
      <c r="C1032" s="332">
        <v>2021</v>
      </c>
      <c r="D1032" s="321" t="s">
        <v>354</v>
      </c>
      <c r="E1032" s="337" t="s">
        <v>321</v>
      </c>
      <c r="F1032" s="337" t="s">
        <v>322</v>
      </c>
      <c r="G1032" s="332" t="s">
        <v>412</v>
      </c>
      <c r="H1032" s="332" t="s">
        <v>339</v>
      </c>
      <c r="I1032" s="332" t="s">
        <v>1221</v>
      </c>
      <c r="J1032" s="324" t="s">
        <v>688</v>
      </c>
      <c r="K1032" s="332" t="s">
        <v>324</v>
      </c>
      <c r="L1032" s="332"/>
      <c r="M1032" s="349">
        <v>1174</v>
      </c>
      <c r="N1032" s="327"/>
      <c r="O1032" s="421">
        <v>19</v>
      </c>
      <c r="P1032" s="333" t="s">
        <v>1222</v>
      </c>
      <c r="Q1032" s="336" t="s">
        <v>1225</v>
      </c>
    </row>
    <row r="1033" spans="1:17" s="160" customFormat="1" ht="32.25" hidden="1" customHeight="1" x14ac:dyDescent="0.2">
      <c r="A1033" s="355" t="s">
        <v>303</v>
      </c>
      <c r="B1033" s="355" t="s">
        <v>303</v>
      </c>
      <c r="C1033" s="356">
        <v>2021</v>
      </c>
      <c r="D1033" s="340" t="s">
        <v>469</v>
      </c>
      <c r="E1033" s="361" t="s">
        <v>321</v>
      </c>
      <c r="F1033" s="361" t="s">
        <v>322</v>
      </c>
      <c r="G1033" s="324" t="s">
        <v>412</v>
      </c>
      <c r="H1033" s="324" t="s">
        <v>339</v>
      </c>
      <c r="I1033" s="359" t="s">
        <v>1082</v>
      </c>
      <c r="J1033" s="332">
        <v>700</v>
      </c>
      <c r="K1033" s="324" t="s">
        <v>324</v>
      </c>
      <c r="L1033" s="332"/>
      <c r="M1033" s="333">
        <v>488</v>
      </c>
      <c r="N1033" s="327">
        <f t="shared" si="26"/>
        <v>69.714285714285708</v>
      </c>
      <c r="O1033" s="333">
        <v>15</v>
      </c>
      <c r="P1033" s="335" t="s">
        <v>1154</v>
      </c>
      <c r="Q1033" s="336" t="s">
        <v>1170</v>
      </c>
    </row>
    <row r="1034" spans="1:17" s="160" customFormat="1" ht="32.25" hidden="1" customHeight="1" x14ac:dyDescent="0.2">
      <c r="A1034" s="355" t="s">
        <v>303</v>
      </c>
      <c r="B1034" s="355" t="s">
        <v>303</v>
      </c>
      <c r="C1034" s="356">
        <v>2021</v>
      </c>
      <c r="D1034" s="357" t="s">
        <v>337</v>
      </c>
      <c r="E1034" s="332" t="s">
        <v>321</v>
      </c>
      <c r="F1034" s="332" t="s">
        <v>322</v>
      </c>
      <c r="G1034" s="332" t="s">
        <v>412</v>
      </c>
      <c r="H1034" s="332" t="s">
        <v>339</v>
      </c>
      <c r="I1034" s="359" t="s">
        <v>1082</v>
      </c>
      <c r="J1034" s="332">
        <v>300</v>
      </c>
      <c r="K1034" s="324" t="s">
        <v>324</v>
      </c>
      <c r="L1034" s="332"/>
      <c r="M1034" s="333">
        <v>543</v>
      </c>
      <c r="N1034" s="327">
        <f t="shared" si="26"/>
        <v>181</v>
      </c>
      <c r="O1034" s="333">
        <v>20</v>
      </c>
      <c r="P1034" s="335" t="s">
        <v>1154</v>
      </c>
      <c r="Q1034" s="336" t="s">
        <v>1159</v>
      </c>
    </row>
    <row r="1035" spans="1:17" s="160" customFormat="1" ht="32.25" hidden="1" customHeight="1" x14ac:dyDescent="0.2">
      <c r="A1035" s="329" t="s">
        <v>303</v>
      </c>
      <c r="B1035" s="329" t="s">
        <v>303</v>
      </c>
      <c r="C1035" s="332">
        <v>2021</v>
      </c>
      <c r="D1035" s="427" t="s">
        <v>337</v>
      </c>
      <c r="E1035" s="337" t="s">
        <v>321</v>
      </c>
      <c r="F1035" s="337" t="s">
        <v>322</v>
      </c>
      <c r="G1035" s="332" t="s">
        <v>412</v>
      </c>
      <c r="H1035" s="332" t="s">
        <v>339</v>
      </c>
      <c r="I1035" s="332" t="s">
        <v>1221</v>
      </c>
      <c r="J1035" s="324" t="s">
        <v>688</v>
      </c>
      <c r="K1035" s="424" t="s">
        <v>324</v>
      </c>
      <c r="L1035" s="332" t="s">
        <v>1238</v>
      </c>
      <c r="M1035" s="349">
        <v>44</v>
      </c>
      <c r="N1035" s="327"/>
      <c r="O1035" s="421">
        <v>13</v>
      </c>
      <c r="P1035" s="333" t="s">
        <v>1222</v>
      </c>
      <c r="Q1035" s="336" t="s">
        <v>1225</v>
      </c>
    </row>
    <row r="1036" spans="1:17" s="160" customFormat="1" ht="32.25" hidden="1" customHeight="1" x14ac:dyDescent="0.2">
      <c r="A1036" s="355" t="s">
        <v>303</v>
      </c>
      <c r="B1036" s="355" t="s">
        <v>303</v>
      </c>
      <c r="C1036" s="356">
        <v>2021</v>
      </c>
      <c r="D1036" s="357" t="s">
        <v>340</v>
      </c>
      <c r="E1036" s="332" t="s">
        <v>321</v>
      </c>
      <c r="F1036" s="332" t="s">
        <v>322</v>
      </c>
      <c r="G1036" s="324" t="s">
        <v>412</v>
      </c>
      <c r="H1036" s="324" t="s">
        <v>339</v>
      </c>
      <c r="I1036" s="359" t="s">
        <v>1082</v>
      </c>
      <c r="J1036" s="332">
        <v>100</v>
      </c>
      <c r="K1036" s="324" t="s">
        <v>324</v>
      </c>
      <c r="L1036" s="332"/>
      <c r="M1036" s="333">
        <v>260</v>
      </c>
      <c r="N1036" s="327">
        <f t="shared" si="26"/>
        <v>260</v>
      </c>
      <c r="O1036" s="333">
        <v>11</v>
      </c>
      <c r="P1036" s="335" t="s">
        <v>1154</v>
      </c>
      <c r="Q1036" s="336" t="s">
        <v>1159</v>
      </c>
    </row>
    <row r="1037" spans="1:17" s="160" customFormat="1" ht="32.25" hidden="1" customHeight="1" x14ac:dyDescent="0.2">
      <c r="A1037" s="355" t="s">
        <v>303</v>
      </c>
      <c r="B1037" s="355" t="s">
        <v>303</v>
      </c>
      <c r="C1037" s="356">
        <v>2021</v>
      </c>
      <c r="D1037" s="360" t="s">
        <v>413</v>
      </c>
      <c r="E1037" s="332" t="s">
        <v>321</v>
      </c>
      <c r="F1037" s="332" t="s">
        <v>322</v>
      </c>
      <c r="G1037" s="324" t="s">
        <v>412</v>
      </c>
      <c r="H1037" s="324" t="s">
        <v>358</v>
      </c>
      <c r="I1037" s="359" t="s">
        <v>1082</v>
      </c>
      <c r="J1037" s="332">
        <v>400</v>
      </c>
      <c r="K1037" s="332" t="s">
        <v>324</v>
      </c>
      <c r="L1037" s="324"/>
      <c r="M1037" s="333">
        <v>379</v>
      </c>
      <c r="N1037" s="327">
        <f t="shared" si="26"/>
        <v>94.75</v>
      </c>
      <c r="O1037" s="333">
        <v>15</v>
      </c>
      <c r="P1037" s="335" t="s">
        <v>1154</v>
      </c>
      <c r="Q1037" s="336"/>
    </row>
    <row r="1038" spans="1:17" s="160" customFormat="1" ht="32.25" hidden="1" customHeight="1" x14ac:dyDescent="0.2">
      <c r="A1038" s="355" t="s">
        <v>303</v>
      </c>
      <c r="B1038" s="355" t="s">
        <v>303</v>
      </c>
      <c r="C1038" s="356">
        <v>2021</v>
      </c>
      <c r="D1038" s="357" t="s">
        <v>413</v>
      </c>
      <c r="E1038" s="361" t="s">
        <v>321</v>
      </c>
      <c r="F1038" s="361" t="s">
        <v>322</v>
      </c>
      <c r="G1038" s="324" t="s">
        <v>412</v>
      </c>
      <c r="H1038" s="324" t="s">
        <v>339</v>
      </c>
      <c r="I1038" s="359" t="s">
        <v>1082</v>
      </c>
      <c r="J1038" s="332">
        <v>7500</v>
      </c>
      <c r="K1038" s="324" t="s">
        <v>324</v>
      </c>
      <c r="L1038" s="324"/>
      <c r="M1038" s="333">
        <v>7235</v>
      </c>
      <c r="N1038" s="327">
        <f t="shared" si="26"/>
        <v>96.466666666666669</v>
      </c>
      <c r="O1038" s="333">
        <v>17</v>
      </c>
      <c r="P1038" s="335" t="s">
        <v>1154</v>
      </c>
      <c r="Q1038" s="385"/>
    </row>
    <row r="1039" spans="1:17" s="160" customFormat="1" ht="32.25" hidden="1" customHeight="1" x14ac:dyDescent="0.2">
      <c r="A1039" s="355" t="s">
        <v>303</v>
      </c>
      <c r="B1039" s="355" t="s">
        <v>303</v>
      </c>
      <c r="C1039" s="356">
        <v>2021</v>
      </c>
      <c r="D1039" s="357" t="s">
        <v>413</v>
      </c>
      <c r="E1039" s="361" t="s">
        <v>321</v>
      </c>
      <c r="F1039" s="361" t="s">
        <v>322</v>
      </c>
      <c r="G1039" s="324" t="s">
        <v>412</v>
      </c>
      <c r="H1039" s="324" t="s">
        <v>343</v>
      </c>
      <c r="I1039" s="359" t="s">
        <v>1082</v>
      </c>
      <c r="J1039" s="332">
        <v>2500</v>
      </c>
      <c r="K1039" s="324" t="s">
        <v>324</v>
      </c>
      <c r="L1039" s="332"/>
      <c r="M1039" s="333">
        <v>2382</v>
      </c>
      <c r="N1039" s="327">
        <f t="shared" si="26"/>
        <v>95.28</v>
      </c>
      <c r="O1039" s="333">
        <v>17</v>
      </c>
      <c r="P1039" s="335" t="s">
        <v>1154</v>
      </c>
      <c r="Q1039" s="336"/>
    </row>
    <row r="1040" spans="1:17" s="160" customFormat="1" ht="32.25" hidden="1" customHeight="1" x14ac:dyDescent="0.2">
      <c r="A1040" s="355" t="s">
        <v>303</v>
      </c>
      <c r="B1040" s="355" t="s">
        <v>303</v>
      </c>
      <c r="C1040" s="356">
        <v>2021</v>
      </c>
      <c r="D1040" s="357" t="s">
        <v>413</v>
      </c>
      <c r="E1040" s="332" t="s">
        <v>321</v>
      </c>
      <c r="F1040" s="332" t="s">
        <v>322</v>
      </c>
      <c r="G1040" s="324" t="s">
        <v>412</v>
      </c>
      <c r="H1040" s="324" t="s">
        <v>687</v>
      </c>
      <c r="I1040" s="359" t="s">
        <v>1082</v>
      </c>
      <c r="J1040" s="332">
        <v>1500</v>
      </c>
      <c r="K1040" s="324" t="s">
        <v>324</v>
      </c>
      <c r="L1040" s="332"/>
      <c r="M1040" s="333">
        <v>1967</v>
      </c>
      <c r="N1040" s="327">
        <f t="shared" si="26"/>
        <v>131.13333333333333</v>
      </c>
      <c r="O1040" s="333">
        <v>17</v>
      </c>
      <c r="P1040" s="335" t="s">
        <v>1154</v>
      </c>
      <c r="Q1040" s="336"/>
    </row>
    <row r="1041" spans="1:17" s="160" customFormat="1" ht="32.25" hidden="1" customHeight="1" x14ac:dyDescent="0.2">
      <c r="A1041" s="355" t="s">
        <v>303</v>
      </c>
      <c r="B1041" s="355" t="s">
        <v>303</v>
      </c>
      <c r="C1041" s="356">
        <v>2021</v>
      </c>
      <c r="D1041" s="357" t="s">
        <v>413</v>
      </c>
      <c r="E1041" s="361" t="s">
        <v>321</v>
      </c>
      <c r="F1041" s="361" t="s">
        <v>322</v>
      </c>
      <c r="G1041" s="324" t="s">
        <v>412</v>
      </c>
      <c r="H1041" s="324" t="s">
        <v>359</v>
      </c>
      <c r="I1041" s="359" t="s">
        <v>1082</v>
      </c>
      <c r="J1041" s="332">
        <v>1500</v>
      </c>
      <c r="K1041" s="324" t="s">
        <v>324</v>
      </c>
      <c r="L1041" s="332"/>
      <c r="M1041" s="333">
        <v>1680</v>
      </c>
      <c r="N1041" s="327">
        <f t="shared" si="26"/>
        <v>112</v>
      </c>
      <c r="O1041" s="333">
        <v>15</v>
      </c>
      <c r="P1041" s="335" t="s">
        <v>1154</v>
      </c>
      <c r="Q1041" s="336"/>
    </row>
    <row r="1042" spans="1:17" s="160" customFormat="1" ht="32.25" hidden="1" customHeight="1" x14ac:dyDescent="0.2">
      <c r="A1042" s="329" t="s">
        <v>303</v>
      </c>
      <c r="B1042" s="329" t="s">
        <v>303</v>
      </c>
      <c r="C1042" s="332">
        <v>2021</v>
      </c>
      <c r="D1042" s="357" t="s">
        <v>413</v>
      </c>
      <c r="E1042" s="337" t="s">
        <v>321</v>
      </c>
      <c r="F1042" s="337" t="s">
        <v>322</v>
      </c>
      <c r="G1042" s="332" t="s">
        <v>412</v>
      </c>
      <c r="H1042" s="332" t="s">
        <v>339</v>
      </c>
      <c r="I1042" s="332" t="s">
        <v>1221</v>
      </c>
      <c r="J1042" s="324" t="s">
        <v>688</v>
      </c>
      <c r="K1042" s="332" t="s">
        <v>324</v>
      </c>
      <c r="L1042" s="332"/>
      <c r="M1042" s="349">
        <v>23000</v>
      </c>
      <c r="N1042" s="327"/>
      <c r="O1042" s="421">
        <v>15</v>
      </c>
      <c r="P1042" s="333" t="s">
        <v>1222</v>
      </c>
      <c r="Q1042" s="336" t="s">
        <v>1225</v>
      </c>
    </row>
    <row r="1043" spans="1:17" s="160" customFormat="1" ht="32.25" hidden="1" customHeight="1" x14ac:dyDescent="0.2">
      <c r="A1043" s="355" t="s">
        <v>303</v>
      </c>
      <c r="B1043" s="355" t="s">
        <v>303</v>
      </c>
      <c r="C1043" s="356">
        <v>2021</v>
      </c>
      <c r="D1043" s="330" t="s">
        <v>580</v>
      </c>
      <c r="E1043" s="332" t="s">
        <v>321</v>
      </c>
      <c r="F1043" s="332" t="s">
        <v>322</v>
      </c>
      <c r="G1043" s="324" t="s">
        <v>412</v>
      </c>
      <c r="H1043" s="324" t="s">
        <v>339</v>
      </c>
      <c r="I1043" s="359" t="s">
        <v>1082</v>
      </c>
      <c r="J1043" s="332">
        <v>3000</v>
      </c>
      <c r="K1043" s="324" t="s">
        <v>324</v>
      </c>
      <c r="L1043" s="332"/>
      <c r="M1043" s="333">
        <v>4459</v>
      </c>
      <c r="N1043" s="327">
        <f t="shared" si="26"/>
        <v>148.63333333333333</v>
      </c>
      <c r="O1043" s="333">
        <v>33</v>
      </c>
      <c r="P1043" s="335" t="s">
        <v>1154</v>
      </c>
      <c r="Q1043" s="336"/>
    </row>
    <row r="1044" spans="1:17" s="160" customFormat="1" ht="32.25" hidden="1" customHeight="1" x14ac:dyDescent="0.2">
      <c r="A1044" s="329" t="s">
        <v>303</v>
      </c>
      <c r="B1044" s="329" t="s">
        <v>303</v>
      </c>
      <c r="C1044" s="332">
        <v>2021</v>
      </c>
      <c r="D1044" s="330" t="s">
        <v>580</v>
      </c>
      <c r="E1044" s="337" t="s">
        <v>321</v>
      </c>
      <c r="F1044" s="337" t="s">
        <v>322</v>
      </c>
      <c r="G1044" s="332" t="s">
        <v>412</v>
      </c>
      <c r="H1044" s="332" t="s">
        <v>339</v>
      </c>
      <c r="I1044" s="332" t="s">
        <v>1221</v>
      </c>
      <c r="J1044" s="324" t="s">
        <v>688</v>
      </c>
      <c r="K1044" s="332" t="s">
        <v>324</v>
      </c>
      <c r="L1044" s="627" t="s">
        <v>1254</v>
      </c>
      <c r="M1044" s="349">
        <v>1835</v>
      </c>
      <c r="N1044" s="327"/>
      <c r="O1044" s="421">
        <v>31</v>
      </c>
      <c r="P1044" s="333" t="s">
        <v>1222</v>
      </c>
      <c r="Q1044" s="336" t="s">
        <v>1225</v>
      </c>
    </row>
    <row r="1045" spans="1:17" s="160" customFormat="1" ht="32.25" hidden="1" customHeight="1" x14ac:dyDescent="0.2">
      <c r="A1045" s="355" t="s">
        <v>303</v>
      </c>
      <c r="B1045" s="355" t="s">
        <v>303</v>
      </c>
      <c r="C1045" s="356">
        <v>2021</v>
      </c>
      <c r="D1045" s="357" t="s">
        <v>341</v>
      </c>
      <c r="E1045" s="332" t="s">
        <v>321</v>
      </c>
      <c r="F1045" s="332" t="s">
        <v>322</v>
      </c>
      <c r="G1045" s="324" t="s">
        <v>412</v>
      </c>
      <c r="H1045" s="324" t="s">
        <v>339</v>
      </c>
      <c r="I1045" s="359" t="s">
        <v>1082</v>
      </c>
      <c r="J1045" s="332">
        <v>150</v>
      </c>
      <c r="K1045" s="324" t="s">
        <v>324</v>
      </c>
      <c r="L1045" s="332"/>
      <c r="M1045" s="333">
        <v>182</v>
      </c>
      <c r="N1045" s="327">
        <f t="shared" si="26"/>
        <v>121.33333333333333</v>
      </c>
      <c r="O1045" s="333">
        <v>4</v>
      </c>
      <c r="P1045" s="335" t="s">
        <v>1154</v>
      </c>
      <c r="Q1045" s="336"/>
    </row>
    <row r="1046" spans="1:17" s="160" customFormat="1" ht="32.25" hidden="1" customHeight="1" x14ac:dyDescent="0.2">
      <c r="A1046" s="329" t="s">
        <v>303</v>
      </c>
      <c r="B1046" s="329" t="s">
        <v>303</v>
      </c>
      <c r="C1046" s="332">
        <v>2021</v>
      </c>
      <c r="D1046" s="357" t="s">
        <v>341</v>
      </c>
      <c r="E1046" s="337" t="s">
        <v>321</v>
      </c>
      <c r="F1046" s="337" t="s">
        <v>322</v>
      </c>
      <c r="G1046" s="332" t="s">
        <v>412</v>
      </c>
      <c r="H1046" s="332" t="s">
        <v>339</v>
      </c>
      <c r="I1046" s="332" t="s">
        <v>1221</v>
      </c>
      <c r="J1046" s="324" t="s">
        <v>688</v>
      </c>
      <c r="K1046" s="332" t="s">
        <v>324</v>
      </c>
      <c r="L1046" s="332" t="s">
        <v>1257</v>
      </c>
      <c r="M1046" s="349">
        <v>735</v>
      </c>
      <c r="N1046" s="327"/>
      <c r="O1046" s="421">
        <v>17</v>
      </c>
      <c r="P1046" s="333" t="s">
        <v>1222</v>
      </c>
      <c r="Q1046" s="336" t="s">
        <v>1225</v>
      </c>
    </row>
    <row r="1047" spans="1:17" s="160" customFormat="1" ht="32.25" hidden="1" customHeight="1" x14ac:dyDescent="0.2">
      <c r="A1047" s="355" t="s">
        <v>303</v>
      </c>
      <c r="B1047" s="355" t="s">
        <v>303</v>
      </c>
      <c r="C1047" s="356">
        <v>2021</v>
      </c>
      <c r="D1047" s="360" t="s">
        <v>459</v>
      </c>
      <c r="E1047" s="361" t="s">
        <v>321</v>
      </c>
      <c r="F1047" s="361" t="s">
        <v>322</v>
      </c>
      <c r="G1047" s="324" t="s">
        <v>412</v>
      </c>
      <c r="H1047" s="324" t="s">
        <v>339</v>
      </c>
      <c r="I1047" s="359" t="s">
        <v>1082</v>
      </c>
      <c r="J1047" s="332">
        <v>300</v>
      </c>
      <c r="K1047" s="324" t="s">
        <v>324</v>
      </c>
      <c r="L1047" s="355"/>
      <c r="M1047" s="333">
        <v>360</v>
      </c>
      <c r="N1047" s="327">
        <f t="shared" si="26"/>
        <v>120</v>
      </c>
      <c r="O1047" s="333">
        <v>38</v>
      </c>
      <c r="P1047" s="335" t="s">
        <v>1154</v>
      </c>
      <c r="Q1047" s="336"/>
    </row>
    <row r="1048" spans="1:17" s="160" customFormat="1" ht="32.25" hidden="1" customHeight="1" x14ac:dyDescent="0.2">
      <c r="A1048" s="355" t="s">
        <v>303</v>
      </c>
      <c r="B1048" s="355" t="s">
        <v>303</v>
      </c>
      <c r="C1048" s="356">
        <v>2021</v>
      </c>
      <c r="D1048" s="360" t="s">
        <v>357</v>
      </c>
      <c r="E1048" s="332" t="s">
        <v>321</v>
      </c>
      <c r="F1048" s="332" t="s">
        <v>322</v>
      </c>
      <c r="G1048" s="324" t="s">
        <v>412</v>
      </c>
      <c r="H1048" s="324" t="s">
        <v>339</v>
      </c>
      <c r="I1048" s="359" t="s">
        <v>1082</v>
      </c>
      <c r="J1048" s="332">
        <v>30</v>
      </c>
      <c r="K1048" s="324" t="s">
        <v>324</v>
      </c>
      <c r="L1048" s="355"/>
      <c r="M1048" s="333">
        <v>2</v>
      </c>
      <c r="N1048" s="327">
        <f t="shared" si="26"/>
        <v>6.666666666666667</v>
      </c>
      <c r="O1048" s="333">
        <v>2</v>
      </c>
      <c r="P1048" s="335" t="s">
        <v>1154</v>
      </c>
      <c r="Q1048" s="336" t="s">
        <v>1170</v>
      </c>
    </row>
    <row r="1049" spans="1:17" s="160" customFormat="1" ht="32.25" hidden="1" customHeight="1" x14ac:dyDescent="0.2">
      <c r="A1049" s="355" t="s">
        <v>303</v>
      </c>
      <c r="B1049" s="355" t="s">
        <v>303</v>
      </c>
      <c r="C1049" s="356">
        <v>2021</v>
      </c>
      <c r="D1049" s="357" t="s">
        <v>342</v>
      </c>
      <c r="E1049" s="358" t="s">
        <v>321</v>
      </c>
      <c r="F1049" s="358" t="s">
        <v>322</v>
      </c>
      <c r="G1049" s="324" t="s">
        <v>412</v>
      </c>
      <c r="H1049" s="324" t="s">
        <v>358</v>
      </c>
      <c r="I1049" s="359" t="s">
        <v>1082</v>
      </c>
      <c r="J1049" s="332">
        <v>800</v>
      </c>
      <c r="K1049" s="324" t="s">
        <v>324</v>
      </c>
      <c r="L1049" s="332"/>
      <c r="M1049" s="333">
        <v>823</v>
      </c>
      <c r="N1049" s="327">
        <f t="shared" si="26"/>
        <v>102.875</v>
      </c>
      <c r="O1049" s="333">
        <v>71</v>
      </c>
      <c r="P1049" s="335" t="s">
        <v>1154</v>
      </c>
      <c r="Q1049" s="336"/>
    </row>
    <row r="1050" spans="1:17" s="160" customFormat="1" ht="32.25" hidden="1" customHeight="1" x14ac:dyDescent="0.2">
      <c r="A1050" s="355" t="s">
        <v>303</v>
      </c>
      <c r="B1050" s="355" t="s">
        <v>303</v>
      </c>
      <c r="C1050" s="356">
        <v>2021</v>
      </c>
      <c r="D1050" s="357" t="s">
        <v>342</v>
      </c>
      <c r="E1050" s="358" t="s">
        <v>321</v>
      </c>
      <c r="F1050" s="358" t="s">
        <v>322</v>
      </c>
      <c r="G1050" s="324" t="s">
        <v>412</v>
      </c>
      <c r="H1050" s="324" t="s">
        <v>339</v>
      </c>
      <c r="I1050" s="359" t="s">
        <v>1082</v>
      </c>
      <c r="J1050" s="332">
        <v>4500</v>
      </c>
      <c r="K1050" s="324" t="s">
        <v>324</v>
      </c>
      <c r="L1050" s="332"/>
      <c r="M1050" s="333">
        <v>6169</v>
      </c>
      <c r="N1050" s="327">
        <f t="shared" si="26"/>
        <v>137.0888888888889</v>
      </c>
      <c r="O1050" s="333">
        <v>92</v>
      </c>
      <c r="P1050" s="335" t="s">
        <v>1154</v>
      </c>
      <c r="Q1050" s="336"/>
    </row>
    <row r="1051" spans="1:17" s="160" customFormat="1" ht="32.25" hidden="1" customHeight="1" x14ac:dyDescent="0.2">
      <c r="A1051" s="355" t="s">
        <v>303</v>
      </c>
      <c r="B1051" s="355" t="s">
        <v>303</v>
      </c>
      <c r="C1051" s="356">
        <v>2021</v>
      </c>
      <c r="D1051" s="357" t="s">
        <v>342</v>
      </c>
      <c r="E1051" s="332" t="s">
        <v>321</v>
      </c>
      <c r="F1051" s="332" t="s">
        <v>322</v>
      </c>
      <c r="G1051" s="324" t="s">
        <v>412</v>
      </c>
      <c r="H1051" s="324" t="s">
        <v>343</v>
      </c>
      <c r="I1051" s="359" t="s">
        <v>1082</v>
      </c>
      <c r="J1051" s="332">
        <v>1500</v>
      </c>
      <c r="K1051" s="324" t="s">
        <v>324</v>
      </c>
      <c r="L1051" s="332"/>
      <c r="M1051" s="333">
        <v>2050</v>
      </c>
      <c r="N1051" s="327">
        <f t="shared" si="26"/>
        <v>136.66666666666666</v>
      </c>
      <c r="O1051" s="333">
        <v>83</v>
      </c>
      <c r="P1051" s="335" t="s">
        <v>1154</v>
      </c>
      <c r="Q1051" s="336"/>
    </row>
    <row r="1052" spans="1:17" s="160" customFormat="1" ht="32.25" hidden="1" customHeight="1" x14ac:dyDescent="0.2">
      <c r="A1052" s="355" t="s">
        <v>303</v>
      </c>
      <c r="B1052" s="355" t="s">
        <v>303</v>
      </c>
      <c r="C1052" s="356">
        <v>2021</v>
      </c>
      <c r="D1052" s="357" t="s">
        <v>342</v>
      </c>
      <c r="E1052" s="358" t="s">
        <v>321</v>
      </c>
      <c r="F1052" s="358" t="s">
        <v>322</v>
      </c>
      <c r="G1052" s="324" t="s">
        <v>412</v>
      </c>
      <c r="H1052" s="324" t="s">
        <v>687</v>
      </c>
      <c r="I1052" s="359" t="s">
        <v>1082</v>
      </c>
      <c r="J1052" s="332">
        <v>1500</v>
      </c>
      <c r="K1052" s="324" t="s">
        <v>324</v>
      </c>
      <c r="L1052" s="332"/>
      <c r="M1052" s="333">
        <v>2050</v>
      </c>
      <c r="N1052" s="327">
        <f t="shared" si="26"/>
        <v>136.66666666666666</v>
      </c>
      <c r="O1052" s="333">
        <v>83</v>
      </c>
      <c r="P1052" s="335" t="s">
        <v>1154</v>
      </c>
      <c r="Q1052" s="336"/>
    </row>
    <row r="1053" spans="1:17" s="160" customFormat="1" ht="32.25" hidden="1" customHeight="1" x14ac:dyDescent="0.2">
      <c r="A1053" s="355" t="s">
        <v>303</v>
      </c>
      <c r="B1053" s="355" t="s">
        <v>303</v>
      </c>
      <c r="C1053" s="356">
        <v>2021</v>
      </c>
      <c r="D1053" s="357" t="s">
        <v>342</v>
      </c>
      <c r="E1053" s="361" t="s">
        <v>321</v>
      </c>
      <c r="F1053" s="361" t="s">
        <v>322</v>
      </c>
      <c r="G1053" s="324" t="s">
        <v>412</v>
      </c>
      <c r="H1053" s="324" t="s">
        <v>359</v>
      </c>
      <c r="I1053" s="359" t="s">
        <v>1082</v>
      </c>
      <c r="J1053" s="332">
        <v>1500</v>
      </c>
      <c r="K1053" s="324" t="s">
        <v>324</v>
      </c>
      <c r="L1053" s="332"/>
      <c r="M1053" s="333">
        <v>2586</v>
      </c>
      <c r="N1053" s="327">
        <f t="shared" si="26"/>
        <v>172.4</v>
      </c>
      <c r="O1053" s="333">
        <v>79</v>
      </c>
      <c r="P1053" s="335" t="s">
        <v>1154</v>
      </c>
      <c r="Q1053" s="336" t="s">
        <v>1158</v>
      </c>
    </row>
    <row r="1054" spans="1:17" s="160" customFormat="1" ht="32.25" hidden="1" customHeight="1" x14ac:dyDescent="0.2">
      <c r="A1054" s="329" t="s">
        <v>303</v>
      </c>
      <c r="B1054" s="329" t="s">
        <v>303</v>
      </c>
      <c r="C1054" s="332">
        <v>2021</v>
      </c>
      <c r="D1054" s="357" t="s">
        <v>342</v>
      </c>
      <c r="E1054" s="332" t="s">
        <v>321</v>
      </c>
      <c r="F1054" s="332" t="s">
        <v>322</v>
      </c>
      <c r="G1054" s="332" t="s">
        <v>412</v>
      </c>
      <c r="H1054" s="332" t="s">
        <v>339</v>
      </c>
      <c r="I1054" s="332" t="s">
        <v>1221</v>
      </c>
      <c r="J1054" s="324" t="s">
        <v>688</v>
      </c>
      <c r="K1054" s="332" t="s">
        <v>324</v>
      </c>
      <c r="L1054" s="332" t="s">
        <v>1260</v>
      </c>
      <c r="M1054" s="349">
        <v>1757</v>
      </c>
      <c r="N1054" s="327"/>
      <c r="O1054" s="421">
        <v>51</v>
      </c>
      <c r="P1054" s="333" t="s">
        <v>1222</v>
      </c>
      <c r="Q1054" s="336" t="s">
        <v>1225</v>
      </c>
    </row>
    <row r="1055" spans="1:17" s="160" customFormat="1" ht="32.25" hidden="1" customHeight="1" x14ac:dyDescent="0.2">
      <c r="A1055" s="329" t="s">
        <v>303</v>
      </c>
      <c r="B1055" s="329" t="s">
        <v>303</v>
      </c>
      <c r="C1055" s="332">
        <v>2021</v>
      </c>
      <c r="D1055" s="357" t="s">
        <v>342</v>
      </c>
      <c r="E1055" s="332" t="s">
        <v>321</v>
      </c>
      <c r="F1055" s="332" t="s">
        <v>322</v>
      </c>
      <c r="G1055" s="332" t="s">
        <v>412</v>
      </c>
      <c r="H1055" s="332" t="s">
        <v>343</v>
      </c>
      <c r="I1055" s="332" t="s">
        <v>1221</v>
      </c>
      <c r="J1055" s="324" t="s">
        <v>688</v>
      </c>
      <c r="K1055" s="332" t="s">
        <v>324</v>
      </c>
      <c r="L1055" s="332" t="s">
        <v>1260</v>
      </c>
      <c r="M1055" s="349">
        <v>1468</v>
      </c>
      <c r="N1055" s="327"/>
      <c r="O1055" s="421">
        <v>51</v>
      </c>
      <c r="P1055" s="333" t="s">
        <v>1222</v>
      </c>
      <c r="Q1055" s="336" t="s">
        <v>1225</v>
      </c>
    </row>
    <row r="1056" spans="1:17" s="160" customFormat="1" ht="32.25" hidden="1" customHeight="1" x14ac:dyDescent="0.2">
      <c r="A1056" s="329" t="s">
        <v>303</v>
      </c>
      <c r="B1056" s="329" t="s">
        <v>303</v>
      </c>
      <c r="C1056" s="332">
        <v>2021</v>
      </c>
      <c r="D1056" s="357" t="s">
        <v>342</v>
      </c>
      <c r="E1056" s="331" t="s">
        <v>321</v>
      </c>
      <c r="F1056" s="331" t="s">
        <v>322</v>
      </c>
      <c r="G1056" s="332" t="s">
        <v>412</v>
      </c>
      <c r="H1056" s="332" t="s">
        <v>1156</v>
      </c>
      <c r="I1056" s="332" t="s">
        <v>1221</v>
      </c>
      <c r="J1056" s="324" t="s">
        <v>688</v>
      </c>
      <c r="K1056" s="332" t="s">
        <v>324</v>
      </c>
      <c r="L1056" s="332" t="s">
        <v>1260</v>
      </c>
      <c r="M1056" s="349">
        <v>1468</v>
      </c>
      <c r="N1056" s="327"/>
      <c r="O1056" s="421">
        <v>51</v>
      </c>
      <c r="P1056" s="333" t="s">
        <v>1222</v>
      </c>
      <c r="Q1056" s="336" t="s">
        <v>1225</v>
      </c>
    </row>
    <row r="1057" spans="1:17" s="160" customFormat="1" ht="32.25" hidden="1" customHeight="1" x14ac:dyDescent="0.2">
      <c r="A1057" s="329" t="s">
        <v>303</v>
      </c>
      <c r="B1057" s="329" t="s">
        <v>303</v>
      </c>
      <c r="C1057" s="332">
        <v>2021</v>
      </c>
      <c r="D1057" s="357" t="s">
        <v>342</v>
      </c>
      <c r="E1057" s="331" t="s">
        <v>321</v>
      </c>
      <c r="F1057" s="331" t="s">
        <v>322</v>
      </c>
      <c r="G1057" s="332" t="s">
        <v>412</v>
      </c>
      <c r="H1057" s="332" t="s">
        <v>359</v>
      </c>
      <c r="I1057" s="332" t="s">
        <v>1221</v>
      </c>
      <c r="J1057" s="324" t="s">
        <v>688</v>
      </c>
      <c r="K1057" s="332" t="s">
        <v>324</v>
      </c>
      <c r="L1057" s="332" t="s">
        <v>1260</v>
      </c>
      <c r="M1057" s="349">
        <v>1757</v>
      </c>
      <c r="N1057" s="327"/>
      <c r="O1057" s="421">
        <v>51</v>
      </c>
      <c r="P1057" s="333" t="s">
        <v>1222</v>
      </c>
      <c r="Q1057" s="336" t="s">
        <v>1225</v>
      </c>
    </row>
    <row r="1058" spans="1:17" s="160" customFormat="1" ht="32.25" hidden="1" customHeight="1" x14ac:dyDescent="0.2">
      <c r="A1058" s="329" t="s">
        <v>303</v>
      </c>
      <c r="B1058" s="329" t="s">
        <v>303</v>
      </c>
      <c r="C1058" s="332">
        <v>2021</v>
      </c>
      <c r="D1058" s="357" t="s">
        <v>342</v>
      </c>
      <c r="E1058" s="331" t="s">
        <v>321</v>
      </c>
      <c r="F1058" s="331" t="s">
        <v>322</v>
      </c>
      <c r="G1058" s="332" t="s">
        <v>412</v>
      </c>
      <c r="H1058" s="332" t="s">
        <v>358</v>
      </c>
      <c r="I1058" s="332" t="s">
        <v>1221</v>
      </c>
      <c r="J1058" s="324" t="s">
        <v>688</v>
      </c>
      <c r="K1058" s="332" t="s">
        <v>324</v>
      </c>
      <c r="L1058" s="332" t="s">
        <v>1260</v>
      </c>
      <c r="M1058" s="349">
        <v>353</v>
      </c>
      <c r="N1058" s="327"/>
      <c r="O1058" s="421">
        <v>51</v>
      </c>
      <c r="P1058" s="333" t="s">
        <v>1222</v>
      </c>
      <c r="Q1058" s="336" t="s">
        <v>1225</v>
      </c>
    </row>
    <row r="1059" spans="1:17" s="160" customFormat="1" ht="32.25" hidden="1" customHeight="1" x14ac:dyDescent="0.2">
      <c r="A1059" s="355" t="s">
        <v>303</v>
      </c>
      <c r="B1059" s="355" t="s">
        <v>303</v>
      </c>
      <c r="C1059" s="356">
        <v>2021</v>
      </c>
      <c r="D1059" s="360" t="s">
        <v>465</v>
      </c>
      <c r="E1059" s="332" t="s">
        <v>321</v>
      </c>
      <c r="F1059" s="332" t="s">
        <v>322</v>
      </c>
      <c r="G1059" s="332" t="s">
        <v>412</v>
      </c>
      <c r="H1059" s="332" t="s">
        <v>339</v>
      </c>
      <c r="I1059" s="359" t="s">
        <v>1082</v>
      </c>
      <c r="J1059" s="332">
        <v>50</v>
      </c>
      <c r="K1059" s="324" t="s">
        <v>324</v>
      </c>
      <c r="L1059" s="332"/>
      <c r="M1059" s="333">
        <v>42</v>
      </c>
      <c r="N1059" s="327">
        <f t="shared" si="26"/>
        <v>84</v>
      </c>
      <c r="O1059" s="333">
        <v>10</v>
      </c>
      <c r="P1059" s="335" t="s">
        <v>1154</v>
      </c>
      <c r="Q1059" s="336" t="s">
        <v>1190</v>
      </c>
    </row>
    <row r="1060" spans="1:17" s="160" customFormat="1" ht="32.25" hidden="1" customHeight="1" x14ac:dyDescent="0.2">
      <c r="A1060" s="355" t="s">
        <v>303</v>
      </c>
      <c r="B1060" s="355" t="s">
        <v>303</v>
      </c>
      <c r="C1060" s="356">
        <v>2021</v>
      </c>
      <c r="D1060" s="357" t="s">
        <v>344</v>
      </c>
      <c r="E1060" s="358" t="s">
        <v>321</v>
      </c>
      <c r="F1060" s="358" t="s">
        <v>322</v>
      </c>
      <c r="G1060" s="324" t="s">
        <v>412</v>
      </c>
      <c r="H1060" s="324" t="s">
        <v>358</v>
      </c>
      <c r="I1060" s="359" t="s">
        <v>1082</v>
      </c>
      <c r="J1060" s="332">
        <v>800</v>
      </c>
      <c r="K1060" s="324" t="s">
        <v>324</v>
      </c>
      <c r="L1060" s="332"/>
      <c r="M1060" s="333">
        <v>788</v>
      </c>
      <c r="N1060" s="327">
        <f t="shared" si="26"/>
        <v>98.5</v>
      </c>
      <c r="O1060" s="333">
        <v>67</v>
      </c>
      <c r="P1060" s="335" t="s">
        <v>1154</v>
      </c>
      <c r="Q1060" s="336"/>
    </row>
    <row r="1061" spans="1:17" s="160" customFormat="1" ht="32.25" hidden="1" customHeight="1" x14ac:dyDescent="0.2">
      <c r="A1061" s="355" t="s">
        <v>303</v>
      </c>
      <c r="B1061" s="355" t="s">
        <v>303</v>
      </c>
      <c r="C1061" s="356">
        <v>2021</v>
      </c>
      <c r="D1061" s="357" t="s">
        <v>344</v>
      </c>
      <c r="E1061" s="358" t="s">
        <v>321</v>
      </c>
      <c r="F1061" s="358" t="s">
        <v>322</v>
      </c>
      <c r="G1061" s="324" t="s">
        <v>412</v>
      </c>
      <c r="H1061" s="324" t="s">
        <v>339</v>
      </c>
      <c r="I1061" s="359" t="s">
        <v>1082</v>
      </c>
      <c r="J1061" s="332">
        <v>4500</v>
      </c>
      <c r="K1061" s="324" t="s">
        <v>324</v>
      </c>
      <c r="L1061" s="332"/>
      <c r="M1061" s="333">
        <v>6476</v>
      </c>
      <c r="N1061" s="327">
        <f t="shared" si="26"/>
        <v>143.9111111111111</v>
      </c>
      <c r="O1061" s="333">
        <v>87</v>
      </c>
      <c r="P1061" s="335" t="s">
        <v>1154</v>
      </c>
      <c r="Q1061" s="336"/>
    </row>
    <row r="1062" spans="1:17" s="160" customFormat="1" ht="32.25" hidden="1" customHeight="1" x14ac:dyDescent="0.2">
      <c r="A1062" s="355" t="s">
        <v>303</v>
      </c>
      <c r="B1062" s="355" t="s">
        <v>303</v>
      </c>
      <c r="C1062" s="356">
        <v>2021</v>
      </c>
      <c r="D1062" s="360" t="s">
        <v>344</v>
      </c>
      <c r="E1062" s="358" t="s">
        <v>321</v>
      </c>
      <c r="F1062" s="358" t="s">
        <v>322</v>
      </c>
      <c r="G1062" s="324" t="s">
        <v>412</v>
      </c>
      <c r="H1062" s="324" t="s">
        <v>343</v>
      </c>
      <c r="I1062" s="359" t="s">
        <v>1082</v>
      </c>
      <c r="J1062" s="332">
        <v>1500</v>
      </c>
      <c r="K1062" s="324" t="s">
        <v>324</v>
      </c>
      <c r="L1062" s="332"/>
      <c r="M1062" s="333">
        <v>3090</v>
      </c>
      <c r="N1062" s="327">
        <f t="shared" si="26"/>
        <v>206</v>
      </c>
      <c r="O1062" s="333">
        <v>83</v>
      </c>
      <c r="P1062" s="335" t="s">
        <v>1154</v>
      </c>
      <c r="Q1062" s="336" t="s">
        <v>1159</v>
      </c>
    </row>
    <row r="1063" spans="1:17" s="160" customFormat="1" ht="32.25" hidden="1" customHeight="1" x14ac:dyDescent="0.2">
      <c r="A1063" s="355" t="s">
        <v>303</v>
      </c>
      <c r="B1063" s="355" t="s">
        <v>303</v>
      </c>
      <c r="C1063" s="356">
        <v>2021</v>
      </c>
      <c r="D1063" s="357" t="s">
        <v>344</v>
      </c>
      <c r="E1063" s="358" t="s">
        <v>321</v>
      </c>
      <c r="F1063" s="358" t="s">
        <v>322</v>
      </c>
      <c r="G1063" s="324" t="s">
        <v>412</v>
      </c>
      <c r="H1063" s="324" t="s">
        <v>687</v>
      </c>
      <c r="I1063" s="359" t="s">
        <v>1082</v>
      </c>
      <c r="J1063" s="332">
        <v>1500</v>
      </c>
      <c r="K1063" s="324" t="s">
        <v>324</v>
      </c>
      <c r="L1063" s="332"/>
      <c r="M1063" s="333">
        <v>3090</v>
      </c>
      <c r="N1063" s="327">
        <f t="shared" si="26"/>
        <v>206</v>
      </c>
      <c r="O1063" s="333">
        <v>83</v>
      </c>
      <c r="P1063" s="335" t="s">
        <v>1154</v>
      </c>
      <c r="Q1063" s="336" t="s">
        <v>1159</v>
      </c>
    </row>
    <row r="1064" spans="1:17" s="160" customFormat="1" ht="32.25" hidden="1" customHeight="1" x14ac:dyDescent="0.2">
      <c r="A1064" s="355" t="s">
        <v>303</v>
      </c>
      <c r="B1064" s="355" t="s">
        <v>303</v>
      </c>
      <c r="C1064" s="356">
        <v>2021</v>
      </c>
      <c r="D1064" s="360" t="s">
        <v>344</v>
      </c>
      <c r="E1064" s="358" t="s">
        <v>321</v>
      </c>
      <c r="F1064" s="358" t="s">
        <v>322</v>
      </c>
      <c r="G1064" s="324" t="s">
        <v>412</v>
      </c>
      <c r="H1064" s="324" t="s">
        <v>359</v>
      </c>
      <c r="I1064" s="359" t="s">
        <v>1082</v>
      </c>
      <c r="J1064" s="324">
        <v>1500</v>
      </c>
      <c r="K1064" s="324" t="s">
        <v>324</v>
      </c>
      <c r="L1064" s="332"/>
      <c r="M1064" s="333">
        <v>2798</v>
      </c>
      <c r="N1064" s="327">
        <f t="shared" si="26"/>
        <v>186.53333333333333</v>
      </c>
      <c r="O1064" s="333">
        <v>76</v>
      </c>
      <c r="P1064" s="335" t="s">
        <v>1154</v>
      </c>
      <c r="Q1064" s="336" t="s">
        <v>1159</v>
      </c>
    </row>
    <row r="1065" spans="1:17" s="160" customFormat="1" ht="32.25" hidden="1" customHeight="1" x14ac:dyDescent="0.2">
      <c r="A1065" s="329" t="s">
        <v>303</v>
      </c>
      <c r="B1065" s="329" t="s">
        <v>303</v>
      </c>
      <c r="C1065" s="332">
        <v>2021</v>
      </c>
      <c r="D1065" s="357" t="s">
        <v>344</v>
      </c>
      <c r="E1065" s="331" t="s">
        <v>321</v>
      </c>
      <c r="F1065" s="331" t="s">
        <v>322</v>
      </c>
      <c r="G1065" s="332" t="s">
        <v>412</v>
      </c>
      <c r="H1065" s="332" t="s">
        <v>339</v>
      </c>
      <c r="I1065" s="332" t="s">
        <v>1221</v>
      </c>
      <c r="J1065" s="324" t="s">
        <v>688</v>
      </c>
      <c r="K1065" s="332" t="s">
        <v>324</v>
      </c>
      <c r="L1065" s="332" t="s">
        <v>1260</v>
      </c>
      <c r="M1065" s="349">
        <v>6906</v>
      </c>
      <c r="N1065" s="327"/>
      <c r="O1065" s="421">
        <v>27</v>
      </c>
      <c r="P1065" s="333" t="s">
        <v>1222</v>
      </c>
      <c r="Q1065" s="336" t="s">
        <v>1225</v>
      </c>
    </row>
    <row r="1066" spans="1:17" s="160" customFormat="1" ht="32.25" hidden="1" customHeight="1" x14ac:dyDescent="0.2">
      <c r="A1066" s="329" t="s">
        <v>303</v>
      </c>
      <c r="B1066" s="329" t="s">
        <v>303</v>
      </c>
      <c r="C1066" s="332">
        <v>2021</v>
      </c>
      <c r="D1066" s="357" t="s">
        <v>344</v>
      </c>
      <c r="E1066" s="331" t="s">
        <v>321</v>
      </c>
      <c r="F1066" s="331" t="s">
        <v>322</v>
      </c>
      <c r="G1066" s="332" t="s">
        <v>412</v>
      </c>
      <c r="H1066" s="332" t="s">
        <v>343</v>
      </c>
      <c r="I1066" s="332" t="s">
        <v>1221</v>
      </c>
      <c r="J1066" s="324" t="s">
        <v>688</v>
      </c>
      <c r="K1066" s="332" t="s">
        <v>324</v>
      </c>
      <c r="L1066" s="332" t="s">
        <v>1260</v>
      </c>
      <c r="M1066" s="349">
        <v>6459</v>
      </c>
      <c r="N1066" s="327"/>
      <c r="O1066" s="421">
        <v>27</v>
      </c>
      <c r="P1066" s="333" t="s">
        <v>1222</v>
      </c>
      <c r="Q1066" s="336" t="s">
        <v>1225</v>
      </c>
    </row>
    <row r="1067" spans="1:17" s="160" customFormat="1" ht="32.25" hidden="1" customHeight="1" x14ac:dyDescent="0.2">
      <c r="A1067" s="329" t="s">
        <v>303</v>
      </c>
      <c r="B1067" s="329" t="s">
        <v>303</v>
      </c>
      <c r="C1067" s="332">
        <v>2021</v>
      </c>
      <c r="D1067" s="357" t="s">
        <v>344</v>
      </c>
      <c r="E1067" s="332" t="s">
        <v>321</v>
      </c>
      <c r="F1067" s="332" t="s">
        <v>322</v>
      </c>
      <c r="G1067" s="332" t="s">
        <v>412</v>
      </c>
      <c r="H1067" s="332" t="s">
        <v>1156</v>
      </c>
      <c r="I1067" s="332" t="s">
        <v>1221</v>
      </c>
      <c r="J1067" s="324" t="s">
        <v>688</v>
      </c>
      <c r="K1067" s="332" t="s">
        <v>324</v>
      </c>
      <c r="L1067" s="332" t="s">
        <v>1260</v>
      </c>
      <c r="M1067" s="349">
        <v>6459</v>
      </c>
      <c r="N1067" s="327"/>
      <c r="O1067" s="421">
        <v>27</v>
      </c>
      <c r="P1067" s="333" t="s">
        <v>1222</v>
      </c>
      <c r="Q1067" s="336" t="s">
        <v>1225</v>
      </c>
    </row>
    <row r="1068" spans="1:17" s="160" customFormat="1" ht="32.25" hidden="1" customHeight="1" x14ac:dyDescent="0.2">
      <c r="A1068" s="329" t="s">
        <v>303</v>
      </c>
      <c r="B1068" s="329" t="s">
        <v>303</v>
      </c>
      <c r="C1068" s="332">
        <v>2021</v>
      </c>
      <c r="D1068" s="357" t="s">
        <v>344</v>
      </c>
      <c r="E1068" s="332" t="s">
        <v>321</v>
      </c>
      <c r="F1068" s="332" t="s">
        <v>322</v>
      </c>
      <c r="G1068" s="332" t="s">
        <v>412</v>
      </c>
      <c r="H1068" s="332" t="s">
        <v>359</v>
      </c>
      <c r="I1068" s="332" t="s">
        <v>1221</v>
      </c>
      <c r="J1068" s="324" t="s">
        <v>688</v>
      </c>
      <c r="K1068" s="332" t="s">
        <v>324</v>
      </c>
      <c r="L1068" s="332" t="s">
        <v>1260</v>
      </c>
      <c r="M1068" s="349">
        <v>6906</v>
      </c>
      <c r="N1068" s="327"/>
      <c r="O1068" s="421">
        <v>27</v>
      </c>
      <c r="P1068" s="333" t="s">
        <v>1222</v>
      </c>
      <c r="Q1068" s="336" t="s">
        <v>1225</v>
      </c>
    </row>
    <row r="1069" spans="1:17" s="160" customFormat="1" ht="32.25" hidden="1" customHeight="1" x14ac:dyDescent="0.2">
      <c r="A1069" s="329" t="s">
        <v>303</v>
      </c>
      <c r="B1069" s="329" t="s">
        <v>303</v>
      </c>
      <c r="C1069" s="332">
        <v>2021</v>
      </c>
      <c r="D1069" s="357" t="s">
        <v>344</v>
      </c>
      <c r="E1069" s="332" t="s">
        <v>321</v>
      </c>
      <c r="F1069" s="332" t="s">
        <v>322</v>
      </c>
      <c r="G1069" s="332" t="s">
        <v>412</v>
      </c>
      <c r="H1069" s="332" t="s">
        <v>358</v>
      </c>
      <c r="I1069" s="332" t="s">
        <v>1221</v>
      </c>
      <c r="J1069" s="324" t="s">
        <v>688</v>
      </c>
      <c r="K1069" s="332" t="s">
        <v>324</v>
      </c>
      <c r="L1069" s="332" t="s">
        <v>1260</v>
      </c>
      <c r="M1069" s="349">
        <v>449</v>
      </c>
      <c r="N1069" s="327"/>
      <c r="O1069" s="421">
        <v>27</v>
      </c>
      <c r="P1069" s="333" t="s">
        <v>1222</v>
      </c>
      <c r="Q1069" s="336" t="s">
        <v>1225</v>
      </c>
    </row>
    <row r="1070" spans="1:17" s="160" customFormat="1" ht="32.25" hidden="1" customHeight="1" x14ac:dyDescent="0.2">
      <c r="A1070" s="355" t="s">
        <v>303</v>
      </c>
      <c r="B1070" s="355" t="s">
        <v>303</v>
      </c>
      <c r="C1070" s="356">
        <v>2021</v>
      </c>
      <c r="D1070" s="357" t="s">
        <v>361</v>
      </c>
      <c r="E1070" s="358" t="s">
        <v>321</v>
      </c>
      <c r="F1070" s="358" t="s">
        <v>322</v>
      </c>
      <c r="G1070" s="324" t="s">
        <v>412</v>
      </c>
      <c r="H1070" s="324" t="s">
        <v>358</v>
      </c>
      <c r="I1070" s="359" t="s">
        <v>1082</v>
      </c>
      <c r="J1070" s="332">
        <v>300</v>
      </c>
      <c r="K1070" s="324" t="s">
        <v>324</v>
      </c>
      <c r="L1070" s="332"/>
      <c r="M1070" s="333">
        <v>142</v>
      </c>
      <c r="N1070" s="327">
        <f t="shared" si="26"/>
        <v>47.333333333333336</v>
      </c>
      <c r="O1070" s="333">
        <v>10</v>
      </c>
      <c r="P1070" s="335" t="s">
        <v>1154</v>
      </c>
      <c r="Q1070" s="336" t="s">
        <v>1191</v>
      </c>
    </row>
    <row r="1071" spans="1:17" s="160" customFormat="1" ht="32.25" hidden="1" customHeight="1" x14ac:dyDescent="0.2">
      <c r="A1071" s="355" t="s">
        <v>303</v>
      </c>
      <c r="B1071" s="355" t="s">
        <v>303</v>
      </c>
      <c r="C1071" s="356">
        <v>2021</v>
      </c>
      <c r="D1071" s="357" t="s">
        <v>361</v>
      </c>
      <c r="E1071" s="358" t="s">
        <v>321</v>
      </c>
      <c r="F1071" s="358" t="s">
        <v>322</v>
      </c>
      <c r="G1071" s="324" t="s">
        <v>412</v>
      </c>
      <c r="H1071" s="324" t="s">
        <v>339</v>
      </c>
      <c r="I1071" s="359" t="s">
        <v>1082</v>
      </c>
      <c r="J1071" s="332">
        <v>700</v>
      </c>
      <c r="K1071" s="324" t="s">
        <v>324</v>
      </c>
      <c r="L1071" s="332"/>
      <c r="M1071" s="333">
        <v>214</v>
      </c>
      <c r="N1071" s="327">
        <f t="shared" si="26"/>
        <v>30.571428571428573</v>
      </c>
      <c r="O1071" s="333">
        <v>12</v>
      </c>
      <c r="P1071" s="335" t="s">
        <v>1154</v>
      </c>
      <c r="Q1071" s="336" t="s">
        <v>1170</v>
      </c>
    </row>
    <row r="1072" spans="1:17" s="160" customFormat="1" ht="32.25" hidden="1" customHeight="1" x14ac:dyDescent="0.2">
      <c r="A1072" s="355" t="s">
        <v>303</v>
      </c>
      <c r="B1072" s="355" t="s">
        <v>303</v>
      </c>
      <c r="C1072" s="356">
        <v>2021</v>
      </c>
      <c r="D1072" s="357" t="s">
        <v>361</v>
      </c>
      <c r="E1072" s="361" t="s">
        <v>321</v>
      </c>
      <c r="F1072" s="361" t="s">
        <v>322</v>
      </c>
      <c r="G1072" s="324" t="s">
        <v>412</v>
      </c>
      <c r="H1072" s="324" t="s">
        <v>343</v>
      </c>
      <c r="I1072" s="359" t="s">
        <v>1082</v>
      </c>
      <c r="J1072" s="332">
        <v>300</v>
      </c>
      <c r="K1072" s="324" t="s">
        <v>324</v>
      </c>
      <c r="L1072" s="332"/>
      <c r="M1072" s="333">
        <v>163</v>
      </c>
      <c r="N1072" s="327">
        <f t="shared" si="26"/>
        <v>54.333333333333336</v>
      </c>
      <c r="O1072" s="333">
        <v>10</v>
      </c>
      <c r="P1072" s="335" t="s">
        <v>1154</v>
      </c>
      <c r="Q1072" s="336" t="s">
        <v>1170</v>
      </c>
    </row>
    <row r="1073" spans="1:17" s="160" customFormat="1" ht="32.25" hidden="1" customHeight="1" x14ac:dyDescent="0.2">
      <c r="A1073" s="355" t="s">
        <v>303</v>
      </c>
      <c r="B1073" s="355" t="s">
        <v>303</v>
      </c>
      <c r="C1073" s="356">
        <v>2021</v>
      </c>
      <c r="D1073" s="357" t="s">
        <v>361</v>
      </c>
      <c r="E1073" s="358" t="s">
        <v>321</v>
      </c>
      <c r="F1073" s="358" t="s">
        <v>322</v>
      </c>
      <c r="G1073" s="324" t="s">
        <v>412</v>
      </c>
      <c r="H1073" s="324" t="s">
        <v>687</v>
      </c>
      <c r="I1073" s="359" t="s">
        <v>1082</v>
      </c>
      <c r="J1073" s="332">
        <v>300</v>
      </c>
      <c r="K1073" s="324" t="s">
        <v>324</v>
      </c>
      <c r="L1073" s="332"/>
      <c r="M1073" s="333">
        <v>163</v>
      </c>
      <c r="N1073" s="327">
        <f t="shared" si="26"/>
        <v>54.333333333333336</v>
      </c>
      <c r="O1073" s="333">
        <v>10</v>
      </c>
      <c r="P1073" s="335" t="s">
        <v>1154</v>
      </c>
      <c r="Q1073" s="336" t="s">
        <v>1170</v>
      </c>
    </row>
    <row r="1074" spans="1:17" s="160" customFormat="1" ht="32.25" hidden="1" customHeight="1" x14ac:dyDescent="0.2">
      <c r="A1074" s="355" t="s">
        <v>303</v>
      </c>
      <c r="B1074" s="355" t="s">
        <v>303</v>
      </c>
      <c r="C1074" s="356">
        <v>2021</v>
      </c>
      <c r="D1074" s="357" t="s">
        <v>361</v>
      </c>
      <c r="E1074" s="358" t="s">
        <v>321</v>
      </c>
      <c r="F1074" s="358" t="s">
        <v>322</v>
      </c>
      <c r="G1074" s="324" t="s">
        <v>412</v>
      </c>
      <c r="H1074" s="324" t="s">
        <v>359</v>
      </c>
      <c r="I1074" s="359" t="s">
        <v>1082</v>
      </c>
      <c r="J1074" s="332">
        <v>300</v>
      </c>
      <c r="K1074" s="324" t="s">
        <v>324</v>
      </c>
      <c r="L1074" s="332"/>
      <c r="M1074" s="333">
        <v>161</v>
      </c>
      <c r="N1074" s="327">
        <f t="shared" si="26"/>
        <v>53.666666666666664</v>
      </c>
      <c r="O1074" s="333">
        <v>10</v>
      </c>
      <c r="P1074" s="335" t="s">
        <v>1154</v>
      </c>
      <c r="Q1074" s="336" t="s">
        <v>1170</v>
      </c>
    </row>
    <row r="1075" spans="1:17" s="160" customFormat="1" ht="32.25" hidden="1" customHeight="1" x14ac:dyDescent="0.2">
      <c r="A1075" s="329" t="s">
        <v>303</v>
      </c>
      <c r="B1075" s="329" t="s">
        <v>303</v>
      </c>
      <c r="C1075" s="332">
        <v>2021</v>
      </c>
      <c r="D1075" s="357" t="s">
        <v>361</v>
      </c>
      <c r="E1075" s="331" t="s">
        <v>321</v>
      </c>
      <c r="F1075" s="331" t="s">
        <v>322</v>
      </c>
      <c r="G1075" s="332" t="s">
        <v>412</v>
      </c>
      <c r="H1075" s="332" t="s">
        <v>339</v>
      </c>
      <c r="I1075" s="332" t="s">
        <v>1221</v>
      </c>
      <c r="J1075" s="324" t="s">
        <v>688</v>
      </c>
      <c r="K1075" s="332" t="s">
        <v>324</v>
      </c>
      <c r="L1075" s="332" t="s">
        <v>1261</v>
      </c>
      <c r="M1075" s="349">
        <v>75</v>
      </c>
      <c r="N1075" s="327"/>
      <c r="O1075" s="421">
        <v>10</v>
      </c>
      <c r="P1075" s="333" t="s">
        <v>1222</v>
      </c>
      <c r="Q1075" s="336" t="s">
        <v>1225</v>
      </c>
    </row>
    <row r="1076" spans="1:17" s="160" customFormat="1" ht="32.25" hidden="1" customHeight="1" x14ac:dyDescent="0.2">
      <c r="A1076" s="329" t="s">
        <v>303</v>
      </c>
      <c r="B1076" s="329" t="s">
        <v>303</v>
      </c>
      <c r="C1076" s="332">
        <v>2021</v>
      </c>
      <c r="D1076" s="357" t="s">
        <v>361</v>
      </c>
      <c r="E1076" s="331" t="s">
        <v>321</v>
      </c>
      <c r="F1076" s="331" t="s">
        <v>322</v>
      </c>
      <c r="G1076" s="332" t="s">
        <v>412</v>
      </c>
      <c r="H1076" s="332" t="s">
        <v>343</v>
      </c>
      <c r="I1076" s="332" t="s">
        <v>1221</v>
      </c>
      <c r="J1076" s="324" t="s">
        <v>688</v>
      </c>
      <c r="K1076" s="332" t="s">
        <v>324</v>
      </c>
      <c r="L1076" s="332" t="s">
        <v>1261</v>
      </c>
      <c r="M1076" s="349">
        <v>68</v>
      </c>
      <c r="N1076" s="327"/>
      <c r="O1076" s="421">
        <v>10</v>
      </c>
      <c r="P1076" s="333" t="s">
        <v>1222</v>
      </c>
      <c r="Q1076" s="336" t="s">
        <v>1225</v>
      </c>
    </row>
    <row r="1077" spans="1:17" s="160" customFormat="1" ht="32.25" hidden="1" customHeight="1" x14ac:dyDescent="0.2">
      <c r="A1077" s="329" t="s">
        <v>303</v>
      </c>
      <c r="B1077" s="329" t="s">
        <v>303</v>
      </c>
      <c r="C1077" s="332">
        <v>2021</v>
      </c>
      <c r="D1077" s="357" t="s">
        <v>361</v>
      </c>
      <c r="E1077" s="332" t="s">
        <v>321</v>
      </c>
      <c r="F1077" s="332" t="s">
        <v>322</v>
      </c>
      <c r="G1077" s="332" t="s">
        <v>412</v>
      </c>
      <c r="H1077" s="332" t="s">
        <v>1156</v>
      </c>
      <c r="I1077" s="332" t="s">
        <v>1221</v>
      </c>
      <c r="J1077" s="324" t="s">
        <v>688</v>
      </c>
      <c r="K1077" s="332" t="s">
        <v>324</v>
      </c>
      <c r="L1077" s="332" t="s">
        <v>1261</v>
      </c>
      <c r="M1077" s="349">
        <v>68</v>
      </c>
      <c r="N1077" s="327"/>
      <c r="O1077" s="421">
        <v>10</v>
      </c>
      <c r="P1077" s="333" t="s">
        <v>1222</v>
      </c>
      <c r="Q1077" s="336" t="s">
        <v>1225</v>
      </c>
    </row>
    <row r="1078" spans="1:17" s="160" customFormat="1" ht="32.25" hidden="1" customHeight="1" x14ac:dyDescent="0.2">
      <c r="A1078" s="329" t="s">
        <v>303</v>
      </c>
      <c r="B1078" s="329" t="s">
        <v>303</v>
      </c>
      <c r="C1078" s="332">
        <v>2021</v>
      </c>
      <c r="D1078" s="357" t="s">
        <v>361</v>
      </c>
      <c r="E1078" s="332" t="s">
        <v>321</v>
      </c>
      <c r="F1078" s="332" t="s">
        <v>322</v>
      </c>
      <c r="G1078" s="332" t="s">
        <v>412</v>
      </c>
      <c r="H1078" s="332" t="s">
        <v>359</v>
      </c>
      <c r="I1078" s="332" t="s">
        <v>1221</v>
      </c>
      <c r="J1078" s="324" t="s">
        <v>688</v>
      </c>
      <c r="K1078" s="332" t="s">
        <v>324</v>
      </c>
      <c r="L1078" s="332" t="s">
        <v>1261</v>
      </c>
      <c r="M1078" s="349">
        <v>75</v>
      </c>
      <c r="N1078" s="327"/>
      <c r="O1078" s="421">
        <v>10</v>
      </c>
      <c r="P1078" s="333" t="s">
        <v>1222</v>
      </c>
      <c r="Q1078" s="336" t="s">
        <v>1225</v>
      </c>
    </row>
    <row r="1079" spans="1:17" s="160" customFormat="1" ht="32.25" hidden="1" customHeight="1" x14ac:dyDescent="0.2">
      <c r="A1079" s="329" t="s">
        <v>303</v>
      </c>
      <c r="B1079" s="329" t="s">
        <v>303</v>
      </c>
      <c r="C1079" s="332">
        <v>2021</v>
      </c>
      <c r="D1079" s="357" t="s">
        <v>361</v>
      </c>
      <c r="E1079" s="332" t="s">
        <v>321</v>
      </c>
      <c r="F1079" s="332" t="s">
        <v>322</v>
      </c>
      <c r="G1079" s="332" t="s">
        <v>412</v>
      </c>
      <c r="H1079" s="332" t="s">
        <v>358</v>
      </c>
      <c r="I1079" s="332" t="s">
        <v>1221</v>
      </c>
      <c r="J1079" s="324" t="s">
        <v>688</v>
      </c>
      <c r="K1079" s="332" t="s">
        <v>324</v>
      </c>
      <c r="L1079" s="332" t="s">
        <v>1261</v>
      </c>
      <c r="M1079" s="349">
        <v>61</v>
      </c>
      <c r="N1079" s="327"/>
      <c r="O1079" s="421">
        <v>10</v>
      </c>
      <c r="P1079" s="333" t="s">
        <v>1222</v>
      </c>
      <c r="Q1079" s="336" t="s">
        <v>1225</v>
      </c>
    </row>
    <row r="1080" spans="1:17" s="160" customFormat="1" ht="32.25" hidden="1" customHeight="1" x14ac:dyDescent="0.2">
      <c r="A1080" s="355" t="s">
        <v>303</v>
      </c>
      <c r="B1080" s="355" t="s">
        <v>303</v>
      </c>
      <c r="C1080" s="356">
        <v>2021</v>
      </c>
      <c r="D1080" s="357" t="s">
        <v>345</v>
      </c>
      <c r="E1080" s="358" t="s">
        <v>321</v>
      </c>
      <c r="F1080" s="358" t="s">
        <v>322</v>
      </c>
      <c r="G1080" s="324" t="s">
        <v>412</v>
      </c>
      <c r="H1080" s="324" t="s">
        <v>339</v>
      </c>
      <c r="I1080" s="359" t="s">
        <v>1082</v>
      </c>
      <c r="J1080" s="332">
        <v>300</v>
      </c>
      <c r="K1080" s="324" t="s">
        <v>324</v>
      </c>
      <c r="L1080" s="332"/>
      <c r="M1080" s="333">
        <v>0</v>
      </c>
      <c r="N1080" s="327">
        <f t="shared" ref="N1080:N1140" si="27">100*M1080/J1080</f>
        <v>0</v>
      </c>
      <c r="O1080" s="333">
        <v>0</v>
      </c>
      <c r="P1080" s="335" t="s">
        <v>1154</v>
      </c>
      <c r="Q1080" s="336" t="s">
        <v>1193</v>
      </c>
    </row>
    <row r="1081" spans="1:17" s="160" customFormat="1" ht="32.25" hidden="1" customHeight="1" x14ac:dyDescent="0.2">
      <c r="A1081" s="355" t="s">
        <v>303</v>
      </c>
      <c r="B1081" s="355" t="s">
        <v>303</v>
      </c>
      <c r="C1081" s="356">
        <v>2021</v>
      </c>
      <c r="D1081" s="340" t="s">
        <v>345</v>
      </c>
      <c r="E1081" s="332" t="s">
        <v>321</v>
      </c>
      <c r="F1081" s="332" t="s">
        <v>322</v>
      </c>
      <c r="G1081" s="324" t="s">
        <v>412</v>
      </c>
      <c r="H1081" s="324" t="s">
        <v>343</v>
      </c>
      <c r="I1081" s="359" t="s">
        <v>1082</v>
      </c>
      <c r="J1081" s="332">
        <v>250</v>
      </c>
      <c r="K1081" s="324" t="s">
        <v>324</v>
      </c>
      <c r="L1081" s="332"/>
      <c r="M1081" s="333">
        <v>0</v>
      </c>
      <c r="N1081" s="327">
        <f t="shared" si="27"/>
        <v>0</v>
      </c>
      <c r="O1081" s="333">
        <v>0</v>
      </c>
      <c r="P1081" s="335" t="s">
        <v>1154</v>
      </c>
      <c r="Q1081" s="336" t="s">
        <v>1193</v>
      </c>
    </row>
    <row r="1082" spans="1:17" s="160" customFormat="1" ht="32.25" hidden="1" customHeight="1" x14ac:dyDescent="0.2">
      <c r="A1082" s="355" t="s">
        <v>303</v>
      </c>
      <c r="B1082" s="355" t="s">
        <v>303</v>
      </c>
      <c r="C1082" s="356">
        <v>2021</v>
      </c>
      <c r="D1082" s="340" t="s">
        <v>345</v>
      </c>
      <c r="E1082" s="361" t="s">
        <v>321</v>
      </c>
      <c r="F1082" s="361" t="s">
        <v>322</v>
      </c>
      <c r="G1082" s="324" t="s">
        <v>412</v>
      </c>
      <c r="H1082" s="324" t="s">
        <v>687</v>
      </c>
      <c r="I1082" s="359" t="s">
        <v>1082</v>
      </c>
      <c r="J1082" s="332">
        <v>250</v>
      </c>
      <c r="K1082" s="324" t="s">
        <v>324</v>
      </c>
      <c r="L1082" s="332"/>
      <c r="M1082" s="333">
        <v>0</v>
      </c>
      <c r="N1082" s="327">
        <f t="shared" si="27"/>
        <v>0</v>
      </c>
      <c r="O1082" s="333">
        <v>0</v>
      </c>
      <c r="P1082" s="335" t="s">
        <v>1154</v>
      </c>
      <c r="Q1082" s="336" t="s">
        <v>1193</v>
      </c>
    </row>
    <row r="1083" spans="1:17" s="160" customFormat="1" ht="32.25" hidden="1" customHeight="1" x14ac:dyDescent="0.2">
      <c r="A1083" s="355" t="s">
        <v>303</v>
      </c>
      <c r="B1083" s="355" t="s">
        <v>303</v>
      </c>
      <c r="C1083" s="356">
        <v>2021</v>
      </c>
      <c r="D1083" s="340" t="s">
        <v>345</v>
      </c>
      <c r="E1083" s="361" t="s">
        <v>321</v>
      </c>
      <c r="F1083" s="361" t="s">
        <v>322</v>
      </c>
      <c r="G1083" s="324" t="s">
        <v>412</v>
      </c>
      <c r="H1083" s="324" t="s">
        <v>359</v>
      </c>
      <c r="I1083" s="359" t="s">
        <v>1082</v>
      </c>
      <c r="J1083" s="332">
        <v>100</v>
      </c>
      <c r="K1083" s="324" t="s">
        <v>324</v>
      </c>
      <c r="L1083" s="332"/>
      <c r="M1083" s="333">
        <v>0</v>
      </c>
      <c r="N1083" s="327">
        <f t="shared" si="27"/>
        <v>0</v>
      </c>
      <c r="O1083" s="333">
        <v>0</v>
      </c>
      <c r="P1083" s="335" t="s">
        <v>1154</v>
      </c>
      <c r="Q1083" s="336" t="s">
        <v>1193</v>
      </c>
    </row>
    <row r="1084" spans="1:17" s="160" customFormat="1" ht="32.25" hidden="1" customHeight="1" x14ac:dyDescent="0.2">
      <c r="A1084" s="329" t="s">
        <v>303</v>
      </c>
      <c r="B1084" s="329" t="s">
        <v>303</v>
      </c>
      <c r="C1084" s="332">
        <v>2021</v>
      </c>
      <c r="D1084" s="357" t="s">
        <v>345</v>
      </c>
      <c r="E1084" s="331" t="s">
        <v>321</v>
      </c>
      <c r="F1084" s="331" t="s">
        <v>322</v>
      </c>
      <c r="G1084" s="332" t="s">
        <v>412</v>
      </c>
      <c r="H1084" s="332" t="s">
        <v>339</v>
      </c>
      <c r="I1084" s="332" t="s">
        <v>1221</v>
      </c>
      <c r="J1084" s="324" t="s">
        <v>688</v>
      </c>
      <c r="K1084" s="332" t="s">
        <v>324</v>
      </c>
      <c r="L1084" s="332" t="s">
        <v>1263</v>
      </c>
      <c r="M1084" s="349">
        <v>46</v>
      </c>
      <c r="N1084" s="327"/>
      <c r="O1084" s="421">
        <v>15</v>
      </c>
      <c r="P1084" s="333" t="s">
        <v>1222</v>
      </c>
      <c r="Q1084" s="336" t="s">
        <v>1225</v>
      </c>
    </row>
    <row r="1085" spans="1:17" s="160" customFormat="1" ht="32.25" hidden="1" customHeight="1" x14ac:dyDescent="0.2">
      <c r="A1085" s="329" t="s">
        <v>303</v>
      </c>
      <c r="B1085" s="329" t="s">
        <v>303</v>
      </c>
      <c r="C1085" s="332">
        <v>2021</v>
      </c>
      <c r="D1085" s="357" t="s">
        <v>345</v>
      </c>
      <c r="E1085" s="331" t="s">
        <v>321</v>
      </c>
      <c r="F1085" s="331" t="s">
        <v>322</v>
      </c>
      <c r="G1085" s="332" t="s">
        <v>412</v>
      </c>
      <c r="H1085" s="332" t="s">
        <v>343</v>
      </c>
      <c r="I1085" s="332" t="s">
        <v>1221</v>
      </c>
      <c r="J1085" s="324" t="s">
        <v>688</v>
      </c>
      <c r="K1085" s="332" t="s">
        <v>324</v>
      </c>
      <c r="L1085" s="332" t="s">
        <v>1263</v>
      </c>
      <c r="M1085" s="349">
        <v>46</v>
      </c>
      <c r="N1085" s="327"/>
      <c r="O1085" s="421">
        <v>15</v>
      </c>
      <c r="P1085" s="333" t="s">
        <v>1222</v>
      </c>
      <c r="Q1085" s="336" t="s">
        <v>1225</v>
      </c>
    </row>
    <row r="1086" spans="1:17" s="160" customFormat="1" ht="32.25" hidden="1" customHeight="1" x14ac:dyDescent="0.2">
      <c r="A1086" s="329" t="s">
        <v>303</v>
      </c>
      <c r="B1086" s="329" t="s">
        <v>303</v>
      </c>
      <c r="C1086" s="332">
        <v>2021</v>
      </c>
      <c r="D1086" s="357" t="s">
        <v>345</v>
      </c>
      <c r="E1086" s="332" t="s">
        <v>321</v>
      </c>
      <c r="F1086" s="332" t="s">
        <v>322</v>
      </c>
      <c r="G1086" s="332" t="s">
        <v>412</v>
      </c>
      <c r="H1086" s="332" t="s">
        <v>1156</v>
      </c>
      <c r="I1086" s="332" t="s">
        <v>1221</v>
      </c>
      <c r="J1086" s="324" t="s">
        <v>688</v>
      </c>
      <c r="K1086" s="332" t="s">
        <v>324</v>
      </c>
      <c r="L1086" s="332" t="s">
        <v>1263</v>
      </c>
      <c r="M1086" s="349">
        <v>46</v>
      </c>
      <c r="N1086" s="327"/>
      <c r="O1086" s="421">
        <v>15</v>
      </c>
      <c r="P1086" s="333" t="s">
        <v>1222</v>
      </c>
      <c r="Q1086" s="336" t="s">
        <v>1225</v>
      </c>
    </row>
    <row r="1087" spans="1:17" s="160" customFormat="1" ht="32.25" hidden="1" customHeight="1" x14ac:dyDescent="0.2">
      <c r="A1087" s="329" t="s">
        <v>303</v>
      </c>
      <c r="B1087" s="329" t="s">
        <v>303</v>
      </c>
      <c r="C1087" s="332">
        <v>2021</v>
      </c>
      <c r="D1087" s="357" t="s">
        <v>345</v>
      </c>
      <c r="E1087" s="332" t="s">
        <v>321</v>
      </c>
      <c r="F1087" s="332" t="s">
        <v>322</v>
      </c>
      <c r="G1087" s="332" t="s">
        <v>412</v>
      </c>
      <c r="H1087" s="332" t="s">
        <v>359</v>
      </c>
      <c r="I1087" s="332" t="s">
        <v>1221</v>
      </c>
      <c r="J1087" s="324" t="s">
        <v>688</v>
      </c>
      <c r="K1087" s="332" t="s">
        <v>324</v>
      </c>
      <c r="L1087" s="332" t="s">
        <v>1263</v>
      </c>
      <c r="M1087" s="349">
        <v>46</v>
      </c>
      <c r="N1087" s="327"/>
      <c r="O1087" s="421">
        <v>15</v>
      </c>
      <c r="P1087" s="333" t="s">
        <v>1222</v>
      </c>
      <c r="Q1087" s="336" t="s">
        <v>1225</v>
      </c>
    </row>
    <row r="1088" spans="1:17" s="160" customFormat="1" ht="32.25" hidden="1" customHeight="1" x14ac:dyDescent="0.2">
      <c r="A1088" s="355" t="s">
        <v>303</v>
      </c>
      <c r="B1088" s="355" t="s">
        <v>303</v>
      </c>
      <c r="C1088" s="356">
        <v>2021</v>
      </c>
      <c r="D1088" s="340" t="s">
        <v>362</v>
      </c>
      <c r="E1088" s="361" t="s">
        <v>321</v>
      </c>
      <c r="F1088" s="361" t="s">
        <v>322</v>
      </c>
      <c r="G1088" s="324" t="s">
        <v>412</v>
      </c>
      <c r="H1088" s="324" t="s">
        <v>339</v>
      </c>
      <c r="I1088" s="359" t="s">
        <v>1082</v>
      </c>
      <c r="J1088" s="332">
        <v>200</v>
      </c>
      <c r="K1088" s="324" t="s">
        <v>324</v>
      </c>
      <c r="L1088" s="332"/>
      <c r="M1088" s="333">
        <v>477</v>
      </c>
      <c r="N1088" s="327">
        <f t="shared" si="27"/>
        <v>238.5</v>
      </c>
      <c r="O1088" s="333">
        <v>53</v>
      </c>
      <c r="P1088" s="335" t="s">
        <v>1154</v>
      </c>
      <c r="Q1088" s="336" t="s">
        <v>1159</v>
      </c>
    </row>
    <row r="1089" spans="1:17" s="160" customFormat="1" ht="32.25" hidden="1" customHeight="1" x14ac:dyDescent="0.2">
      <c r="A1089" s="329" t="s">
        <v>303</v>
      </c>
      <c r="B1089" s="329" t="s">
        <v>303</v>
      </c>
      <c r="C1089" s="332">
        <v>2021</v>
      </c>
      <c r="D1089" s="357" t="s">
        <v>362</v>
      </c>
      <c r="E1089" s="331" t="s">
        <v>321</v>
      </c>
      <c r="F1089" s="331" t="s">
        <v>322</v>
      </c>
      <c r="G1089" s="332" t="s">
        <v>412</v>
      </c>
      <c r="H1089" s="332" t="s">
        <v>339</v>
      </c>
      <c r="I1089" s="332" t="s">
        <v>1221</v>
      </c>
      <c r="J1089" s="324" t="s">
        <v>688</v>
      </c>
      <c r="K1089" s="332" t="s">
        <v>324</v>
      </c>
      <c r="L1089" s="332" t="s">
        <v>1238</v>
      </c>
      <c r="M1089" s="349">
        <v>42</v>
      </c>
      <c r="N1089" s="327"/>
      <c r="O1089" s="421">
        <v>12</v>
      </c>
      <c r="P1089" s="333" t="s">
        <v>1222</v>
      </c>
      <c r="Q1089" s="336" t="s">
        <v>1225</v>
      </c>
    </row>
    <row r="1090" spans="1:17" s="160" customFormat="1" ht="32.25" hidden="1" customHeight="1" x14ac:dyDescent="0.2">
      <c r="A1090" s="355" t="s">
        <v>303</v>
      </c>
      <c r="B1090" s="355" t="s">
        <v>303</v>
      </c>
      <c r="C1090" s="356">
        <v>2021</v>
      </c>
      <c r="D1090" s="357" t="s">
        <v>346</v>
      </c>
      <c r="E1090" s="332" t="s">
        <v>321</v>
      </c>
      <c r="F1090" s="332" t="s">
        <v>322</v>
      </c>
      <c r="G1090" s="324" t="s">
        <v>412</v>
      </c>
      <c r="H1090" s="324" t="s">
        <v>339</v>
      </c>
      <c r="I1090" s="359" t="s">
        <v>1082</v>
      </c>
      <c r="J1090" s="332">
        <v>1200</v>
      </c>
      <c r="K1090" s="324" t="s">
        <v>324</v>
      </c>
      <c r="L1090" s="332"/>
      <c r="M1090" s="333">
        <v>1704</v>
      </c>
      <c r="N1090" s="327">
        <f t="shared" si="27"/>
        <v>142</v>
      </c>
      <c r="O1090" s="333">
        <v>56</v>
      </c>
      <c r="P1090" s="335" t="s">
        <v>1154</v>
      </c>
      <c r="Q1090" s="336"/>
    </row>
    <row r="1091" spans="1:17" s="160" customFormat="1" ht="32.25" hidden="1" customHeight="1" x14ac:dyDescent="0.2">
      <c r="A1091" s="329" t="s">
        <v>303</v>
      </c>
      <c r="B1091" s="329" t="s">
        <v>303</v>
      </c>
      <c r="C1091" s="332">
        <v>2021</v>
      </c>
      <c r="D1091" s="357" t="s">
        <v>346</v>
      </c>
      <c r="E1091" s="331" t="s">
        <v>321</v>
      </c>
      <c r="F1091" s="331" t="s">
        <v>322</v>
      </c>
      <c r="G1091" s="332" t="s">
        <v>412</v>
      </c>
      <c r="H1091" s="332" t="s">
        <v>339</v>
      </c>
      <c r="I1091" s="332" t="s">
        <v>1221</v>
      </c>
      <c r="J1091" s="324" t="s">
        <v>688</v>
      </c>
      <c r="K1091" s="332" t="s">
        <v>324</v>
      </c>
      <c r="L1091" s="332" t="s">
        <v>1238</v>
      </c>
      <c r="M1091" s="349">
        <v>1401</v>
      </c>
      <c r="N1091" s="327"/>
      <c r="O1091" s="421">
        <v>18</v>
      </c>
      <c r="P1091" s="333" t="s">
        <v>1222</v>
      </c>
      <c r="Q1091" s="336" t="s">
        <v>1225</v>
      </c>
    </row>
    <row r="1092" spans="1:17" s="160" customFormat="1" ht="32.25" hidden="1" customHeight="1" x14ac:dyDescent="0.2">
      <c r="A1092" s="355" t="s">
        <v>303</v>
      </c>
      <c r="B1092" s="355" t="s">
        <v>303</v>
      </c>
      <c r="C1092" s="356">
        <v>2021</v>
      </c>
      <c r="D1092" s="357" t="s">
        <v>363</v>
      </c>
      <c r="E1092" s="361" t="s">
        <v>321</v>
      </c>
      <c r="F1092" s="361" t="s">
        <v>322</v>
      </c>
      <c r="G1092" s="324" t="s">
        <v>412</v>
      </c>
      <c r="H1092" s="324" t="s">
        <v>339</v>
      </c>
      <c r="I1092" s="359" t="s">
        <v>1082</v>
      </c>
      <c r="J1092" s="332">
        <v>10000</v>
      </c>
      <c r="K1092" s="324" t="s">
        <v>324</v>
      </c>
      <c r="L1092" s="332"/>
      <c r="M1092" s="333">
        <v>17708</v>
      </c>
      <c r="N1092" s="327">
        <f t="shared" si="27"/>
        <v>177.08</v>
      </c>
      <c r="O1092" s="333">
        <v>58</v>
      </c>
      <c r="P1092" s="335" t="s">
        <v>1154</v>
      </c>
      <c r="Q1092" s="336" t="s">
        <v>1159</v>
      </c>
    </row>
    <row r="1093" spans="1:17" s="160" customFormat="1" ht="32.25" hidden="1" customHeight="1" x14ac:dyDescent="0.2">
      <c r="A1093" s="355" t="s">
        <v>303</v>
      </c>
      <c r="B1093" s="355" t="s">
        <v>303</v>
      </c>
      <c r="C1093" s="356">
        <v>2021</v>
      </c>
      <c r="D1093" s="357" t="s">
        <v>363</v>
      </c>
      <c r="E1093" s="361" t="s">
        <v>321</v>
      </c>
      <c r="F1093" s="361" t="s">
        <v>322</v>
      </c>
      <c r="G1093" s="324" t="s">
        <v>412</v>
      </c>
      <c r="H1093" s="324" t="s">
        <v>343</v>
      </c>
      <c r="I1093" s="359" t="s">
        <v>1082</v>
      </c>
      <c r="J1093" s="332">
        <v>4000</v>
      </c>
      <c r="K1093" s="324" t="s">
        <v>324</v>
      </c>
      <c r="L1093" s="332"/>
      <c r="M1093" s="333">
        <v>7704</v>
      </c>
      <c r="N1093" s="327">
        <f t="shared" si="27"/>
        <v>192.6</v>
      </c>
      <c r="O1093" s="333">
        <v>55</v>
      </c>
      <c r="P1093" s="335" t="s">
        <v>1154</v>
      </c>
      <c r="Q1093" s="336" t="s">
        <v>1159</v>
      </c>
    </row>
    <row r="1094" spans="1:17" s="160" customFormat="1" ht="32.25" hidden="1" customHeight="1" x14ac:dyDescent="0.2">
      <c r="A1094" s="355" t="s">
        <v>303</v>
      </c>
      <c r="B1094" s="355" t="s">
        <v>303</v>
      </c>
      <c r="C1094" s="356">
        <v>2021</v>
      </c>
      <c r="D1094" s="357" t="s">
        <v>363</v>
      </c>
      <c r="E1094" s="332" t="s">
        <v>321</v>
      </c>
      <c r="F1094" s="332" t="s">
        <v>322</v>
      </c>
      <c r="G1094" s="324" t="s">
        <v>412</v>
      </c>
      <c r="H1094" s="324" t="s">
        <v>687</v>
      </c>
      <c r="I1094" s="359" t="s">
        <v>1082</v>
      </c>
      <c r="J1094" s="332">
        <v>4000</v>
      </c>
      <c r="K1094" s="324" t="s">
        <v>324</v>
      </c>
      <c r="L1094" s="332"/>
      <c r="M1094" s="333">
        <v>7704</v>
      </c>
      <c r="N1094" s="327">
        <f t="shared" si="27"/>
        <v>192.6</v>
      </c>
      <c r="O1094" s="333">
        <v>55</v>
      </c>
      <c r="P1094" s="335" t="s">
        <v>1154</v>
      </c>
      <c r="Q1094" s="336" t="s">
        <v>1159</v>
      </c>
    </row>
    <row r="1095" spans="1:17" s="160" customFormat="1" ht="32.25" hidden="1" customHeight="1" x14ac:dyDescent="0.2">
      <c r="A1095" s="355" t="s">
        <v>303</v>
      </c>
      <c r="B1095" s="355" t="s">
        <v>303</v>
      </c>
      <c r="C1095" s="356">
        <v>2021</v>
      </c>
      <c r="D1095" s="357" t="s">
        <v>363</v>
      </c>
      <c r="E1095" s="332" t="s">
        <v>321</v>
      </c>
      <c r="F1095" s="332" t="s">
        <v>322</v>
      </c>
      <c r="G1095" s="324" t="s">
        <v>412</v>
      </c>
      <c r="H1095" s="324" t="s">
        <v>359</v>
      </c>
      <c r="I1095" s="359" t="s">
        <v>1082</v>
      </c>
      <c r="J1095" s="332">
        <v>4000</v>
      </c>
      <c r="K1095" s="324" t="s">
        <v>324</v>
      </c>
      <c r="L1095" s="332"/>
      <c r="M1095" s="333">
        <v>5488</v>
      </c>
      <c r="N1095" s="327">
        <f t="shared" si="27"/>
        <v>137.19999999999999</v>
      </c>
      <c r="O1095" s="333">
        <v>41</v>
      </c>
      <c r="P1095" s="335" t="s">
        <v>1154</v>
      </c>
      <c r="Q1095" s="336"/>
    </row>
    <row r="1096" spans="1:17" s="160" customFormat="1" ht="32.25" hidden="1" customHeight="1" x14ac:dyDescent="0.2">
      <c r="A1096" s="329" t="s">
        <v>303</v>
      </c>
      <c r="B1096" s="329" t="s">
        <v>303</v>
      </c>
      <c r="C1096" s="332">
        <v>2021</v>
      </c>
      <c r="D1096" s="357" t="s">
        <v>363</v>
      </c>
      <c r="E1096" s="332" t="s">
        <v>321</v>
      </c>
      <c r="F1096" s="332" t="s">
        <v>322</v>
      </c>
      <c r="G1096" s="332" t="s">
        <v>412</v>
      </c>
      <c r="H1096" s="332" t="s">
        <v>339</v>
      </c>
      <c r="I1096" s="332" t="s">
        <v>1221</v>
      </c>
      <c r="J1096" s="324" t="s">
        <v>688</v>
      </c>
      <c r="K1096" s="332" t="s">
        <v>324</v>
      </c>
      <c r="L1096" s="332" t="s">
        <v>1260</v>
      </c>
      <c r="M1096" s="349">
        <v>5651</v>
      </c>
      <c r="N1096" s="327"/>
      <c r="O1096" s="421">
        <v>43</v>
      </c>
      <c r="P1096" s="333" t="s">
        <v>1222</v>
      </c>
      <c r="Q1096" s="336" t="s">
        <v>1225</v>
      </c>
    </row>
    <row r="1097" spans="1:17" s="160" customFormat="1" ht="32.25" hidden="1" customHeight="1" x14ac:dyDescent="0.2">
      <c r="A1097" s="329" t="s">
        <v>303</v>
      </c>
      <c r="B1097" s="329" t="s">
        <v>303</v>
      </c>
      <c r="C1097" s="332">
        <v>2021</v>
      </c>
      <c r="D1097" s="357" t="s">
        <v>363</v>
      </c>
      <c r="E1097" s="331" t="s">
        <v>321</v>
      </c>
      <c r="F1097" s="331" t="s">
        <v>322</v>
      </c>
      <c r="G1097" s="332" t="s">
        <v>412</v>
      </c>
      <c r="H1097" s="332" t="s">
        <v>359</v>
      </c>
      <c r="I1097" s="332" t="s">
        <v>1221</v>
      </c>
      <c r="J1097" s="324" t="s">
        <v>688</v>
      </c>
      <c r="K1097" s="332" t="s">
        <v>324</v>
      </c>
      <c r="L1097" s="332" t="s">
        <v>1260</v>
      </c>
      <c r="M1097" s="349">
        <v>5651</v>
      </c>
      <c r="N1097" s="327"/>
      <c r="O1097" s="421">
        <v>43</v>
      </c>
      <c r="P1097" s="333" t="s">
        <v>1222</v>
      </c>
      <c r="Q1097" s="336" t="s">
        <v>1225</v>
      </c>
    </row>
    <row r="1098" spans="1:17" s="160" customFormat="1" ht="32.25" hidden="1" customHeight="1" x14ac:dyDescent="0.2">
      <c r="A1098" s="329" t="s">
        <v>303</v>
      </c>
      <c r="B1098" s="329" t="s">
        <v>303</v>
      </c>
      <c r="C1098" s="332">
        <v>2021</v>
      </c>
      <c r="D1098" s="357" t="s">
        <v>363</v>
      </c>
      <c r="E1098" s="332" t="s">
        <v>321</v>
      </c>
      <c r="F1098" s="332" t="s">
        <v>322</v>
      </c>
      <c r="G1098" s="332" t="s">
        <v>412</v>
      </c>
      <c r="H1098" s="332" t="s">
        <v>343</v>
      </c>
      <c r="I1098" s="332" t="s">
        <v>1221</v>
      </c>
      <c r="J1098" s="324" t="s">
        <v>688</v>
      </c>
      <c r="K1098" s="332" t="s">
        <v>324</v>
      </c>
      <c r="L1098" s="332" t="s">
        <v>1260</v>
      </c>
      <c r="M1098" s="349">
        <v>5651</v>
      </c>
      <c r="N1098" s="327"/>
      <c r="O1098" s="421">
        <v>43</v>
      </c>
      <c r="P1098" s="333" t="s">
        <v>1222</v>
      </c>
      <c r="Q1098" s="336" t="s">
        <v>1225</v>
      </c>
    </row>
    <row r="1099" spans="1:17" s="160" customFormat="1" ht="32.25" hidden="1" customHeight="1" x14ac:dyDescent="0.2">
      <c r="A1099" s="329" t="s">
        <v>303</v>
      </c>
      <c r="B1099" s="329" t="s">
        <v>303</v>
      </c>
      <c r="C1099" s="332">
        <v>2021</v>
      </c>
      <c r="D1099" s="357" t="s">
        <v>363</v>
      </c>
      <c r="E1099" s="331" t="s">
        <v>321</v>
      </c>
      <c r="F1099" s="331" t="s">
        <v>322</v>
      </c>
      <c r="G1099" s="332" t="s">
        <v>412</v>
      </c>
      <c r="H1099" s="332" t="s">
        <v>1156</v>
      </c>
      <c r="I1099" s="332" t="s">
        <v>1221</v>
      </c>
      <c r="J1099" s="324" t="s">
        <v>688</v>
      </c>
      <c r="K1099" s="332" t="s">
        <v>324</v>
      </c>
      <c r="L1099" s="332" t="s">
        <v>1260</v>
      </c>
      <c r="M1099" s="349">
        <v>5651</v>
      </c>
      <c r="N1099" s="327"/>
      <c r="O1099" s="421">
        <v>43</v>
      </c>
      <c r="P1099" s="333" t="s">
        <v>1222</v>
      </c>
      <c r="Q1099" s="336" t="s">
        <v>1225</v>
      </c>
    </row>
    <row r="1100" spans="1:17" s="160" customFormat="1" ht="32.25" hidden="1" customHeight="1" x14ac:dyDescent="0.2">
      <c r="A1100" s="355" t="s">
        <v>303</v>
      </c>
      <c r="B1100" s="355" t="s">
        <v>303</v>
      </c>
      <c r="C1100" s="356">
        <v>2021</v>
      </c>
      <c r="D1100" s="357" t="s">
        <v>433</v>
      </c>
      <c r="E1100" s="332" t="s">
        <v>321</v>
      </c>
      <c r="F1100" s="332" t="s">
        <v>322</v>
      </c>
      <c r="G1100" s="324" t="s">
        <v>412</v>
      </c>
      <c r="H1100" s="324" t="s">
        <v>358</v>
      </c>
      <c r="I1100" s="359" t="s">
        <v>1082</v>
      </c>
      <c r="J1100" s="332">
        <v>300</v>
      </c>
      <c r="K1100" s="324" t="s">
        <v>324</v>
      </c>
      <c r="L1100" s="332"/>
      <c r="M1100" s="333">
        <v>449</v>
      </c>
      <c r="N1100" s="327">
        <f t="shared" si="27"/>
        <v>149.66666666666666</v>
      </c>
      <c r="O1100" s="333">
        <v>8</v>
      </c>
      <c r="P1100" s="335" t="s">
        <v>1154</v>
      </c>
      <c r="Q1100" s="336"/>
    </row>
    <row r="1101" spans="1:17" s="160" customFormat="1" ht="32.25" hidden="1" customHeight="1" x14ac:dyDescent="0.2">
      <c r="A1101" s="355" t="s">
        <v>303</v>
      </c>
      <c r="B1101" s="355" t="s">
        <v>303</v>
      </c>
      <c r="C1101" s="356">
        <v>2021</v>
      </c>
      <c r="D1101" s="357" t="s">
        <v>433</v>
      </c>
      <c r="E1101" s="332" t="s">
        <v>321</v>
      </c>
      <c r="F1101" s="332" t="s">
        <v>322</v>
      </c>
      <c r="G1101" s="324" t="s">
        <v>412</v>
      </c>
      <c r="H1101" s="324" t="s">
        <v>339</v>
      </c>
      <c r="I1101" s="359" t="s">
        <v>1082</v>
      </c>
      <c r="J1101" s="332">
        <v>2000</v>
      </c>
      <c r="K1101" s="324" t="s">
        <v>324</v>
      </c>
      <c r="L1101" s="332"/>
      <c r="M1101" s="333">
        <v>2841</v>
      </c>
      <c r="N1101" s="327">
        <f t="shared" si="27"/>
        <v>142.05000000000001</v>
      </c>
      <c r="O1101" s="333">
        <v>8</v>
      </c>
      <c r="P1101" s="335" t="s">
        <v>1154</v>
      </c>
      <c r="Q1101" s="336"/>
    </row>
    <row r="1102" spans="1:17" s="160" customFormat="1" ht="32.25" hidden="1" customHeight="1" x14ac:dyDescent="0.2">
      <c r="A1102" s="355" t="s">
        <v>303</v>
      </c>
      <c r="B1102" s="355" t="s">
        <v>303</v>
      </c>
      <c r="C1102" s="356">
        <v>2021</v>
      </c>
      <c r="D1102" s="357" t="s">
        <v>433</v>
      </c>
      <c r="E1102" s="332" t="s">
        <v>321</v>
      </c>
      <c r="F1102" s="332" t="s">
        <v>322</v>
      </c>
      <c r="G1102" s="324" t="s">
        <v>412</v>
      </c>
      <c r="H1102" s="324" t="s">
        <v>343</v>
      </c>
      <c r="I1102" s="359" t="s">
        <v>1082</v>
      </c>
      <c r="J1102" s="332">
        <v>1500</v>
      </c>
      <c r="K1102" s="324" t="s">
        <v>324</v>
      </c>
      <c r="L1102" s="332"/>
      <c r="M1102" s="333">
        <v>2271</v>
      </c>
      <c r="N1102" s="327">
        <f t="shared" si="27"/>
        <v>151.4</v>
      </c>
      <c r="O1102" s="333">
        <v>8</v>
      </c>
      <c r="P1102" s="335" t="s">
        <v>1154</v>
      </c>
      <c r="Q1102" s="336" t="s">
        <v>1158</v>
      </c>
    </row>
    <row r="1103" spans="1:17" s="160" customFormat="1" ht="32.25" hidden="1" customHeight="1" x14ac:dyDescent="0.2">
      <c r="A1103" s="355" t="s">
        <v>303</v>
      </c>
      <c r="B1103" s="355" t="s">
        <v>303</v>
      </c>
      <c r="C1103" s="356">
        <v>2021</v>
      </c>
      <c r="D1103" s="357" t="s">
        <v>433</v>
      </c>
      <c r="E1103" s="361" t="s">
        <v>321</v>
      </c>
      <c r="F1103" s="361" t="s">
        <v>322</v>
      </c>
      <c r="G1103" s="324" t="s">
        <v>412</v>
      </c>
      <c r="H1103" s="324" t="s">
        <v>687</v>
      </c>
      <c r="I1103" s="359" t="s">
        <v>1082</v>
      </c>
      <c r="J1103" s="332">
        <v>600</v>
      </c>
      <c r="K1103" s="324" t="s">
        <v>324</v>
      </c>
      <c r="L1103" s="332"/>
      <c r="M1103" s="333">
        <v>2271</v>
      </c>
      <c r="N1103" s="327">
        <f t="shared" si="27"/>
        <v>378.5</v>
      </c>
      <c r="O1103" s="333">
        <v>8</v>
      </c>
      <c r="P1103" s="335" t="s">
        <v>1154</v>
      </c>
      <c r="Q1103" s="336" t="s">
        <v>1202</v>
      </c>
    </row>
    <row r="1104" spans="1:17" s="160" customFormat="1" ht="32.25" hidden="1" customHeight="1" x14ac:dyDescent="0.2">
      <c r="A1104" s="355" t="s">
        <v>303</v>
      </c>
      <c r="B1104" s="355" t="s">
        <v>303</v>
      </c>
      <c r="C1104" s="356">
        <v>2021</v>
      </c>
      <c r="D1104" s="357" t="s">
        <v>433</v>
      </c>
      <c r="E1104" s="361" t="s">
        <v>321</v>
      </c>
      <c r="F1104" s="361" t="s">
        <v>322</v>
      </c>
      <c r="G1104" s="324" t="s">
        <v>412</v>
      </c>
      <c r="H1104" s="324" t="s">
        <v>359</v>
      </c>
      <c r="I1104" s="359" t="s">
        <v>1082</v>
      </c>
      <c r="J1104" s="332">
        <v>600</v>
      </c>
      <c r="K1104" s="324" t="s">
        <v>324</v>
      </c>
      <c r="L1104" s="332"/>
      <c r="M1104" s="333">
        <v>1618</v>
      </c>
      <c r="N1104" s="327">
        <f t="shared" si="27"/>
        <v>269.66666666666669</v>
      </c>
      <c r="O1104" s="333">
        <v>8</v>
      </c>
      <c r="P1104" s="335" t="s">
        <v>1154</v>
      </c>
      <c r="Q1104" s="336" t="s">
        <v>1159</v>
      </c>
    </row>
    <row r="1105" spans="1:17" s="160" customFormat="1" ht="32.25" hidden="1" customHeight="1" x14ac:dyDescent="0.2">
      <c r="A1105" s="329" t="s">
        <v>303</v>
      </c>
      <c r="B1105" s="329" t="s">
        <v>303</v>
      </c>
      <c r="C1105" s="332">
        <v>2021</v>
      </c>
      <c r="D1105" s="357" t="s">
        <v>433</v>
      </c>
      <c r="E1105" s="332" t="s">
        <v>321</v>
      </c>
      <c r="F1105" s="332" t="s">
        <v>322</v>
      </c>
      <c r="G1105" s="332" t="s">
        <v>412</v>
      </c>
      <c r="H1105" s="332" t="s">
        <v>339</v>
      </c>
      <c r="I1105" s="332" t="s">
        <v>1221</v>
      </c>
      <c r="J1105" s="324" t="s">
        <v>688</v>
      </c>
      <c r="K1105" s="332" t="s">
        <v>324</v>
      </c>
      <c r="L1105" s="332"/>
      <c r="M1105" s="349">
        <v>24456</v>
      </c>
      <c r="N1105" s="327"/>
      <c r="O1105" s="421">
        <v>17</v>
      </c>
      <c r="P1105" s="333" t="s">
        <v>1222</v>
      </c>
      <c r="Q1105" s="336" t="s">
        <v>1225</v>
      </c>
    </row>
    <row r="1106" spans="1:17" s="160" customFormat="1" ht="32.25" hidden="1" customHeight="1" x14ac:dyDescent="0.2">
      <c r="A1106" s="355" t="s">
        <v>303</v>
      </c>
      <c r="B1106" s="355" t="s">
        <v>303</v>
      </c>
      <c r="C1106" s="356">
        <v>2021</v>
      </c>
      <c r="D1106" s="357" t="s">
        <v>466</v>
      </c>
      <c r="E1106" s="361" t="s">
        <v>321</v>
      </c>
      <c r="F1106" s="361" t="s">
        <v>322</v>
      </c>
      <c r="G1106" s="324" t="s">
        <v>412</v>
      </c>
      <c r="H1106" s="324" t="s">
        <v>339</v>
      </c>
      <c r="I1106" s="359" t="s">
        <v>1082</v>
      </c>
      <c r="J1106" s="332">
        <v>600</v>
      </c>
      <c r="K1106" s="324" t="s">
        <v>324</v>
      </c>
      <c r="L1106" s="332"/>
      <c r="M1106" s="333">
        <v>237</v>
      </c>
      <c r="N1106" s="327">
        <f t="shared" si="27"/>
        <v>39.5</v>
      </c>
      <c r="O1106" s="333">
        <v>4</v>
      </c>
      <c r="P1106" s="335" t="s">
        <v>1154</v>
      </c>
      <c r="Q1106" s="336" t="s">
        <v>1204</v>
      </c>
    </row>
    <row r="1107" spans="1:17" s="160" customFormat="1" ht="32.25" hidden="1" customHeight="1" x14ac:dyDescent="0.2">
      <c r="A1107" s="355" t="s">
        <v>303</v>
      </c>
      <c r="B1107" s="355" t="s">
        <v>303</v>
      </c>
      <c r="C1107" s="356">
        <v>2021</v>
      </c>
      <c r="D1107" s="357" t="s">
        <v>467</v>
      </c>
      <c r="E1107" s="361" t="s">
        <v>321</v>
      </c>
      <c r="F1107" s="361" t="s">
        <v>322</v>
      </c>
      <c r="G1107" s="324" t="s">
        <v>412</v>
      </c>
      <c r="H1107" s="324" t="s">
        <v>339</v>
      </c>
      <c r="I1107" s="359" t="s">
        <v>1082</v>
      </c>
      <c r="J1107" s="332">
        <v>300</v>
      </c>
      <c r="K1107" s="324" t="s">
        <v>324</v>
      </c>
      <c r="L1107" s="332"/>
      <c r="M1107" s="333">
        <v>5</v>
      </c>
      <c r="N1107" s="327">
        <f t="shared" si="27"/>
        <v>1.6666666666666667</v>
      </c>
      <c r="O1107" s="333">
        <v>3</v>
      </c>
      <c r="P1107" s="335" t="s">
        <v>1154</v>
      </c>
      <c r="Q1107" s="336" t="s">
        <v>1170</v>
      </c>
    </row>
    <row r="1108" spans="1:17" s="160" customFormat="1" ht="32.25" hidden="1" customHeight="1" x14ac:dyDescent="0.2">
      <c r="A1108" s="355" t="s">
        <v>303</v>
      </c>
      <c r="B1108" s="355" t="s">
        <v>303</v>
      </c>
      <c r="C1108" s="356">
        <v>2021</v>
      </c>
      <c r="D1108" s="357" t="s">
        <v>468</v>
      </c>
      <c r="E1108" s="332" t="s">
        <v>321</v>
      </c>
      <c r="F1108" s="332" t="s">
        <v>322</v>
      </c>
      <c r="G1108" s="324" t="s">
        <v>412</v>
      </c>
      <c r="H1108" s="324" t="s">
        <v>339</v>
      </c>
      <c r="I1108" s="359" t="s">
        <v>1082</v>
      </c>
      <c r="J1108" s="332">
        <v>100</v>
      </c>
      <c r="K1108" s="324" t="s">
        <v>324</v>
      </c>
      <c r="L1108" s="332"/>
      <c r="M1108" s="333">
        <v>42</v>
      </c>
      <c r="N1108" s="327">
        <f t="shared" si="27"/>
        <v>42</v>
      </c>
      <c r="O1108" s="333">
        <v>3</v>
      </c>
      <c r="P1108" s="335" t="s">
        <v>1154</v>
      </c>
      <c r="Q1108" s="336" t="s">
        <v>1170</v>
      </c>
    </row>
    <row r="1109" spans="1:17" s="160" customFormat="1" ht="32.25" hidden="1" customHeight="1" x14ac:dyDescent="0.2">
      <c r="A1109" s="355" t="s">
        <v>303</v>
      </c>
      <c r="B1109" s="355" t="s">
        <v>303</v>
      </c>
      <c r="C1109" s="356">
        <v>2021</v>
      </c>
      <c r="D1109" s="357" t="s">
        <v>348</v>
      </c>
      <c r="E1109" s="361" t="s">
        <v>321</v>
      </c>
      <c r="F1109" s="361" t="s">
        <v>322</v>
      </c>
      <c r="G1109" s="324" t="s">
        <v>412</v>
      </c>
      <c r="H1109" s="324" t="s">
        <v>339</v>
      </c>
      <c r="I1109" s="359" t="s">
        <v>1082</v>
      </c>
      <c r="J1109" s="332">
        <v>500</v>
      </c>
      <c r="K1109" s="324" t="s">
        <v>324</v>
      </c>
      <c r="L1109" s="332"/>
      <c r="M1109" s="333">
        <v>458</v>
      </c>
      <c r="N1109" s="327">
        <f t="shared" si="27"/>
        <v>91.6</v>
      </c>
      <c r="O1109" s="333">
        <v>22</v>
      </c>
      <c r="P1109" s="335" t="s">
        <v>1154</v>
      </c>
      <c r="Q1109" s="336"/>
    </row>
    <row r="1110" spans="1:17" s="160" customFormat="1" ht="32.25" hidden="1" customHeight="1" x14ac:dyDescent="0.2">
      <c r="A1110" s="355" t="s">
        <v>303</v>
      </c>
      <c r="B1110" s="355" t="s">
        <v>303</v>
      </c>
      <c r="C1110" s="356">
        <v>2021</v>
      </c>
      <c r="D1110" s="360" t="s">
        <v>607</v>
      </c>
      <c r="E1110" s="332" t="s">
        <v>321</v>
      </c>
      <c r="F1110" s="332" t="s">
        <v>322</v>
      </c>
      <c r="G1110" s="324" t="s">
        <v>412</v>
      </c>
      <c r="H1110" s="324" t="s">
        <v>339</v>
      </c>
      <c r="I1110" s="359" t="s">
        <v>1082</v>
      </c>
      <c r="J1110" s="332">
        <v>300</v>
      </c>
      <c r="K1110" s="324" t="s">
        <v>324</v>
      </c>
      <c r="L1110" s="332"/>
      <c r="M1110" s="333">
        <v>83</v>
      </c>
      <c r="N1110" s="327">
        <f t="shared" si="27"/>
        <v>27.666666666666668</v>
      </c>
      <c r="O1110" s="333">
        <v>7</v>
      </c>
      <c r="P1110" s="335" t="s">
        <v>1154</v>
      </c>
      <c r="Q1110" s="336" t="s">
        <v>1209</v>
      </c>
    </row>
    <row r="1111" spans="1:17" s="160" customFormat="1" ht="32.25" hidden="1" customHeight="1" x14ac:dyDescent="0.2">
      <c r="A1111" s="355" t="s">
        <v>303</v>
      </c>
      <c r="B1111" s="355" t="s">
        <v>303</v>
      </c>
      <c r="C1111" s="356">
        <v>2021</v>
      </c>
      <c r="D1111" s="357" t="s">
        <v>609</v>
      </c>
      <c r="E1111" s="332" t="s">
        <v>321</v>
      </c>
      <c r="F1111" s="332" t="s">
        <v>322</v>
      </c>
      <c r="G1111" s="324" t="s">
        <v>412</v>
      </c>
      <c r="H1111" s="324" t="s">
        <v>339</v>
      </c>
      <c r="I1111" s="359" t="s">
        <v>1082</v>
      </c>
      <c r="J1111" s="332">
        <v>300</v>
      </c>
      <c r="K1111" s="324" t="s">
        <v>324</v>
      </c>
      <c r="L1111" s="332"/>
      <c r="M1111" s="333">
        <v>410</v>
      </c>
      <c r="N1111" s="327">
        <f t="shared" si="27"/>
        <v>136.66666666666666</v>
      </c>
      <c r="O1111" s="333">
        <v>10</v>
      </c>
      <c r="P1111" s="335" t="s">
        <v>1154</v>
      </c>
      <c r="Q1111" s="336"/>
    </row>
    <row r="1112" spans="1:17" s="160" customFormat="1" ht="32.25" hidden="1" customHeight="1" x14ac:dyDescent="0.2">
      <c r="A1112" s="329" t="s">
        <v>303</v>
      </c>
      <c r="B1112" s="329" t="s">
        <v>303</v>
      </c>
      <c r="C1112" s="332">
        <v>2021</v>
      </c>
      <c r="D1112" s="357" t="s">
        <v>609</v>
      </c>
      <c r="E1112" s="332" t="s">
        <v>321</v>
      </c>
      <c r="F1112" s="332" t="s">
        <v>322</v>
      </c>
      <c r="G1112" s="332" t="s">
        <v>412</v>
      </c>
      <c r="H1112" s="332" t="s">
        <v>339</v>
      </c>
      <c r="I1112" s="332" t="s">
        <v>1221</v>
      </c>
      <c r="J1112" s="324" t="s">
        <v>688</v>
      </c>
      <c r="K1112" s="332" t="s">
        <v>324</v>
      </c>
      <c r="L1112" s="332" t="s">
        <v>1238</v>
      </c>
      <c r="M1112" s="349">
        <v>404</v>
      </c>
      <c r="N1112" s="327"/>
      <c r="O1112" s="421">
        <v>15</v>
      </c>
      <c r="P1112" s="333" t="s">
        <v>1222</v>
      </c>
      <c r="Q1112" s="336" t="s">
        <v>1225</v>
      </c>
    </row>
    <row r="1113" spans="1:17" s="160" customFormat="1" ht="32.25" hidden="1" customHeight="1" x14ac:dyDescent="0.2">
      <c r="A1113" s="355" t="s">
        <v>303</v>
      </c>
      <c r="B1113" s="355" t="s">
        <v>303</v>
      </c>
      <c r="C1113" s="356">
        <v>2021</v>
      </c>
      <c r="D1113" s="357" t="s">
        <v>366</v>
      </c>
      <c r="E1113" s="358" t="s">
        <v>321</v>
      </c>
      <c r="F1113" s="358" t="s">
        <v>322</v>
      </c>
      <c r="G1113" s="324" t="s">
        <v>412</v>
      </c>
      <c r="H1113" s="324" t="s">
        <v>339</v>
      </c>
      <c r="I1113" s="359" t="s">
        <v>1082</v>
      </c>
      <c r="J1113" s="332">
        <v>500</v>
      </c>
      <c r="K1113" s="332" t="s">
        <v>324</v>
      </c>
      <c r="L1113" s="357"/>
      <c r="M1113" s="333">
        <v>91</v>
      </c>
      <c r="N1113" s="327">
        <f t="shared" si="27"/>
        <v>18.2</v>
      </c>
      <c r="O1113" s="333">
        <v>9</v>
      </c>
      <c r="P1113" s="335" t="s">
        <v>1154</v>
      </c>
      <c r="Q1113" s="336" t="s">
        <v>1170</v>
      </c>
    </row>
    <row r="1114" spans="1:17" s="160" customFormat="1" ht="32.25" hidden="1" customHeight="1" x14ac:dyDescent="0.2">
      <c r="A1114" s="355" t="s">
        <v>303</v>
      </c>
      <c r="B1114" s="355" t="s">
        <v>303</v>
      </c>
      <c r="C1114" s="356">
        <v>2021</v>
      </c>
      <c r="D1114" s="357" t="s">
        <v>367</v>
      </c>
      <c r="E1114" s="358" t="s">
        <v>321</v>
      </c>
      <c r="F1114" s="358" t="s">
        <v>322</v>
      </c>
      <c r="G1114" s="324" t="s">
        <v>412</v>
      </c>
      <c r="H1114" s="324" t="s">
        <v>339</v>
      </c>
      <c r="I1114" s="359" t="s">
        <v>1082</v>
      </c>
      <c r="J1114" s="332">
        <v>900</v>
      </c>
      <c r="K1114" s="332" t="s">
        <v>324</v>
      </c>
      <c r="L1114" s="357"/>
      <c r="M1114" s="333">
        <v>2178</v>
      </c>
      <c r="N1114" s="327">
        <f t="shared" si="27"/>
        <v>242</v>
      </c>
      <c r="O1114" s="333">
        <v>46</v>
      </c>
      <c r="P1114" s="335" t="s">
        <v>1154</v>
      </c>
      <c r="Q1114" s="336" t="s">
        <v>1159</v>
      </c>
    </row>
    <row r="1115" spans="1:17" s="160" customFormat="1" ht="32.25" hidden="1" customHeight="1" x14ac:dyDescent="0.2">
      <c r="A1115" s="355" t="s">
        <v>303</v>
      </c>
      <c r="B1115" s="355" t="s">
        <v>303</v>
      </c>
      <c r="C1115" s="356">
        <v>2021</v>
      </c>
      <c r="D1115" s="357" t="s">
        <v>461</v>
      </c>
      <c r="E1115" s="358" t="s">
        <v>321</v>
      </c>
      <c r="F1115" s="358" t="s">
        <v>322</v>
      </c>
      <c r="G1115" s="324" t="s">
        <v>412</v>
      </c>
      <c r="H1115" s="324" t="s">
        <v>339</v>
      </c>
      <c r="I1115" s="359" t="s">
        <v>1082</v>
      </c>
      <c r="J1115" s="332">
        <v>300</v>
      </c>
      <c r="K1115" s="332" t="s">
        <v>324</v>
      </c>
      <c r="L1115" s="357"/>
      <c r="M1115" s="333">
        <v>234</v>
      </c>
      <c r="N1115" s="327">
        <f t="shared" si="27"/>
        <v>78</v>
      </c>
      <c r="O1115" s="333">
        <v>22</v>
      </c>
      <c r="P1115" s="335" t="s">
        <v>1154</v>
      </c>
      <c r="Q1115" s="336" t="s">
        <v>1170</v>
      </c>
    </row>
    <row r="1116" spans="1:17" s="160" customFormat="1" ht="32.25" hidden="1" customHeight="1" x14ac:dyDescent="0.2">
      <c r="A1116" s="460" t="s">
        <v>303</v>
      </c>
      <c r="B1116" s="460" t="s">
        <v>303</v>
      </c>
      <c r="C1116" s="460">
        <v>2021</v>
      </c>
      <c r="D1116" s="452" t="s">
        <v>464</v>
      </c>
      <c r="E1116" s="481" t="s">
        <v>321</v>
      </c>
      <c r="F1116" s="481" t="s">
        <v>322</v>
      </c>
      <c r="G1116" s="460" t="s">
        <v>424</v>
      </c>
      <c r="H1116" s="460" t="s">
        <v>339</v>
      </c>
      <c r="I1116" s="460" t="s">
        <v>1081</v>
      </c>
      <c r="J1116" s="460">
        <v>50</v>
      </c>
      <c r="K1116" s="453" t="s">
        <v>324</v>
      </c>
      <c r="L1116" s="453" t="s">
        <v>1168</v>
      </c>
      <c r="M1116" s="454">
        <v>0</v>
      </c>
      <c r="N1116" s="485">
        <f t="shared" si="27"/>
        <v>0</v>
      </c>
      <c r="O1116" s="454">
        <v>0</v>
      </c>
      <c r="P1116" s="440" t="s">
        <v>1154</v>
      </c>
      <c r="Q1116" s="394" t="s">
        <v>1170</v>
      </c>
    </row>
    <row r="1117" spans="1:17" s="451" customFormat="1" ht="32.25" hidden="1" customHeight="1" x14ac:dyDescent="0.2">
      <c r="A1117" s="319" t="s">
        <v>303</v>
      </c>
      <c r="B1117" s="319" t="s">
        <v>303</v>
      </c>
      <c r="C1117" s="329">
        <v>2021</v>
      </c>
      <c r="D1117" s="338" t="s">
        <v>459</v>
      </c>
      <c r="E1117" s="319" t="s">
        <v>321</v>
      </c>
      <c r="F1117" s="319" t="s">
        <v>322</v>
      </c>
      <c r="G1117" s="319" t="s">
        <v>424</v>
      </c>
      <c r="H1117" s="319" t="s">
        <v>358</v>
      </c>
      <c r="I1117" s="319" t="s">
        <v>1081</v>
      </c>
      <c r="J1117" s="319">
        <v>50</v>
      </c>
      <c r="K1117" s="319" t="s">
        <v>324</v>
      </c>
      <c r="L1117" s="332"/>
      <c r="M1117" s="333">
        <v>0</v>
      </c>
      <c r="N1117" s="339">
        <f t="shared" si="27"/>
        <v>0</v>
      </c>
      <c r="O1117" s="333">
        <v>0</v>
      </c>
      <c r="P1117" s="335" t="s">
        <v>1154</v>
      </c>
      <c r="Q1117" s="336" t="s">
        <v>1170</v>
      </c>
    </row>
    <row r="1118" spans="1:17" s="160" customFormat="1" ht="32.25" hidden="1" customHeight="1" x14ac:dyDescent="0.2">
      <c r="A1118" s="397" t="s">
        <v>303</v>
      </c>
      <c r="B1118" s="397" t="s">
        <v>303</v>
      </c>
      <c r="C1118" s="270">
        <v>2021</v>
      </c>
      <c r="D1118" s="442" t="s">
        <v>459</v>
      </c>
      <c r="E1118" s="397" t="s">
        <v>321</v>
      </c>
      <c r="F1118" s="397" t="s">
        <v>322</v>
      </c>
      <c r="G1118" s="397" t="s">
        <v>424</v>
      </c>
      <c r="H1118" s="397" t="s">
        <v>1156</v>
      </c>
      <c r="I1118" s="397" t="s">
        <v>1081</v>
      </c>
      <c r="J1118" s="397">
        <v>50</v>
      </c>
      <c r="K1118" s="397" t="s">
        <v>324</v>
      </c>
      <c r="L1118" s="255"/>
      <c r="M1118" s="443">
        <v>2</v>
      </c>
      <c r="N1118" s="281">
        <f t="shared" si="27"/>
        <v>4</v>
      </c>
      <c r="O1118" s="443">
        <v>2</v>
      </c>
      <c r="P1118" s="450" t="s">
        <v>1154</v>
      </c>
      <c r="Q1118" s="444" t="s">
        <v>1170</v>
      </c>
    </row>
    <row r="1119" spans="1:17" s="160" customFormat="1" ht="32.25" hidden="1" customHeight="1" x14ac:dyDescent="0.2">
      <c r="A1119" s="319" t="s">
        <v>303</v>
      </c>
      <c r="B1119" s="319" t="s">
        <v>303</v>
      </c>
      <c r="C1119" s="329">
        <v>2021</v>
      </c>
      <c r="D1119" s="338" t="s">
        <v>459</v>
      </c>
      <c r="E1119" s="319" t="s">
        <v>321</v>
      </c>
      <c r="F1119" s="319" t="s">
        <v>322</v>
      </c>
      <c r="G1119" s="319" t="s">
        <v>424</v>
      </c>
      <c r="H1119" s="319" t="s">
        <v>343</v>
      </c>
      <c r="I1119" s="319" t="s">
        <v>1081</v>
      </c>
      <c r="J1119" s="319">
        <v>50</v>
      </c>
      <c r="K1119" s="319" t="s">
        <v>324</v>
      </c>
      <c r="L1119" s="332"/>
      <c r="M1119" s="333">
        <v>3</v>
      </c>
      <c r="N1119" s="339">
        <f t="shared" si="27"/>
        <v>6</v>
      </c>
      <c r="O1119" s="333">
        <v>3</v>
      </c>
      <c r="P1119" s="335" t="s">
        <v>1154</v>
      </c>
      <c r="Q1119" s="336" t="s">
        <v>1170</v>
      </c>
    </row>
    <row r="1120" spans="1:17" s="160" customFormat="1" ht="32.25" hidden="1" customHeight="1" x14ac:dyDescent="0.2">
      <c r="A1120" s="329" t="s">
        <v>303</v>
      </c>
      <c r="B1120" s="329" t="s">
        <v>303</v>
      </c>
      <c r="C1120" s="329">
        <v>2021</v>
      </c>
      <c r="D1120" s="357" t="s">
        <v>357</v>
      </c>
      <c r="E1120" s="331" t="s">
        <v>321</v>
      </c>
      <c r="F1120" s="331" t="s">
        <v>322</v>
      </c>
      <c r="G1120" s="329" t="s">
        <v>424</v>
      </c>
      <c r="H1120" s="329" t="s">
        <v>339</v>
      </c>
      <c r="I1120" s="332" t="s">
        <v>458</v>
      </c>
      <c r="J1120" s="329">
        <v>50</v>
      </c>
      <c r="K1120" s="332" t="s">
        <v>324</v>
      </c>
      <c r="L1120" s="332" t="s">
        <v>1185</v>
      </c>
      <c r="M1120" s="333">
        <v>8</v>
      </c>
      <c r="N1120" s="334">
        <f t="shared" si="27"/>
        <v>16</v>
      </c>
      <c r="O1120" s="333">
        <v>7</v>
      </c>
      <c r="P1120" s="335" t="s">
        <v>1154</v>
      </c>
      <c r="Q1120" s="336" t="s">
        <v>1170</v>
      </c>
    </row>
    <row r="1121" spans="1:17" s="160" customFormat="1" ht="32.25" hidden="1" customHeight="1" x14ac:dyDescent="0.2">
      <c r="A1121" s="319" t="s">
        <v>303</v>
      </c>
      <c r="B1121" s="319" t="s">
        <v>303</v>
      </c>
      <c r="C1121" s="329">
        <v>2021</v>
      </c>
      <c r="D1121" s="338" t="s">
        <v>1210</v>
      </c>
      <c r="E1121" s="319" t="s">
        <v>321</v>
      </c>
      <c r="F1121" s="319" t="s">
        <v>322</v>
      </c>
      <c r="G1121" s="319" t="s">
        <v>424</v>
      </c>
      <c r="H1121" s="319" t="s">
        <v>339</v>
      </c>
      <c r="I1121" s="319" t="s">
        <v>1081</v>
      </c>
      <c r="J1121" s="319" t="s">
        <v>324</v>
      </c>
      <c r="K1121" s="319" t="s">
        <v>324</v>
      </c>
      <c r="L1121" s="332"/>
      <c r="M1121" s="333">
        <v>10</v>
      </c>
      <c r="N1121" s="334"/>
      <c r="O1121" s="333">
        <v>13</v>
      </c>
      <c r="P1121" s="335" t="s">
        <v>1154</v>
      </c>
      <c r="Q1121" s="336" t="s">
        <v>1170</v>
      </c>
    </row>
    <row r="1122" spans="1:17" s="160" customFormat="1" ht="32.25" hidden="1" customHeight="1" x14ac:dyDescent="0.2">
      <c r="A1122" s="319" t="s">
        <v>303</v>
      </c>
      <c r="B1122" s="319" t="s">
        <v>303</v>
      </c>
      <c r="C1122" s="329">
        <v>2021</v>
      </c>
      <c r="D1122" s="338" t="s">
        <v>460</v>
      </c>
      <c r="E1122" s="319" t="s">
        <v>321</v>
      </c>
      <c r="F1122" s="319" t="s">
        <v>322</v>
      </c>
      <c r="G1122" s="319" t="s">
        <v>424</v>
      </c>
      <c r="H1122" s="319" t="s">
        <v>343</v>
      </c>
      <c r="I1122" s="319" t="s">
        <v>1081</v>
      </c>
      <c r="J1122" s="319">
        <v>50</v>
      </c>
      <c r="K1122" s="319" t="s">
        <v>324</v>
      </c>
      <c r="L1122" s="332"/>
      <c r="M1122" s="333">
        <v>24</v>
      </c>
      <c r="N1122" s="339">
        <f t="shared" si="27"/>
        <v>48</v>
      </c>
      <c r="O1122" s="333">
        <v>9</v>
      </c>
      <c r="P1122" s="335" t="s">
        <v>1154</v>
      </c>
      <c r="Q1122" s="336" t="s">
        <v>1170</v>
      </c>
    </row>
    <row r="1123" spans="1:17" s="160" customFormat="1" ht="32.25" hidden="1" customHeight="1" x14ac:dyDescent="0.2">
      <c r="A1123" s="319" t="s">
        <v>303</v>
      </c>
      <c r="B1123" s="319" t="s">
        <v>303</v>
      </c>
      <c r="C1123" s="329">
        <v>2021</v>
      </c>
      <c r="D1123" s="338" t="s">
        <v>460</v>
      </c>
      <c r="E1123" s="319" t="s">
        <v>321</v>
      </c>
      <c r="F1123" s="319" t="s">
        <v>322</v>
      </c>
      <c r="G1123" s="319" t="s">
        <v>424</v>
      </c>
      <c r="H1123" s="319" t="s">
        <v>1156</v>
      </c>
      <c r="I1123" s="319" t="s">
        <v>1081</v>
      </c>
      <c r="J1123" s="319">
        <v>50</v>
      </c>
      <c r="K1123" s="319" t="s">
        <v>324</v>
      </c>
      <c r="L1123" s="332"/>
      <c r="M1123" s="333">
        <v>24</v>
      </c>
      <c r="N1123" s="339">
        <f t="shared" si="27"/>
        <v>48</v>
      </c>
      <c r="O1123" s="333">
        <v>9</v>
      </c>
      <c r="P1123" s="335" t="s">
        <v>1154</v>
      </c>
      <c r="Q1123" s="336" t="s">
        <v>1170</v>
      </c>
    </row>
    <row r="1124" spans="1:17" s="160" customFormat="1" ht="32.25" hidden="1" customHeight="1" x14ac:dyDescent="0.2">
      <c r="A1124" s="319" t="s">
        <v>303</v>
      </c>
      <c r="B1124" s="319" t="s">
        <v>303</v>
      </c>
      <c r="C1124" s="329">
        <v>2021</v>
      </c>
      <c r="D1124" s="338" t="s">
        <v>364</v>
      </c>
      <c r="E1124" s="319" t="s">
        <v>321</v>
      </c>
      <c r="F1124" s="319" t="s">
        <v>322</v>
      </c>
      <c r="G1124" s="319" t="s">
        <v>424</v>
      </c>
      <c r="H1124" s="319" t="s">
        <v>358</v>
      </c>
      <c r="I1124" s="319" t="s">
        <v>1081</v>
      </c>
      <c r="J1124" s="319">
        <v>50</v>
      </c>
      <c r="K1124" s="319" t="s">
        <v>324</v>
      </c>
      <c r="L1124" s="332"/>
      <c r="M1124" s="333">
        <v>24</v>
      </c>
      <c r="N1124" s="339">
        <f t="shared" si="27"/>
        <v>48</v>
      </c>
      <c r="O1124" s="333">
        <v>4</v>
      </c>
      <c r="P1124" s="335" t="s">
        <v>1154</v>
      </c>
      <c r="Q1124" s="336" t="s">
        <v>1170</v>
      </c>
    </row>
    <row r="1125" spans="1:17" s="160" customFormat="1" ht="32.25" hidden="1" customHeight="1" x14ac:dyDescent="0.2">
      <c r="A1125" s="319" t="s">
        <v>303</v>
      </c>
      <c r="B1125" s="319" t="s">
        <v>303</v>
      </c>
      <c r="C1125" s="329">
        <v>2021</v>
      </c>
      <c r="D1125" s="338" t="s">
        <v>1207</v>
      </c>
      <c r="E1125" s="319" t="s">
        <v>321</v>
      </c>
      <c r="F1125" s="319" t="s">
        <v>322</v>
      </c>
      <c r="G1125" s="319" t="s">
        <v>424</v>
      </c>
      <c r="H1125" s="319" t="s">
        <v>339</v>
      </c>
      <c r="I1125" s="319" t="s">
        <v>1081</v>
      </c>
      <c r="J1125" s="319" t="s">
        <v>324</v>
      </c>
      <c r="K1125" s="319" t="s">
        <v>324</v>
      </c>
      <c r="L1125" s="332"/>
      <c r="M1125" s="333">
        <v>24</v>
      </c>
      <c r="N1125" s="339"/>
      <c r="O1125" s="333">
        <v>8</v>
      </c>
      <c r="P1125" s="335" t="s">
        <v>1154</v>
      </c>
      <c r="Q1125" s="336" t="s">
        <v>1170</v>
      </c>
    </row>
    <row r="1126" spans="1:17" s="160" customFormat="1" ht="32.25" hidden="1" customHeight="1" x14ac:dyDescent="0.2">
      <c r="A1126" s="319" t="s">
        <v>303</v>
      </c>
      <c r="B1126" s="319" t="s">
        <v>303</v>
      </c>
      <c r="C1126" s="329">
        <v>2021</v>
      </c>
      <c r="D1126" s="338" t="s">
        <v>459</v>
      </c>
      <c r="E1126" s="319" t="s">
        <v>321</v>
      </c>
      <c r="F1126" s="319" t="s">
        <v>322</v>
      </c>
      <c r="G1126" s="319" t="s">
        <v>424</v>
      </c>
      <c r="H1126" s="319" t="s">
        <v>359</v>
      </c>
      <c r="I1126" s="319" t="s">
        <v>1081</v>
      </c>
      <c r="J1126" s="319">
        <v>50</v>
      </c>
      <c r="K1126" s="319" t="s">
        <v>324</v>
      </c>
      <c r="L1126" s="332"/>
      <c r="M1126" s="333">
        <v>27</v>
      </c>
      <c r="N1126" s="339">
        <f t="shared" si="27"/>
        <v>54</v>
      </c>
      <c r="O1126" s="333">
        <v>6</v>
      </c>
      <c r="P1126" s="335" t="s">
        <v>1154</v>
      </c>
      <c r="Q1126" s="336" t="s">
        <v>1170</v>
      </c>
    </row>
    <row r="1127" spans="1:17" s="160" customFormat="1" ht="32.25" hidden="1" customHeight="1" x14ac:dyDescent="0.2">
      <c r="A1127" s="319" t="s">
        <v>303</v>
      </c>
      <c r="B1127" s="319" t="s">
        <v>303</v>
      </c>
      <c r="C1127" s="329">
        <v>2021</v>
      </c>
      <c r="D1127" s="338" t="s">
        <v>604</v>
      </c>
      <c r="E1127" s="319" t="s">
        <v>321</v>
      </c>
      <c r="F1127" s="319" t="s">
        <v>322</v>
      </c>
      <c r="G1127" s="319" t="s">
        <v>424</v>
      </c>
      <c r="H1127" s="319" t="s">
        <v>339</v>
      </c>
      <c r="I1127" s="319" t="s">
        <v>1081</v>
      </c>
      <c r="J1127" s="319" t="s">
        <v>324</v>
      </c>
      <c r="K1127" s="319" t="s">
        <v>324</v>
      </c>
      <c r="L1127" s="332"/>
      <c r="M1127" s="333">
        <v>27</v>
      </c>
      <c r="N1127" s="339"/>
      <c r="O1127" s="333">
        <v>13</v>
      </c>
      <c r="P1127" s="335" t="s">
        <v>1154</v>
      </c>
      <c r="Q1127" s="336"/>
    </row>
    <row r="1128" spans="1:17" s="160" customFormat="1" ht="32.25" hidden="1" customHeight="1" x14ac:dyDescent="0.2">
      <c r="A1128" s="319" t="s">
        <v>303</v>
      </c>
      <c r="B1128" s="319" t="s">
        <v>303</v>
      </c>
      <c r="C1128" s="329">
        <v>2021</v>
      </c>
      <c r="D1128" s="338" t="s">
        <v>1171</v>
      </c>
      <c r="E1128" s="319" t="s">
        <v>321</v>
      </c>
      <c r="F1128" s="319" t="s">
        <v>322</v>
      </c>
      <c r="G1128" s="319" t="s">
        <v>424</v>
      </c>
      <c r="H1128" s="319" t="s">
        <v>339</v>
      </c>
      <c r="I1128" s="319" t="s">
        <v>1081</v>
      </c>
      <c r="J1128" s="319" t="s">
        <v>324</v>
      </c>
      <c r="K1128" s="319" t="s">
        <v>324</v>
      </c>
      <c r="L1128" s="332"/>
      <c r="M1128" s="333">
        <v>29</v>
      </c>
      <c r="N1128" s="339"/>
      <c r="O1128" s="333">
        <v>11</v>
      </c>
      <c r="P1128" s="335" t="s">
        <v>1154</v>
      </c>
      <c r="Q1128" s="336"/>
    </row>
    <row r="1129" spans="1:17" s="160" customFormat="1" ht="32.25" hidden="1" customHeight="1" x14ac:dyDescent="0.2">
      <c r="A1129" s="319" t="s">
        <v>303</v>
      </c>
      <c r="B1129" s="319" t="s">
        <v>303</v>
      </c>
      <c r="C1129" s="329">
        <v>2021</v>
      </c>
      <c r="D1129" s="338" t="s">
        <v>1220</v>
      </c>
      <c r="E1129" s="319" t="s">
        <v>321</v>
      </c>
      <c r="F1129" s="319" t="s">
        <v>322</v>
      </c>
      <c r="G1129" s="319" t="s">
        <v>424</v>
      </c>
      <c r="H1129" s="319" t="s">
        <v>339</v>
      </c>
      <c r="I1129" s="319" t="s">
        <v>1081</v>
      </c>
      <c r="J1129" s="319" t="s">
        <v>324</v>
      </c>
      <c r="K1129" s="319" t="s">
        <v>324</v>
      </c>
      <c r="L1129" s="332"/>
      <c r="M1129" s="333">
        <v>30</v>
      </c>
      <c r="N1129" s="339"/>
      <c r="O1129" s="333">
        <v>15</v>
      </c>
      <c r="P1129" s="335" t="s">
        <v>1154</v>
      </c>
      <c r="Q1129" s="336"/>
    </row>
    <row r="1130" spans="1:17" s="160" customFormat="1" ht="32.25" hidden="1" customHeight="1" x14ac:dyDescent="0.2">
      <c r="A1130" s="329" t="s">
        <v>303</v>
      </c>
      <c r="B1130" s="329" t="s">
        <v>303</v>
      </c>
      <c r="C1130" s="329">
        <v>2021</v>
      </c>
      <c r="D1130" s="357" t="s">
        <v>465</v>
      </c>
      <c r="E1130" s="332" t="s">
        <v>321</v>
      </c>
      <c r="F1130" s="332" t="s">
        <v>322</v>
      </c>
      <c r="G1130" s="329" t="s">
        <v>424</v>
      </c>
      <c r="H1130" s="329" t="s">
        <v>339</v>
      </c>
      <c r="I1130" s="329" t="s">
        <v>1081</v>
      </c>
      <c r="J1130" s="329">
        <v>50</v>
      </c>
      <c r="K1130" s="332" t="s">
        <v>324</v>
      </c>
      <c r="L1130" s="332" t="s">
        <v>1189</v>
      </c>
      <c r="M1130" s="333">
        <v>38</v>
      </c>
      <c r="N1130" s="334">
        <f t="shared" si="27"/>
        <v>76</v>
      </c>
      <c r="O1130" s="333">
        <v>8</v>
      </c>
      <c r="P1130" s="335" t="s">
        <v>1154</v>
      </c>
      <c r="Q1130" s="385" t="s">
        <v>1170</v>
      </c>
    </row>
    <row r="1131" spans="1:17" s="160" customFormat="1" ht="32.25" hidden="1" customHeight="1" x14ac:dyDescent="0.2">
      <c r="A1131" s="319" t="s">
        <v>303</v>
      </c>
      <c r="B1131" s="319" t="s">
        <v>303</v>
      </c>
      <c r="C1131" s="329">
        <v>2021</v>
      </c>
      <c r="D1131" s="357" t="s">
        <v>478</v>
      </c>
      <c r="E1131" s="319" t="s">
        <v>321</v>
      </c>
      <c r="F1131" s="319" t="s">
        <v>322</v>
      </c>
      <c r="G1131" s="319" t="s">
        <v>424</v>
      </c>
      <c r="H1131" s="319" t="s">
        <v>339</v>
      </c>
      <c r="I1131" s="319" t="s">
        <v>1081</v>
      </c>
      <c r="J1131" s="319" t="s">
        <v>324</v>
      </c>
      <c r="K1131" s="319" t="s">
        <v>324</v>
      </c>
      <c r="L1131" s="332"/>
      <c r="M1131" s="333">
        <v>42</v>
      </c>
      <c r="N1131" s="339"/>
      <c r="O1131" s="333">
        <v>13</v>
      </c>
      <c r="P1131" s="335" t="s">
        <v>1154</v>
      </c>
      <c r="Q1131" s="336"/>
    </row>
    <row r="1132" spans="1:17" s="160" customFormat="1" ht="32.25" hidden="1" customHeight="1" x14ac:dyDescent="0.2">
      <c r="A1132" s="319" t="s">
        <v>303</v>
      </c>
      <c r="B1132" s="319" t="s">
        <v>303</v>
      </c>
      <c r="C1132" s="329">
        <v>2021</v>
      </c>
      <c r="D1132" s="338" t="s">
        <v>1172</v>
      </c>
      <c r="E1132" s="319" t="s">
        <v>321</v>
      </c>
      <c r="F1132" s="319" t="s">
        <v>322</v>
      </c>
      <c r="G1132" s="319" t="s">
        <v>424</v>
      </c>
      <c r="H1132" s="319" t="s">
        <v>339</v>
      </c>
      <c r="I1132" s="319" t="s">
        <v>1081</v>
      </c>
      <c r="J1132" s="319" t="s">
        <v>324</v>
      </c>
      <c r="K1132" s="319" t="s">
        <v>324</v>
      </c>
      <c r="L1132" s="332"/>
      <c r="M1132" s="333">
        <v>49</v>
      </c>
      <c r="N1132" s="339"/>
      <c r="O1132" s="333">
        <v>17</v>
      </c>
      <c r="P1132" s="335" t="s">
        <v>1154</v>
      </c>
      <c r="Q1132" s="336"/>
    </row>
    <row r="1133" spans="1:17" s="160" customFormat="1" ht="32.25" hidden="1" customHeight="1" x14ac:dyDescent="0.2">
      <c r="A1133" s="319" t="s">
        <v>303</v>
      </c>
      <c r="B1133" s="319" t="s">
        <v>303</v>
      </c>
      <c r="C1133" s="329">
        <v>2021</v>
      </c>
      <c r="D1133" s="338" t="s">
        <v>364</v>
      </c>
      <c r="E1133" s="319" t="s">
        <v>321</v>
      </c>
      <c r="F1133" s="319" t="s">
        <v>322</v>
      </c>
      <c r="G1133" s="319" t="s">
        <v>424</v>
      </c>
      <c r="H1133" s="319" t="s">
        <v>359</v>
      </c>
      <c r="I1133" s="319" t="s">
        <v>1081</v>
      </c>
      <c r="J1133" s="319">
        <v>50</v>
      </c>
      <c r="K1133" s="319" t="s">
        <v>324</v>
      </c>
      <c r="L1133" s="332"/>
      <c r="M1133" s="333">
        <v>53</v>
      </c>
      <c r="N1133" s="339">
        <f t="shared" si="27"/>
        <v>106</v>
      </c>
      <c r="O1133" s="333">
        <v>8</v>
      </c>
      <c r="P1133" s="335" t="s">
        <v>1154</v>
      </c>
      <c r="Q1133" s="336"/>
    </row>
    <row r="1134" spans="1:17" s="160" customFormat="1" ht="32.25" hidden="1" customHeight="1" x14ac:dyDescent="0.2">
      <c r="A1134" s="329" t="s">
        <v>303</v>
      </c>
      <c r="B1134" s="329" t="s">
        <v>303</v>
      </c>
      <c r="C1134" s="329">
        <v>2021</v>
      </c>
      <c r="D1134" s="330" t="s">
        <v>459</v>
      </c>
      <c r="E1134" s="337" t="s">
        <v>321</v>
      </c>
      <c r="F1134" s="337" t="s">
        <v>322</v>
      </c>
      <c r="G1134" s="329" t="s">
        <v>424</v>
      </c>
      <c r="H1134" s="329" t="s">
        <v>339</v>
      </c>
      <c r="I1134" s="332" t="s">
        <v>1221</v>
      </c>
      <c r="J1134" s="324" t="s">
        <v>688</v>
      </c>
      <c r="K1134" s="332" t="s">
        <v>324</v>
      </c>
      <c r="L1134" s="332" t="s">
        <v>1184</v>
      </c>
      <c r="M1134" s="333">
        <v>55</v>
      </c>
      <c r="N1134" s="334"/>
      <c r="O1134" s="333">
        <v>35</v>
      </c>
      <c r="P1134" s="333" t="s">
        <v>1222</v>
      </c>
      <c r="Q1134" s="336"/>
    </row>
    <row r="1135" spans="1:17" s="160" customFormat="1" ht="32.25" hidden="1" customHeight="1" x14ac:dyDescent="0.2">
      <c r="A1135" s="329" t="s">
        <v>303</v>
      </c>
      <c r="B1135" s="329" t="s">
        <v>303</v>
      </c>
      <c r="C1135" s="329">
        <v>2021</v>
      </c>
      <c r="D1135" s="357" t="s">
        <v>433</v>
      </c>
      <c r="E1135" s="331" t="s">
        <v>321</v>
      </c>
      <c r="F1135" s="331" t="s">
        <v>322</v>
      </c>
      <c r="G1135" s="329" t="s">
        <v>424</v>
      </c>
      <c r="H1135" s="329" t="s">
        <v>358</v>
      </c>
      <c r="I1135" s="332" t="s">
        <v>1221</v>
      </c>
      <c r="J1135" s="324" t="s">
        <v>688</v>
      </c>
      <c r="K1135" s="332" t="s">
        <v>324</v>
      </c>
      <c r="L1135" s="332" t="s">
        <v>1186</v>
      </c>
      <c r="M1135" s="333">
        <v>62</v>
      </c>
      <c r="N1135" s="334"/>
      <c r="O1135" s="333">
        <v>2</v>
      </c>
      <c r="P1135" s="333" t="s">
        <v>1222</v>
      </c>
      <c r="Q1135" s="336"/>
    </row>
    <row r="1136" spans="1:17" s="160" customFormat="1" ht="32.25" hidden="1" customHeight="1" x14ac:dyDescent="0.2">
      <c r="A1136" s="329" t="s">
        <v>303</v>
      </c>
      <c r="B1136" s="329" t="s">
        <v>303</v>
      </c>
      <c r="C1136" s="329">
        <v>2021</v>
      </c>
      <c r="D1136" s="357" t="s">
        <v>433</v>
      </c>
      <c r="E1136" s="332" t="s">
        <v>321</v>
      </c>
      <c r="F1136" s="332" t="s">
        <v>322</v>
      </c>
      <c r="G1136" s="329" t="s">
        <v>424</v>
      </c>
      <c r="H1136" s="329" t="s">
        <v>359</v>
      </c>
      <c r="I1136" s="332" t="s">
        <v>1221</v>
      </c>
      <c r="J1136" s="324" t="s">
        <v>688</v>
      </c>
      <c r="K1136" s="332" t="s">
        <v>324</v>
      </c>
      <c r="L1136" s="332" t="s">
        <v>1186</v>
      </c>
      <c r="M1136" s="333">
        <v>62</v>
      </c>
      <c r="N1136" s="334"/>
      <c r="O1136" s="333">
        <v>2</v>
      </c>
      <c r="P1136" s="333" t="s">
        <v>1222</v>
      </c>
      <c r="Q1136" s="336"/>
    </row>
    <row r="1137" spans="1:17" s="160" customFormat="1" ht="32.25" hidden="1" customHeight="1" x14ac:dyDescent="0.2">
      <c r="A1137" s="319" t="s">
        <v>303</v>
      </c>
      <c r="B1137" s="319" t="s">
        <v>303</v>
      </c>
      <c r="C1137" s="329">
        <v>2021</v>
      </c>
      <c r="D1137" s="338" t="s">
        <v>364</v>
      </c>
      <c r="E1137" s="319" t="s">
        <v>321</v>
      </c>
      <c r="F1137" s="319" t="s">
        <v>322</v>
      </c>
      <c r="G1137" s="319" t="s">
        <v>424</v>
      </c>
      <c r="H1137" s="319" t="s">
        <v>1156</v>
      </c>
      <c r="I1137" s="319" t="s">
        <v>1081</v>
      </c>
      <c r="J1137" s="319">
        <v>50</v>
      </c>
      <c r="K1137" s="319" t="s">
        <v>324</v>
      </c>
      <c r="L1137" s="332"/>
      <c r="M1137" s="333">
        <v>64</v>
      </c>
      <c r="N1137" s="339">
        <f t="shared" si="27"/>
        <v>128</v>
      </c>
      <c r="O1137" s="333">
        <v>9</v>
      </c>
      <c r="P1137" s="335" t="s">
        <v>1154</v>
      </c>
      <c r="Q1137" s="336"/>
    </row>
    <row r="1138" spans="1:17" s="160" customFormat="1" ht="32.25" hidden="1" customHeight="1" x14ac:dyDescent="0.2">
      <c r="A1138" s="319" t="s">
        <v>303</v>
      </c>
      <c r="B1138" s="319" t="s">
        <v>303</v>
      </c>
      <c r="C1138" s="329">
        <v>2021</v>
      </c>
      <c r="D1138" s="338" t="s">
        <v>460</v>
      </c>
      <c r="E1138" s="319" t="s">
        <v>321</v>
      </c>
      <c r="F1138" s="319" t="s">
        <v>322</v>
      </c>
      <c r="G1138" s="319" t="s">
        <v>424</v>
      </c>
      <c r="H1138" s="319" t="s">
        <v>358</v>
      </c>
      <c r="I1138" s="319" t="s">
        <v>1081</v>
      </c>
      <c r="J1138" s="319">
        <v>50</v>
      </c>
      <c r="K1138" s="319" t="s">
        <v>324</v>
      </c>
      <c r="L1138" s="332"/>
      <c r="M1138" s="333">
        <v>65</v>
      </c>
      <c r="N1138" s="339">
        <f t="shared" si="27"/>
        <v>130</v>
      </c>
      <c r="O1138" s="333">
        <v>9</v>
      </c>
      <c r="P1138" s="335" t="s">
        <v>1154</v>
      </c>
      <c r="Q1138" s="336"/>
    </row>
    <row r="1139" spans="1:17" s="160" customFormat="1" ht="32.25" hidden="1" customHeight="1" x14ac:dyDescent="0.2">
      <c r="A1139" s="319" t="s">
        <v>303</v>
      </c>
      <c r="B1139" s="319" t="s">
        <v>303</v>
      </c>
      <c r="C1139" s="329">
        <v>2021</v>
      </c>
      <c r="D1139" s="338" t="s">
        <v>577</v>
      </c>
      <c r="E1139" s="319" t="s">
        <v>321</v>
      </c>
      <c r="F1139" s="319" t="s">
        <v>322</v>
      </c>
      <c r="G1139" s="319" t="s">
        <v>424</v>
      </c>
      <c r="H1139" s="319" t="s">
        <v>339</v>
      </c>
      <c r="I1139" s="319" t="s">
        <v>1081</v>
      </c>
      <c r="J1139" s="319" t="s">
        <v>324</v>
      </c>
      <c r="K1139" s="319" t="s">
        <v>324</v>
      </c>
      <c r="L1139" s="332"/>
      <c r="M1139" s="333">
        <v>68</v>
      </c>
      <c r="N1139" s="339"/>
      <c r="O1139" s="333">
        <v>7</v>
      </c>
      <c r="P1139" s="335" t="s">
        <v>1154</v>
      </c>
      <c r="Q1139" s="336"/>
    </row>
    <row r="1140" spans="1:17" s="160" customFormat="1" ht="32.25" hidden="1" customHeight="1" x14ac:dyDescent="0.2">
      <c r="A1140" s="319" t="s">
        <v>303</v>
      </c>
      <c r="B1140" s="319" t="s">
        <v>303</v>
      </c>
      <c r="C1140" s="329">
        <v>2021</v>
      </c>
      <c r="D1140" s="338" t="s">
        <v>460</v>
      </c>
      <c r="E1140" s="319" t="s">
        <v>321</v>
      </c>
      <c r="F1140" s="319" t="s">
        <v>322</v>
      </c>
      <c r="G1140" s="319" t="s">
        <v>424</v>
      </c>
      <c r="H1140" s="319" t="s">
        <v>359</v>
      </c>
      <c r="I1140" s="319" t="s">
        <v>1081</v>
      </c>
      <c r="J1140" s="319">
        <v>50</v>
      </c>
      <c r="K1140" s="319" t="s">
        <v>324</v>
      </c>
      <c r="L1140" s="332"/>
      <c r="M1140" s="333">
        <v>69</v>
      </c>
      <c r="N1140" s="339">
        <f t="shared" si="27"/>
        <v>138</v>
      </c>
      <c r="O1140" s="333">
        <v>12</v>
      </c>
      <c r="P1140" s="335" t="s">
        <v>1154</v>
      </c>
      <c r="Q1140" s="336"/>
    </row>
    <row r="1141" spans="1:17" s="160" customFormat="1" ht="32.25" hidden="1" customHeight="1" x14ac:dyDescent="0.2">
      <c r="A1141" s="329" t="s">
        <v>303</v>
      </c>
      <c r="B1141" s="329" t="s">
        <v>303</v>
      </c>
      <c r="C1141" s="329">
        <v>2021</v>
      </c>
      <c r="D1141" s="330" t="s">
        <v>337</v>
      </c>
      <c r="E1141" s="337" t="s">
        <v>321</v>
      </c>
      <c r="F1141" s="337" t="s">
        <v>322</v>
      </c>
      <c r="G1141" s="329" t="s">
        <v>424</v>
      </c>
      <c r="H1141" s="329" t="s">
        <v>339</v>
      </c>
      <c r="I1141" s="332" t="s">
        <v>1221</v>
      </c>
      <c r="J1141" s="324" t="s">
        <v>688</v>
      </c>
      <c r="K1141" s="332" t="s">
        <v>324</v>
      </c>
      <c r="L1141" s="332" t="s">
        <v>1164</v>
      </c>
      <c r="M1141" s="333">
        <v>76</v>
      </c>
      <c r="N1141" s="334"/>
      <c r="O1141" s="333">
        <v>25</v>
      </c>
      <c r="P1141" s="333" t="s">
        <v>1222</v>
      </c>
      <c r="Q1141" s="336"/>
    </row>
    <row r="1142" spans="1:17" s="160" customFormat="1" ht="32.25" hidden="1" customHeight="1" x14ac:dyDescent="0.2">
      <c r="A1142" s="329" t="s">
        <v>303</v>
      </c>
      <c r="B1142" s="329" t="s">
        <v>303</v>
      </c>
      <c r="C1142" s="329">
        <v>2021</v>
      </c>
      <c r="D1142" s="357" t="s">
        <v>413</v>
      </c>
      <c r="E1142" s="331" t="s">
        <v>321</v>
      </c>
      <c r="F1142" s="331" t="s">
        <v>322</v>
      </c>
      <c r="G1142" s="332" t="s">
        <v>424</v>
      </c>
      <c r="H1142" s="332" t="s">
        <v>358</v>
      </c>
      <c r="I1142" s="332" t="s">
        <v>1221</v>
      </c>
      <c r="J1142" s="324" t="s">
        <v>688</v>
      </c>
      <c r="K1142" s="332" t="s">
        <v>324</v>
      </c>
      <c r="L1142" s="332" t="s">
        <v>1186</v>
      </c>
      <c r="M1142" s="333">
        <v>85</v>
      </c>
      <c r="N1142" s="334"/>
      <c r="O1142" s="333">
        <v>1</v>
      </c>
      <c r="P1142" s="333" t="s">
        <v>1222</v>
      </c>
      <c r="Q1142" s="336"/>
    </row>
    <row r="1143" spans="1:17" s="160" customFormat="1" ht="32.25" hidden="1" customHeight="1" x14ac:dyDescent="0.2">
      <c r="A1143" s="329" t="s">
        <v>303</v>
      </c>
      <c r="B1143" s="329" t="s">
        <v>303</v>
      </c>
      <c r="C1143" s="329">
        <v>2021</v>
      </c>
      <c r="D1143" s="357" t="s">
        <v>413</v>
      </c>
      <c r="E1143" s="331" t="s">
        <v>321</v>
      </c>
      <c r="F1143" s="331" t="s">
        <v>322</v>
      </c>
      <c r="G1143" s="332" t="s">
        <v>424</v>
      </c>
      <c r="H1143" s="332" t="s">
        <v>359</v>
      </c>
      <c r="I1143" s="332" t="s">
        <v>1221</v>
      </c>
      <c r="J1143" s="324" t="s">
        <v>688</v>
      </c>
      <c r="K1143" s="332" t="s">
        <v>324</v>
      </c>
      <c r="L1143" s="332" t="s">
        <v>1186</v>
      </c>
      <c r="M1143" s="333">
        <v>85</v>
      </c>
      <c r="N1143" s="334"/>
      <c r="O1143" s="333">
        <v>1</v>
      </c>
      <c r="P1143" s="333" t="s">
        <v>1222</v>
      </c>
      <c r="Q1143" s="336"/>
    </row>
    <row r="1144" spans="1:17" s="160" customFormat="1" ht="32.25" hidden="1" customHeight="1" x14ac:dyDescent="0.2">
      <c r="A1144" s="329" t="s">
        <v>303</v>
      </c>
      <c r="B1144" s="329" t="s">
        <v>303</v>
      </c>
      <c r="C1144" s="329">
        <v>2021</v>
      </c>
      <c r="D1144" s="357" t="s">
        <v>413</v>
      </c>
      <c r="E1144" s="331" t="s">
        <v>321</v>
      </c>
      <c r="F1144" s="331" t="s">
        <v>322</v>
      </c>
      <c r="G1144" s="332" t="s">
        <v>424</v>
      </c>
      <c r="H1144" s="332" t="s">
        <v>1156</v>
      </c>
      <c r="I1144" s="332" t="s">
        <v>1221</v>
      </c>
      <c r="J1144" s="324" t="s">
        <v>688</v>
      </c>
      <c r="K1144" s="332" t="s">
        <v>324</v>
      </c>
      <c r="L1144" s="332" t="s">
        <v>1186</v>
      </c>
      <c r="M1144" s="333">
        <v>88</v>
      </c>
      <c r="N1144" s="334"/>
      <c r="O1144" s="333">
        <v>1</v>
      </c>
      <c r="P1144" s="333" t="s">
        <v>1222</v>
      </c>
      <c r="Q1144" s="336"/>
    </row>
    <row r="1145" spans="1:17" s="160" customFormat="1" ht="32.25" hidden="1" customHeight="1" x14ac:dyDescent="0.2">
      <c r="A1145" s="329" t="s">
        <v>303</v>
      </c>
      <c r="B1145" s="329" t="s">
        <v>303</v>
      </c>
      <c r="C1145" s="329">
        <v>2021</v>
      </c>
      <c r="D1145" s="357" t="s">
        <v>413</v>
      </c>
      <c r="E1145" s="332" t="s">
        <v>321</v>
      </c>
      <c r="F1145" s="332" t="s">
        <v>322</v>
      </c>
      <c r="G1145" s="332" t="s">
        <v>424</v>
      </c>
      <c r="H1145" s="332" t="s">
        <v>343</v>
      </c>
      <c r="I1145" s="332" t="s">
        <v>1221</v>
      </c>
      <c r="J1145" s="324" t="s">
        <v>688</v>
      </c>
      <c r="K1145" s="332" t="s">
        <v>324</v>
      </c>
      <c r="L1145" s="332" t="s">
        <v>1186</v>
      </c>
      <c r="M1145" s="333">
        <v>88</v>
      </c>
      <c r="N1145" s="334"/>
      <c r="O1145" s="333">
        <v>1</v>
      </c>
      <c r="P1145" s="333" t="s">
        <v>1222</v>
      </c>
      <c r="Q1145" s="336"/>
    </row>
    <row r="1146" spans="1:17" s="160" customFormat="1" ht="32.25" hidden="1" customHeight="1" x14ac:dyDescent="0.2">
      <c r="A1146" s="329" t="s">
        <v>303</v>
      </c>
      <c r="B1146" s="329" t="s">
        <v>303</v>
      </c>
      <c r="C1146" s="329">
        <v>2021</v>
      </c>
      <c r="D1146" s="357" t="s">
        <v>433</v>
      </c>
      <c r="E1146" s="332" t="s">
        <v>321</v>
      </c>
      <c r="F1146" s="332" t="s">
        <v>322</v>
      </c>
      <c r="G1146" s="329" t="s">
        <v>424</v>
      </c>
      <c r="H1146" s="329" t="s">
        <v>1156</v>
      </c>
      <c r="I1146" s="332" t="s">
        <v>1221</v>
      </c>
      <c r="J1146" s="324" t="s">
        <v>688</v>
      </c>
      <c r="K1146" s="332" t="s">
        <v>324</v>
      </c>
      <c r="L1146" s="332" t="s">
        <v>1186</v>
      </c>
      <c r="M1146" s="333">
        <v>89</v>
      </c>
      <c r="N1146" s="334"/>
      <c r="O1146" s="333">
        <v>2</v>
      </c>
      <c r="P1146" s="333" t="s">
        <v>1222</v>
      </c>
      <c r="Q1146" s="336"/>
    </row>
    <row r="1147" spans="1:17" s="160" customFormat="1" ht="32.25" hidden="1" customHeight="1" x14ac:dyDescent="0.2">
      <c r="A1147" s="329" t="s">
        <v>303</v>
      </c>
      <c r="B1147" s="329" t="s">
        <v>303</v>
      </c>
      <c r="C1147" s="329">
        <v>2021</v>
      </c>
      <c r="D1147" s="357" t="s">
        <v>433</v>
      </c>
      <c r="E1147" s="331" t="s">
        <v>321</v>
      </c>
      <c r="F1147" s="331" t="s">
        <v>322</v>
      </c>
      <c r="G1147" s="329" t="s">
        <v>424</v>
      </c>
      <c r="H1147" s="332" t="s">
        <v>343</v>
      </c>
      <c r="I1147" s="332" t="s">
        <v>1221</v>
      </c>
      <c r="J1147" s="324" t="s">
        <v>688</v>
      </c>
      <c r="K1147" s="332" t="s">
        <v>324</v>
      </c>
      <c r="L1147" s="332" t="s">
        <v>1186</v>
      </c>
      <c r="M1147" s="333">
        <v>89</v>
      </c>
      <c r="N1147" s="334"/>
      <c r="O1147" s="333">
        <v>2</v>
      </c>
      <c r="P1147" s="333" t="s">
        <v>1222</v>
      </c>
      <c r="Q1147" s="336"/>
    </row>
    <row r="1148" spans="1:17" s="160" customFormat="1" ht="32.25" hidden="1" customHeight="1" x14ac:dyDescent="0.2">
      <c r="A1148" s="319" t="s">
        <v>303</v>
      </c>
      <c r="B1148" s="319" t="s">
        <v>303</v>
      </c>
      <c r="C1148" s="329">
        <v>2021</v>
      </c>
      <c r="D1148" s="338" t="s">
        <v>1163</v>
      </c>
      <c r="E1148" s="319" t="s">
        <v>321</v>
      </c>
      <c r="F1148" s="319" t="s">
        <v>322</v>
      </c>
      <c r="G1148" s="319" t="s">
        <v>424</v>
      </c>
      <c r="H1148" s="319" t="s">
        <v>339</v>
      </c>
      <c r="I1148" s="319" t="s">
        <v>1081</v>
      </c>
      <c r="J1148" s="319" t="s">
        <v>324</v>
      </c>
      <c r="K1148" s="319" t="s">
        <v>324</v>
      </c>
      <c r="L1148" s="332"/>
      <c r="M1148" s="333">
        <v>95</v>
      </c>
      <c r="N1148" s="339"/>
      <c r="O1148" s="333">
        <v>8</v>
      </c>
      <c r="P1148" s="335" t="s">
        <v>1154</v>
      </c>
      <c r="Q1148" s="336"/>
    </row>
    <row r="1149" spans="1:17" s="160" customFormat="1" ht="32.25" hidden="1" customHeight="1" x14ac:dyDescent="0.2">
      <c r="A1149" s="319" t="s">
        <v>303</v>
      </c>
      <c r="B1149" s="319" t="s">
        <v>303</v>
      </c>
      <c r="C1149" s="329">
        <v>2021</v>
      </c>
      <c r="D1149" s="338" t="s">
        <v>365</v>
      </c>
      <c r="E1149" s="319" t="s">
        <v>321</v>
      </c>
      <c r="F1149" s="319" t="s">
        <v>322</v>
      </c>
      <c r="G1149" s="319" t="s">
        <v>424</v>
      </c>
      <c r="H1149" s="319" t="s">
        <v>358</v>
      </c>
      <c r="I1149" s="319" t="s">
        <v>1081</v>
      </c>
      <c r="J1149" s="319">
        <v>50</v>
      </c>
      <c r="K1149" s="319" t="s">
        <v>324</v>
      </c>
      <c r="L1149" s="332"/>
      <c r="M1149" s="333">
        <v>99</v>
      </c>
      <c r="N1149" s="339">
        <f t="shared" ref="N1149:N1204" si="28">100*M1149/J1149</f>
        <v>198</v>
      </c>
      <c r="O1149" s="333">
        <v>15</v>
      </c>
      <c r="P1149" s="335" t="s">
        <v>1154</v>
      </c>
      <c r="Q1149" s="336" t="s">
        <v>1159</v>
      </c>
    </row>
    <row r="1150" spans="1:17" s="160" customFormat="1" ht="32.25" hidden="1" customHeight="1" x14ac:dyDescent="0.2">
      <c r="A1150" s="319" t="s">
        <v>303</v>
      </c>
      <c r="B1150" s="319" t="s">
        <v>303</v>
      </c>
      <c r="C1150" s="329">
        <v>2021</v>
      </c>
      <c r="D1150" s="338" t="s">
        <v>365</v>
      </c>
      <c r="E1150" s="319" t="s">
        <v>321</v>
      </c>
      <c r="F1150" s="319" t="s">
        <v>322</v>
      </c>
      <c r="G1150" s="319" t="s">
        <v>424</v>
      </c>
      <c r="H1150" s="319" t="s">
        <v>1156</v>
      </c>
      <c r="I1150" s="319" t="s">
        <v>1081</v>
      </c>
      <c r="J1150" s="319">
        <v>50</v>
      </c>
      <c r="K1150" s="319" t="s">
        <v>324</v>
      </c>
      <c r="L1150" s="332"/>
      <c r="M1150" s="333">
        <v>99</v>
      </c>
      <c r="N1150" s="339">
        <f t="shared" si="28"/>
        <v>198</v>
      </c>
      <c r="O1150" s="333">
        <v>15</v>
      </c>
      <c r="P1150" s="335" t="s">
        <v>1154</v>
      </c>
      <c r="Q1150" s="336" t="s">
        <v>1159</v>
      </c>
    </row>
    <row r="1151" spans="1:17" s="160" customFormat="1" ht="32.25" hidden="1" customHeight="1" x14ac:dyDescent="0.2">
      <c r="A1151" s="319" t="s">
        <v>303</v>
      </c>
      <c r="B1151" s="319" t="s">
        <v>303</v>
      </c>
      <c r="C1151" s="329">
        <v>2021</v>
      </c>
      <c r="D1151" s="338" t="s">
        <v>365</v>
      </c>
      <c r="E1151" s="319" t="s">
        <v>321</v>
      </c>
      <c r="F1151" s="319" t="s">
        <v>322</v>
      </c>
      <c r="G1151" s="319" t="s">
        <v>424</v>
      </c>
      <c r="H1151" s="319" t="s">
        <v>359</v>
      </c>
      <c r="I1151" s="319" t="s">
        <v>1081</v>
      </c>
      <c r="J1151" s="319">
        <v>50</v>
      </c>
      <c r="K1151" s="319" t="s">
        <v>324</v>
      </c>
      <c r="L1151" s="332"/>
      <c r="M1151" s="333">
        <v>99</v>
      </c>
      <c r="N1151" s="339">
        <f t="shared" si="28"/>
        <v>198</v>
      </c>
      <c r="O1151" s="333">
        <v>15</v>
      </c>
      <c r="P1151" s="335" t="s">
        <v>1154</v>
      </c>
      <c r="Q1151" s="336" t="s">
        <v>1159</v>
      </c>
    </row>
    <row r="1152" spans="1:17" s="160" customFormat="1" ht="32.25" hidden="1" customHeight="1" x14ac:dyDescent="0.2">
      <c r="A1152" s="319" t="s">
        <v>303</v>
      </c>
      <c r="B1152" s="319" t="s">
        <v>303</v>
      </c>
      <c r="C1152" s="329">
        <v>2021</v>
      </c>
      <c r="D1152" s="338" t="s">
        <v>468</v>
      </c>
      <c r="E1152" s="319" t="s">
        <v>321</v>
      </c>
      <c r="F1152" s="319" t="s">
        <v>322</v>
      </c>
      <c r="G1152" s="319" t="s">
        <v>424</v>
      </c>
      <c r="H1152" s="319" t="s">
        <v>358</v>
      </c>
      <c r="I1152" s="319" t="s">
        <v>1081</v>
      </c>
      <c r="J1152" s="319">
        <v>50</v>
      </c>
      <c r="K1152" s="319" t="s">
        <v>324</v>
      </c>
      <c r="L1152" s="332"/>
      <c r="M1152" s="333">
        <v>101</v>
      </c>
      <c r="N1152" s="339">
        <f t="shared" si="28"/>
        <v>202</v>
      </c>
      <c r="O1152" s="333">
        <v>6</v>
      </c>
      <c r="P1152" s="335" t="s">
        <v>1154</v>
      </c>
      <c r="Q1152" s="336" t="s">
        <v>1159</v>
      </c>
    </row>
    <row r="1153" spans="1:18" s="160" customFormat="1" ht="32.25" hidden="1" customHeight="1" x14ac:dyDescent="0.2">
      <c r="A1153" s="329" t="s">
        <v>303</v>
      </c>
      <c r="B1153" s="329" t="s">
        <v>303</v>
      </c>
      <c r="C1153" s="329">
        <v>2021</v>
      </c>
      <c r="D1153" s="330" t="s">
        <v>460</v>
      </c>
      <c r="E1153" s="332" t="s">
        <v>321</v>
      </c>
      <c r="F1153" s="332" t="s">
        <v>322</v>
      </c>
      <c r="G1153" s="329" t="s">
        <v>424</v>
      </c>
      <c r="H1153" s="329" t="s">
        <v>339</v>
      </c>
      <c r="I1153" s="332" t="s">
        <v>1083</v>
      </c>
      <c r="J1153" s="329">
        <v>150</v>
      </c>
      <c r="K1153" s="332" t="s">
        <v>324</v>
      </c>
      <c r="L1153" s="332" t="s">
        <v>1195</v>
      </c>
      <c r="M1153" s="333">
        <v>102</v>
      </c>
      <c r="N1153" s="334">
        <f t="shared" si="28"/>
        <v>68</v>
      </c>
      <c r="O1153" s="333">
        <v>21</v>
      </c>
      <c r="P1153" s="335" t="s">
        <v>1154</v>
      </c>
      <c r="Q1153" s="385" t="s">
        <v>1170</v>
      </c>
    </row>
    <row r="1154" spans="1:18" s="160" customFormat="1" ht="32.25" hidden="1" customHeight="1" x14ac:dyDescent="0.2">
      <c r="A1154" s="329" t="s">
        <v>303</v>
      </c>
      <c r="B1154" s="329" t="s">
        <v>303</v>
      </c>
      <c r="C1154" s="329">
        <v>2021</v>
      </c>
      <c r="D1154" s="330" t="s">
        <v>365</v>
      </c>
      <c r="E1154" s="331" t="s">
        <v>321</v>
      </c>
      <c r="F1154" s="331" t="s">
        <v>322</v>
      </c>
      <c r="G1154" s="329" t="s">
        <v>424</v>
      </c>
      <c r="H1154" s="329" t="s">
        <v>339</v>
      </c>
      <c r="I1154" s="332" t="s">
        <v>1221</v>
      </c>
      <c r="J1154" s="324" t="s">
        <v>688</v>
      </c>
      <c r="K1154" s="332" t="s">
        <v>324</v>
      </c>
      <c r="L1154" s="329"/>
      <c r="M1154" s="333">
        <v>107</v>
      </c>
      <c r="N1154" s="334"/>
      <c r="O1154" s="333">
        <v>17</v>
      </c>
      <c r="P1154" s="333" t="s">
        <v>1222</v>
      </c>
      <c r="Q1154" s="336"/>
    </row>
    <row r="1155" spans="1:18" s="160" customFormat="1" ht="32.25" hidden="1" customHeight="1" x14ac:dyDescent="0.2">
      <c r="A1155" s="329" t="s">
        <v>303</v>
      </c>
      <c r="B1155" s="329" t="s">
        <v>303</v>
      </c>
      <c r="C1155" s="329">
        <v>2021</v>
      </c>
      <c r="D1155" s="330" t="s">
        <v>365</v>
      </c>
      <c r="E1155" s="331" t="s">
        <v>321</v>
      </c>
      <c r="F1155" s="331" t="s">
        <v>322</v>
      </c>
      <c r="G1155" s="329" t="s">
        <v>424</v>
      </c>
      <c r="H1155" s="329" t="s">
        <v>339</v>
      </c>
      <c r="I1155" s="332" t="s">
        <v>1083</v>
      </c>
      <c r="J1155" s="329">
        <v>70</v>
      </c>
      <c r="K1155" s="332" t="s">
        <v>324</v>
      </c>
      <c r="L1155" s="329"/>
      <c r="M1155" s="333">
        <v>110</v>
      </c>
      <c r="N1155" s="334">
        <f t="shared" si="28"/>
        <v>157.14285714285714</v>
      </c>
      <c r="O1155" s="333">
        <v>16</v>
      </c>
      <c r="P1155" s="335" t="s">
        <v>1154</v>
      </c>
      <c r="Q1155" s="336" t="s">
        <v>1159</v>
      </c>
    </row>
    <row r="1156" spans="1:18" s="160" customFormat="1" ht="32.25" hidden="1" customHeight="1" x14ac:dyDescent="0.2">
      <c r="A1156" s="319" t="s">
        <v>303</v>
      </c>
      <c r="B1156" s="319" t="s">
        <v>303</v>
      </c>
      <c r="C1156" s="329">
        <v>2021</v>
      </c>
      <c r="D1156" s="338" t="s">
        <v>365</v>
      </c>
      <c r="E1156" s="319" t="s">
        <v>321</v>
      </c>
      <c r="F1156" s="319" t="s">
        <v>322</v>
      </c>
      <c r="G1156" s="319" t="s">
        <v>424</v>
      </c>
      <c r="H1156" s="319" t="s">
        <v>343</v>
      </c>
      <c r="I1156" s="319" t="s">
        <v>1081</v>
      </c>
      <c r="J1156" s="319">
        <v>50</v>
      </c>
      <c r="K1156" s="319" t="s">
        <v>324</v>
      </c>
      <c r="L1156" s="332"/>
      <c r="M1156" s="333">
        <v>110</v>
      </c>
      <c r="N1156" s="339">
        <f t="shared" si="28"/>
        <v>220</v>
      </c>
      <c r="O1156" s="333">
        <v>16</v>
      </c>
      <c r="P1156" s="335" t="s">
        <v>1154</v>
      </c>
      <c r="Q1156" s="336" t="s">
        <v>1159</v>
      </c>
    </row>
    <row r="1157" spans="1:18" s="160" customFormat="1" ht="32.25" hidden="1" customHeight="1" x14ac:dyDescent="0.2">
      <c r="A1157" s="329" t="s">
        <v>303</v>
      </c>
      <c r="B1157" s="329" t="s">
        <v>303</v>
      </c>
      <c r="C1157" s="329">
        <v>2021</v>
      </c>
      <c r="D1157" s="338" t="s">
        <v>353</v>
      </c>
      <c r="E1157" s="332" t="s">
        <v>321</v>
      </c>
      <c r="F1157" s="332" t="s">
        <v>322</v>
      </c>
      <c r="G1157" s="329" t="s">
        <v>424</v>
      </c>
      <c r="H1157" s="329" t="s">
        <v>1156</v>
      </c>
      <c r="I1157" s="332" t="s">
        <v>1221</v>
      </c>
      <c r="J1157" s="324" t="s">
        <v>688</v>
      </c>
      <c r="K1157" s="332" t="s">
        <v>324</v>
      </c>
      <c r="L1157" s="332" t="s">
        <v>1186</v>
      </c>
      <c r="M1157" s="333">
        <v>112</v>
      </c>
      <c r="N1157" s="334"/>
      <c r="O1157" s="333">
        <v>7</v>
      </c>
      <c r="P1157" s="333" t="s">
        <v>1222</v>
      </c>
      <c r="Q1157" s="336"/>
    </row>
    <row r="1158" spans="1:18" s="160" customFormat="1" ht="32.25" hidden="1" customHeight="1" x14ac:dyDescent="0.2">
      <c r="A1158" s="329" t="s">
        <v>303</v>
      </c>
      <c r="B1158" s="329" t="s">
        <v>303</v>
      </c>
      <c r="C1158" s="329">
        <v>2021</v>
      </c>
      <c r="D1158" s="338" t="s">
        <v>355</v>
      </c>
      <c r="E1158" s="331" t="s">
        <v>321</v>
      </c>
      <c r="F1158" s="331" t="s">
        <v>322</v>
      </c>
      <c r="G1158" s="329" t="s">
        <v>424</v>
      </c>
      <c r="H1158" s="329" t="s">
        <v>358</v>
      </c>
      <c r="I1158" s="332" t="s">
        <v>1221</v>
      </c>
      <c r="J1158" s="324" t="s">
        <v>688</v>
      </c>
      <c r="K1158" s="332" t="s">
        <v>324</v>
      </c>
      <c r="L1158" s="332" t="s">
        <v>1186</v>
      </c>
      <c r="M1158" s="333">
        <v>119</v>
      </c>
      <c r="N1158" s="334"/>
      <c r="O1158" s="333">
        <v>17</v>
      </c>
      <c r="P1158" s="333" t="s">
        <v>1222</v>
      </c>
      <c r="Q1158" s="336"/>
    </row>
    <row r="1159" spans="1:18" s="160" customFormat="1" ht="32.25" hidden="1" customHeight="1" x14ac:dyDescent="0.2">
      <c r="A1159" s="319" t="s">
        <v>303</v>
      </c>
      <c r="B1159" s="319" t="s">
        <v>303</v>
      </c>
      <c r="C1159" s="329">
        <v>2021</v>
      </c>
      <c r="D1159" s="338" t="s">
        <v>364</v>
      </c>
      <c r="E1159" s="319" t="s">
        <v>321</v>
      </c>
      <c r="F1159" s="319" t="s">
        <v>322</v>
      </c>
      <c r="G1159" s="319" t="s">
        <v>424</v>
      </c>
      <c r="H1159" s="319" t="s">
        <v>343</v>
      </c>
      <c r="I1159" s="319" t="s">
        <v>1081</v>
      </c>
      <c r="J1159" s="319">
        <v>50</v>
      </c>
      <c r="K1159" s="319" t="s">
        <v>324</v>
      </c>
      <c r="L1159" s="332"/>
      <c r="M1159" s="333">
        <v>121</v>
      </c>
      <c r="N1159" s="339">
        <f t="shared" si="28"/>
        <v>242</v>
      </c>
      <c r="O1159" s="333">
        <v>17</v>
      </c>
      <c r="P1159" s="335" t="s">
        <v>1154</v>
      </c>
      <c r="Q1159" s="336" t="s">
        <v>1159</v>
      </c>
    </row>
    <row r="1160" spans="1:18" s="160" customFormat="1" ht="32.25" hidden="1" customHeight="1" x14ac:dyDescent="0.2">
      <c r="A1160" s="329" t="s">
        <v>303</v>
      </c>
      <c r="B1160" s="329" t="s">
        <v>303</v>
      </c>
      <c r="C1160" s="329">
        <v>2021</v>
      </c>
      <c r="D1160" s="338" t="s">
        <v>353</v>
      </c>
      <c r="E1160" s="332" t="s">
        <v>321</v>
      </c>
      <c r="F1160" s="332" t="s">
        <v>322</v>
      </c>
      <c r="G1160" s="329" t="s">
        <v>424</v>
      </c>
      <c r="H1160" s="329" t="s">
        <v>359</v>
      </c>
      <c r="I1160" s="332" t="s">
        <v>1221</v>
      </c>
      <c r="J1160" s="324" t="s">
        <v>688</v>
      </c>
      <c r="K1160" s="332" t="s">
        <v>324</v>
      </c>
      <c r="L1160" s="332" t="s">
        <v>1186</v>
      </c>
      <c r="M1160" s="333">
        <v>123</v>
      </c>
      <c r="N1160" s="334"/>
      <c r="O1160" s="333">
        <v>7</v>
      </c>
      <c r="P1160" s="333" t="s">
        <v>1222</v>
      </c>
      <c r="Q1160" s="336"/>
    </row>
    <row r="1161" spans="1:18" s="160" customFormat="1" ht="32.25" hidden="1" customHeight="1" x14ac:dyDescent="0.2">
      <c r="A1161" s="329" t="s">
        <v>303</v>
      </c>
      <c r="B1161" s="329" t="s">
        <v>303</v>
      </c>
      <c r="C1161" s="329">
        <v>2021</v>
      </c>
      <c r="D1161" s="330" t="s">
        <v>353</v>
      </c>
      <c r="E1161" s="337" t="s">
        <v>321</v>
      </c>
      <c r="F1161" s="337" t="s">
        <v>322</v>
      </c>
      <c r="G1161" s="329" t="s">
        <v>424</v>
      </c>
      <c r="H1161" s="329" t="s">
        <v>339</v>
      </c>
      <c r="I1161" s="332" t="s">
        <v>1221</v>
      </c>
      <c r="J1161" s="324" t="s">
        <v>688</v>
      </c>
      <c r="K1161" s="332" t="s">
        <v>324</v>
      </c>
      <c r="L1161" s="332" t="s">
        <v>1155</v>
      </c>
      <c r="M1161" s="333">
        <v>124</v>
      </c>
      <c r="N1161" s="334"/>
      <c r="O1161" s="333">
        <v>7</v>
      </c>
      <c r="P1161" s="333" t="s">
        <v>1222</v>
      </c>
      <c r="Q1161" s="336"/>
    </row>
    <row r="1162" spans="1:18" s="160" customFormat="1" ht="32.25" hidden="1" customHeight="1" x14ac:dyDescent="0.2">
      <c r="A1162" s="329" t="s">
        <v>303</v>
      </c>
      <c r="B1162" s="329" t="s">
        <v>303</v>
      </c>
      <c r="C1162" s="329">
        <v>2021</v>
      </c>
      <c r="D1162" s="338" t="s">
        <v>353</v>
      </c>
      <c r="E1162" s="331" t="s">
        <v>321</v>
      </c>
      <c r="F1162" s="331" t="s">
        <v>322</v>
      </c>
      <c r="G1162" s="329" t="s">
        <v>424</v>
      </c>
      <c r="H1162" s="319" t="s">
        <v>343</v>
      </c>
      <c r="I1162" s="332" t="s">
        <v>1221</v>
      </c>
      <c r="J1162" s="324" t="s">
        <v>688</v>
      </c>
      <c r="K1162" s="332" t="s">
        <v>324</v>
      </c>
      <c r="L1162" s="332" t="s">
        <v>1186</v>
      </c>
      <c r="M1162" s="333">
        <v>124</v>
      </c>
      <c r="N1162" s="334"/>
      <c r="O1162" s="333">
        <v>7</v>
      </c>
      <c r="P1162" s="333" t="s">
        <v>1222</v>
      </c>
      <c r="Q1162" s="336"/>
    </row>
    <row r="1163" spans="1:18" s="160" customFormat="1" ht="32.25" hidden="1" customHeight="1" x14ac:dyDescent="0.2">
      <c r="A1163" s="329" t="s">
        <v>303</v>
      </c>
      <c r="B1163" s="329" t="s">
        <v>303</v>
      </c>
      <c r="C1163" s="329">
        <v>2021</v>
      </c>
      <c r="D1163" s="330" t="s">
        <v>459</v>
      </c>
      <c r="E1163" s="337" t="s">
        <v>321</v>
      </c>
      <c r="F1163" s="337" t="s">
        <v>322</v>
      </c>
      <c r="G1163" s="329" t="s">
        <v>424</v>
      </c>
      <c r="H1163" s="329" t="s">
        <v>339</v>
      </c>
      <c r="I1163" s="332" t="s">
        <v>458</v>
      </c>
      <c r="J1163" s="329">
        <v>30</v>
      </c>
      <c r="K1163" s="332" t="s">
        <v>324</v>
      </c>
      <c r="L1163" s="332" t="s">
        <v>1184</v>
      </c>
      <c r="M1163" s="333">
        <v>125</v>
      </c>
      <c r="N1163" s="334">
        <f t="shared" si="28"/>
        <v>416.66666666666669</v>
      </c>
      <c r="O1163" s="333">
        <v>19</v>
      </c>
      <c r="P1163" s="335" t="s">
        <v>1154</v>
      </c>
      <c r="Q1163" s="336" t="s">
        <v>1159</v>
      </c>
    </row>
    <row r="1164" spans="1:18" s="160" customFormat="1" ht="32.25" hidden="1" customHeight="1" x14ac:dyDescent="0.2">
      <c r="A1164" s="319" t="s">
        <v>303</v>
      </c>
      <c r="B1164" s="319" t="s">
        <v>303</v>
      </c>
      <c r="C1164" s="329">
        <v>2021</v>
      </c>
      <c r="D1164" s="338" t="s">
        <v>468</v>
      </c>
      <c r="E1164" s="319" t="s">
        <v>321</v>
      </c>
      <c r="F1164" s="319" t="s">
        <v>322</v>
      </c>
      <c r="G1164" s="319" t="s">
        <v>424</v>
      </c>
      <c r="H1164" s="319" t="s">
        <v>1156</v>
      </c>
      <c r="I1164" s="319" t="s">
        <v>1081</v>
      </c>
      <c r="J1164" s="319">
        <v>50</v>
      </c>
      <c r="K1164" s="319" t="s">
        <v>324</v>
      </c>
      <c r="L1164" s="332"/>
      <c r="M1164" s="333">
        <v>125</v>
      </c>
      <c r="N1164" s="339">
        <f t="shared" si="28"/>
        <v>250</v>
      </c>
      <c r="O1164" s="333">
        <v>7</v>
      </c>
      <c r="P1164" s="335" t="s">
        <v>1154</v>
      </c>
      <c r="Q1164" s="336" t="s">
        <v>1159</v>
      </c>
    </row>
    <row r="1165" spans="1:18" s="160" customFormat="1" ht="32.25" hidden="1" customHeight="1" x14ac:dyDescent="0.2">
      <c r="A1165" s="319" t="s">
        <v>303</v>
      </c>
      <c r="B1165" s="319" t="s">
        <v>303</v>
      </c>
      <c r="C1165" s="329">
        <v>2021</v>
      </c>
      <c r="D1165" s="338" t="s">
        <v>1218</v>
      </c>
      <c r="E1165" s="319" t="s">
        <v>321</v>
      </c>
      <c r="F1165" s="319" t="s">
        <v>322</v>
      </c>
      <c r="G1165" s="319" t="s">
        <v>424</v>
      </c>
      <c r="H1165" s="319" t="s">
        <v>339</v>
      </c>
      <c r="I1165" s="319" t="s">
        <v>1081</v>
      </c>
      <c r="J1165" s="319" t="s">
        <v>324</v>
      </c>
      <c r="K1165" s="319" t="s">
        <v>324</v>
      </c>
      <c r="L1165" s="332"/>
      <c r="M1165" s="333">
        <v>127</v>
      </c>
      <c r="N1165" s="339"/>
      <c r="O1165" s="333">
        <v>5</v>
      </c>
      <c r="P1165" s="335" t="s">
        <v>1154</v>
      </c>
      <c r="Q1165" s="336"/>
    </row>
    <row r="1166" spans="1:18" s="160" customFormat="1" ht="32.25" hidden="1" customHeight="1" x14ac:dyDescent="0.2">
      <c r="A1166" s="319" t="s">
        <v>303</v>
      </c>
      <c r="B1166" s="319" t="s">
        <v>303</v>
      </c>
      <c r="C1166" s="329">
        <v>2021</v>
      </c>
      <c r="D1166" s="338" t="s">
        <v>468</v>
      </c>
      <c r="E1166" s="319" t="s">
        <v>321</v>
      </c>
      <c r="F1166" s="319" t="s">
        <v>322</v>
      </c>
      <c r="G1166" s="319" t="s">
        <v>424</v>
      </c>
      <c r="H1166" s="319" t="s">
        <v>359</v>
      </c>
      <c r="I1166" s="319" t="s">
        <v>1081</v>
      </c>
      <c r="J1166" s="319">
        <v>50</v>
      </c>
      <c r="K1166" s="319" t="s">
        <v>324</v>
      </c>
      <c r="L1166" s="332"/>
      <c r="M1166" s="333">
        <v>130</v>
      </c>
      <c r="N1166" s="339">
        <f t="shared" si="28"/>
        <v>260</v>
      </c>
      <c r="O1166" s="333">
        <v>11</v>
      </c>
      <c r="P1166" s="335" t="s">
        <v>1154</v>
      </c>
      <c r="Q1166" s="336" t="s">
        <v>1159</v>
      </c>
    </row>
    <row r="1167" spans="1:18" s="160" customFormat="1" ht="32.25" hidden="1" customHeight="1" x14ac:dyDescent="0.2">
      <c r="A1167" s="459" t="s">
        <v>303</v>
      </c>
      <c r="B1167" s="459" t="s">
        <v>303</v>
      </c>
      <c r="C1167" s="460">
        <v>2021</v>
      </c>
      <c r="D1167" s="449" t="s">
        <v>468</v>
      </c>
      <c r="E1167" s="459" t="s">
        <v>321</v>
      </c>
      <c r="F1167" s="459" t="s">
        <v>322</v>
      </c>
      <c r="G1167" s="459" t="s">
        <v>424</v>
      </c>
      <c r="H1167" s="459" t="s">
        <v>343</v>
      </c>
      <c r="I1167" s="459" t="s">
        <v>1081</v>
      </c>
      <c r="J1167" s="459">
        <v>50</v>
      </c>
      <c r="K1167" s="459" t="s">
        <v>324</v>
      </c>
      <c r="L1167" s="453"/>
      <c r="M1167" s="454">
        <v>139</v>
      </c>
      <c r="N1167" s="629">
        <f t="shared" si="28"/>
        <v>278</v>
      </c>
      <c r="O1167" s="454">
        <v>8</v>
      </c>
      <c r="P1167" s="440" t="s">
        <v>1154</v>
      </c>
      <c r="Q1167" s="336" t="s">
        <v>1159</v>
      </c>
    </row>
    <row r="1168" spans="1:18" s="451" customFormat="1" ht="32.25" hidden="1" customHeight="1" x14ac:dyDescent="0.2">
      <c r="A1168" s="329" t="s">
        <v>303</v>
      </c>
      <c r="B1168" s="329" t="s">
        <v>303</v>
      </c>
      <c r="C1168" s="329">
        <v>2021</v>
      </c>
      <c r="D1168" s="330" t="s">
        <v>364</v>
      </c>
      <c r="E1168" s="332" t="s">
        <v>321</v>
      </c>
      <c r="F1168" s="332" t="s">
        <v>322</v>
      </c>
      <c r="G1168" s="329" t="s">
        <v>424</v>
      </c>
      <c r="H1168" s="329" t="s">
        <v>339</v>
      </c>
      <c r="I1168" s="332" t="s">
        <v>1083</v>
      </c>
      <c r="J1168" s="329">
        <v>100</v>
      </c>
      <c r="K1168" s="332" t="s">
        <v>324</v>
      </c>
      <c r="L1168" s="329"/>
      <c r="M1168" s="333">
        <v>152</v>
      </c>
      <c r="N1168" s="334">
        <f t="shared" si="28"/>
        <v>152</v>
      </c>
      <c r="O1168" s="333">
        <v>19</v>
      </c>
      <c r="P1168" s="335" t="s">
        <v>1154</v>
      </c>
      <c r="Q1168" s="336" t="s">
        <v>1159</v>
      </c>
      <c r="R1168" s="160"/>
    </row>
    <row r="1169" spans="1:17" s="160" customFormat="1" ht="32.25" hidden="1" customHeight="1" x14ac:dyDescent="0.2">
      <c r="A1169" s="270" t="s">
        <v>303</v>
      </c>
      <c r="B1169" s="270" t="s">
        <v>303</v>
      </c>
      <c r="C1169" s="270">
        <v>2021</v>
      </c>
      <c r="D1169" s="621" t="s">
        <v>468</v>
      </c>
      <c r="E1169" s="255" t="s">
        <v>321</v>
      </c>
      <c r="F1169" s="255" t="s">
        <v>322</v>
      </c>
      <c r="G1169" s="270" t="s">
        <v>424</v>
      </c>
      <c r="H1169" s="270" t="s">
        <v>339</v>
      </c>
      <c r="I1169" s="270" t="s">
        <v>1081</v>
      </c>
      <c r="J1169" s="270">
        <v>100</v>
      </c>
      <c r="K1169" s="255" t="s">
        <v>324</v>
      </c>
      <c r="L1169" s="270" t="s">
        <v>1206</v>
      </c>
      <c r="M1169" s="443">
        <v>177</v>
      </c>
      <c r="N1169" s="479">
        <f t="shared" si="28"/>
        <v>177</v>
      </c>
      <c r="O1169" s="443">
        <v>16</v>
      </c>
      <c r="P1169" s="450" t="s">
        <v>1154</v>
      </c>
      <c r="Q1169" s="336" t="s">
        <v>1159</v>
      </c>
    </row>
    <row r="1170" spans="1:17" s="160" customFormat="1" ht="32.25" hidden="1" customHeight="1" x14ac:dyDescent="0.2">
      <c r="A1170" s="319" t="s">
        <v>303</v>
      </c>
      <c r="B1170" s="319" t="s">
        <v>303</v>
      </c>
      <c r="C1170" s="329">
        <v>2021</v>
      </c>
      <c r="D1170" s="338" t="s">
        <v>348</v>
      </c>
      <c r="E1170" s="319" t="s">
        <v>321</v>
      </c>
      <c r="F1170" s="319" t="s">
        <v>322</v>
      </c>
      <c r="G1170" s="319" t="s">
        <v>424</v>
      </c>
      <c r="H1170" s="319" t="s">
        <v>343</v>
      </c>
      <c r="I1170" s="319" t="s">
        <v>1081</v>
      </c>
      <c r="J1170" s="319">
        <v>60</v>
      </c>
      <c r="K1170" s="319" t="s">
        <v>324</v>
      </c>
      <c r="L1170" s="332"/>
      <c r="M1170" s="333">
        <v>177</v>
      </c>
      <c r="N1170" s="339">
        <f t="shared" si="28"/>
        <v>295</v>
      </c>
      <c r="O1170" s="333">
        <v>10</v>
      </c>
      <c r="P1170" s="335" t="s">
        <v>1154</v>
      </c>
      <c r="Q1170" s="336" t="s">
        <v>1159</v>
      </c>
    </row>
    <row r="1171" spans="1:17" s="160" customFormat="1" ht="32.25" hidden="1" customHeight="1" x14ac:dyDescent="0.2">
      <c r="A1171" s="459" t="s">
        <v>303</v>
      </c>
      <c r="B1171" s="459" t="s">
        <v>303</v>
      </c>
      <c r="C1171" s="460">
        <v>2021</v>
      </c>
      <c r="D1171" s="449" t="s">
        <v>348</v>
      </c>
      <c r="E1171" s="459" t="s">
        <v>321</v>
      </c>
      <c r="F1171" s="459" t="s">
        <v>322</v>
      </c>
      <c r="G1171" s="459" t="s">
        <v>424</v>
      </c>
      <c r="H1171" s="459" t="s">
        <v>1156</v>
      </c>
      <c r="I1171" s="459" t="s">
        <v>1081</v>
      </c>
      <c r="J1171" s="459">
        <v>60</v>
      </c>
      <c r="K1171" s="459" t="s">
        <v>324</v>
      </c>
      <c r="L1171" s="453"/>
      <c r="M1171" s="454">
        <v>177</v>
      </c>
      <c r="N1171" s="629">
        <f t="shared" si="28"/>
        <v>295</v>
      </c>
      <c r="O1171" s="454">
        <v>10</v>
      </c>
      <c r="P1171" s="440" t="s">
        <v>1154</v>
      </c>
      <c r="Q1171" s="336" t="s">
        <v>1159</v>
      </c>
    </row>
    <row r="1172" spans="1:17" s="451" customFormat="1" ht="32.25" hidden="1" customHeight="1" x14ac:dyDescent="0.2">
      <c r="A1172" s="319" t="s">
        <v>303</v>
      </c>
      <c r="B1172" s="319" t="s">
        <v>303</v>
      </c>
      <c r="C1172" s="329">
        <v>2021</v>
      </c>
      <c r="D1172" s="338" t="s">
        <v>340</v>
      </c>
      <c r="E1172" s="319" t="s">
        <v>321</v>
      </c>
      <c r="F1172" s="319" t="s">
        <v>322</v>
      </c>
      <c r="G1172" s="319" t="s">
        <v>424</v>
      </c>
      <c r="H1172" s="319" t="s">
        <v>343</v>
      </c>
      <c r="I1172" s="319" t="s">
        <v>1081</v>
      </c>
      <c r="J1172" s="319">
        <v>50</v>
      </c>
      <c r="K1172" s="319" t="s">
        <v>324</v>
      </c>
      <c r="L1172" s="332"/>
      <c r="M1172" s="333">
        <v>186</v>
      </c>
      <c r="N1172" s="339">
        <f t="shared" si="28"/>
        <v>372</v>
      </c>
      <c r="O1172" s="333">
        <v>13</v>
      </c>
      <c r="P1172" s="335" t="s">
        <v>1154</v>
      </c>
      <c r="Q1172" s="336" t="s">
        <v>1159</v>
      </c>
    </row>
    <row r="1173" spans="1:17" customFormat="1" ht="32.25" hidden="1" customHeight="1" x14ac:dyDescent="0.2">
      <c r="A1173" s="397" t="s">
        <v>303</v>
      </c>
      <c r="B1173" s="397" t="s">
        <v>303</v>
      </c>
      <c r="C1173" s="270">
        <v>2021</v>
      </c>
      <c r="D1173" s="442" t="s">
        <v>340</v>
      </c>
      <c r="E1173" s="397" t="s">
        <v>321</v>
      </c>
      <c r="F1173" s="397" t="s">
        <v>322</v>
      </c>
      <c r="G1173" s="397" t="s">
        <v>424</v>
      </c>
      <c r="H1173" s="397" t="s">
        <v>1156</v>
      </c>
      <c r="I1173" s="397" t="s">
        <v>1081</v>
      </c>
      <c r="J1173" s="397">
        <v>50</v>
      </c>
      <c r="K1173" s="397" t="s">
        <v>324</v>
      </c>
      <c r="L1173" s="255"/>
      <c r="M1173" s="443">
        <v>186</v>
      </c>
      <c r="N1173" s="281">
        <f t="shared" si="28"/>
        <v>372</v>
      </c>
      <c r="O1173" s="443">
        <v>13</v>
      </c>
      <c r="P1173" s="450" t="s">
        <v>1154</v>
      </c>
      <c r="Q1173" s="336" t="s">
        <v>1159</v>
      </c>
    </row>
    <row r="1174" spans="1:17" customFormat="1" ht="32.25" hidden="1" customHeight="1" x14ac:dyDescent="0.2">
      <c r="A1174" s="319" t="s">
        <v>303</v>
      </c>
      <c r="B1174" s="319" t="s">
        <v>303</v>
      </c>
      <c r="C1174" s="329">
        <v>2021</v>
      </c>
      <c r="D1174" s="338" t="s">
        <v>340</v>
      </c>
      <c r="E1174" s="319" t="s">
        <v>321</v>
      </c>
      <c r="F1174" s="319" t="s">
        <v>322</v>
      </c>
      <c r="G1174" s="319" t="s">
        <v>424</v>
      </c>
      <c r="H1174" s="319" t="s">
        <v>359</v>
      </c>
      <c r="I1174" s="319" t="s">
        <v>1081</v>
      </c>
      <c r="J1174" s="319">
        <v>50</v>
      </c>
      <c r="K1174" s="319" t="s">
        <v>324</v>
      </c>
      <c r="L1174" s="332"/>
      <c r="M1174" s="333">
        <v>189</v>
      </c>
      <c r="N1174" s="339">
        <f t="shared" si="28"/>
        <v>378</v>
      </c>
      <c r="O1174" s="333">
        <v>14</v>
      </c>
      <c r="P1174" s="335" t="s">
        <v>1154</v>
      </c>
      <c r="Q1174" s="336" t="s">
        <v>1159</v>
      </c>
    </row>
    <row r="1175" spans="1:17" customFormat="1" ht="32.25" hidden="1" customHeight="1" x14ac:dyDescent="0.2">
      <c r="A1175" s="329" t="s">
        <v>303</v>
      </c>
      <c r="B1175" s="329" t="s">
        <v>303</v>
      </c>
      <c r="C1175" s="329">
        <v>2021</v>
      </c>
      <c r="D1175" s="330" t="s">
        <v>340</v>
      </c>
      <c r="E1175" s="337" t="s">
        <v>321</v>
      </c>
      <c r="F1175" s="337" t="s">
        <v>322</v>
      </c>
      <c r="G1175" s="329" t="s">
        <v>424</v>
      </c>
      <c r="H1175" s="329" t="s">
        <v>339</v>
      </c>
      <c r="I1175" s="332" t="s">
        <v>458</v>
      </c>
      <c r="J1175" s="329">
        <v>50</v>
      </c>
      <c r="K1175" s="332" t="s">
        <v>324</v>
      </c>
      <c r="L1175" s="332" t="s">
        <v>1164</v>
      </c>
      <c r="M1175" s="333">
        <v>191</v>
      </c>
      <c r="N1175" s="334">
        <f t="shared" si="28"/>
        <v>382</v>
      </c>
      <c r="O1175" s="333">
        <v>16</v>
      </c>
      <c r="P1175" s="335" t="s">
        <v>1154</v>
      </c>
      <c r="Q1175" s="336" t="s">
        <v>1159</v>
      </c>
    </row>
    <row r="1176" spans="1:17" customFormat="1" ht="32.25" hidden="1" customHeight="1" x14ac:dyDescent="0.2">
      <c r="A1176" s="319" t="s">
        <v>303</v>
      </c>
      <c r="B1176" s="319" t="s">
        <v>303</v>
      </c>
      <c r="C1176" s="329">
        <v>2021</v>
      </c>
      <c r="D1176" s="338" t="s">
        <v>348</v>
      </c>
      <c r="E1176" s="319" t="s">
        <v>321</v>
      </c>
      <c r="F1176" s="319" t="s">
        <v>322</v>
      </c>
      <c r="G1176" s="319" t="s">
        <v>424</v>
      </c>
      <c r="H1176" s="319" t="s">
        <v>359</v>
      </c>
      <c r="I1176" s="319" t="s">
        <v>1081</v>
      </c>
      <c r="J1176" s="319">
        <v>60</v>
      </c>
      <c r="K1176" s="319" t="s">
        <v>324</v>
      </c>
      <c r="L1176" s="332"/>
      <c r="M1176" s="333">
        <v>213</v>
      </c>
      <c r="N1176" s="334">
        <f t="shared" si="28"/>
        <v>355</v>
      </c>
      <c r="O1176" s="333">
        <v>15</v>
      </c>
      <c r="P1176" s="335" t="s">
        <v>1154</v>
      </c>
      <c r="Q1176" s="336" t="s">
        <v>1159</v>
      </c>
    </row>
    <row r="1177" spans="1:17" customFormat="1" ht="32.25" hidden="1" customHeight="1" x14ac:dyDescent="0.2">
      <c r="A1177" s="329" t="s">
        <v>303</v>
      </c>
      <c r="B1177" s="329" t="s">
        <v>303</v>
      </c>
      <c r="C1177" s="329">
        <v>2021</v>
      </c>
      <c r="D1177" s="330" t="s">
        <v>345</v>
      </c>
      <c r="E1177" s="332" t="s">
        <v>321</v>
      </c>
      <c r="F1177" s="332" t="s">
        <v>322</v>
      </c>
      <c r="G1177" s="329" t="s">
        <v>424</v>
      </c>
      <c r="H1177" s="329" t="s">
        <v>1156</v>
      </c>
      <c r="I1177" s="332" t="s">
        <v>1221</v>
      </c>
      <c r="J1177" s="324" t="s">
        <v>688</v>
      </c>
      <c r="K1177" s="332" t="s">
        <v>324</v>
      </c>
      <c r="L1177" s="332" t="s">
        <v>1186</v>
      </c>
      <c r="M1177" s="333">
        <v>237</v>
      </c>
      <c r="N1177" s="334"/>
      <c r="O1177" s="333">
        <v>46</v>
      </c>
      <c r="P1177" s="333" t="s">
        <v>1222</v>
      </c>
      <c r="Q1177" s="336"/>
    </row>
    <row r="1178" spans="1:17" customFormat="1" ht="32.25" hidden="1" customHeight="1" x14ac:dyDescent="0.2">
      <c r="A1178" s="319" t="s">
        <v>303</v>
      </c>
      <c r="B1178" s="319" t="s">
        <v>303</v>
      </c>
      <c r="C1178" s="329">
        <v>2021</v>
      </c>
      <c r="D1178" s="338" t="s">
        <v>354</v>
      </c>
      <c r="E1178" s="319" t="s">
        <v>321</v>
      </c>
      <c r="F1178" s="319" t="s">
        <v>322</v>
      </c>
      <c r="G1178" s="319" t="s">
        <v>424</v>
      </c>
      <c r="H1178" s="319" t="s">
        <v>358</v>
      </c>
      <c r="I1178" s="319" t="s">
        <v>1081</v>
      </c>
      <c r="J1178" s="319">
        <v>50</v>
      </c>
      <c r="K1178" s="319" t="s">
        <v>324</v>
      </c>
      <c r="L1178" s="332"/>
      <c r="M1178" s="333">
        <v>267</v>
      </c>
      <c r="N1178" s="339">
        <f t="shared" si="28"/>
        <v>534</v>
      </c>
      <c r="O1178" s="333">
        <v>16</v>
      </c>
      <c r="P1178" s="335" t="s">
        <v>1154</v>
      </c>
      <c r="Q1178" s="336" t="s">
        <v>1159</v>
      </c>
    </row>
    <row r="1179" spans="1:17" customFormat="1" ht="32.25" hidden="1" customHeight="1" x14ac:dyDescent="0.2">
      <c r="A1179" s="319" t="s">
        <v>303</v>
      </c>
      <c r="B1179" s="319" t="s">
        <v>303</v>
      </c>
      <c r="C1179" s="329">
        <v>2021</v>
      </c>
      <c r="D1179" s="338" t="s">
        <v>1173</v>
      </c>
      <c r="E1179" s="319" t="s">
        <v>321</v>
      </c>
      <c r="F1179" s="319" t="s">
        <v>322</v>
      </c>
      <c r="G1179" s="319" t="s">
        <v>424</v>
      </c>
      <c r="H1179" s="319" t="s">
        <v>339</v>
      </c>
      <c r="I1179" s="319" t="s">
        <v>1081</v>
      </c>
      <c r="J1179" s="319" t="s">
        <v>324</v>
      </c>
      <c r="K1179" s="319" t="s">
        <v>324</v>
      </c>
      <c r="L1179" s="332"/>
      <c r="M1179" s="333">
        <v>284</v>
      </c>
      <c r="N1179" s="339"/>
      <c r="O1179" s="333">
        <v>44</v>
      </c>
      <c r="P1179" s="335" t="s">
        <v>1154</v>
      </c>
      <c r="Q1179" s="336"/>
    </row>
    <row r="1180" spans="1:17" customFormat="1" ht="32.25" hidden="1" customHeight="1" x14ac:dyDescent="0.2">
      <c r="A1180" s="319" t="s">
        <v>303</v>
      </c>
      <c r="B1180" s="319" t="s">
        <v>303</v>
      </c>
      <c r="C1180" s="329">
        <v>2021</v>
      </c>
      <c r="D1180" s="338" t="s">
        <v>362</v>
      </c>
      <c r="E1180" s="319" t="s">
        <v>321</v>
      </c>
      <c r="F1180" s="319" t="s">
        <v>322</v>
      </c>
      <c r="G1180" s="319" t="s">
        <v>424</v>
      </c>
      <c r="H1180" s="319" t="s">
        <v>343</v>
      </c>
      <c r="I1180" s="319" t="s">
        <v>1081</v>
      </c>
      <c r="J1180" s="319">
        <v>50</v>
      </c>
      <c r="K1180" s="319" t="s">
        <v>324</v>
      </c>
      <c r="L1180" s="332"/>
      <c r="M1180" s="333">
        <v>287</v>
      </c>
      <c r="N1180" s="339">
        <f t="shared" si="28"/>
        <v>574</v>
      </c>
      <c r="O1180" s="333">
        <v>21</v>
      </c>
      <c r="P1180" s="335" t="s">
        <v>1154</v>
      </c>
      <c r="Q1180" s="336" t="s">
        <v>1159</v>
      </c>
    </row>
    <row r="1181" spans="1:17" customFormat="1" ht="32.25" hidden="1" customHeight="1" x14ac:dyDescent="0.2">
      <c r="A1181" s="319" t="s">
        <v>303</v>
      </c>
      <c r="B1181" s="319" t="s">
        <v>303</v>
      </c>
      <c r="C1181" s="329">
        <v>2021</v>
      </c>
      <c r="D1181" s="338" t="s">
        <v>362</v>
      </c>
      <c r="E1181" s="319" t="s">
        <v>321</v>
      </c>
      <c r="F1181" s="319" t="s">
        <v>322</v>
      </c>
      <c r="G1181" s="319" t="s">
        <v>424</v>
      </c>
      <c r="H1181" s="319" t="s">
        <v>1156</v>
      </c>
      <c r="I1181" s="319" t="s">
        <v>1081</v>
      </c>
      <c r="J1181" s="319">
        <v>50</v>
      </c>
      <c r="K1181" s="319" t="s">
        <v>324</v>
      </c>
      <c r="L1181" s="332"/>
      <c r="M1181" s="333">
        <v>287</v>
      </c>
      <c r="N1181" s="339">
        <f t="shared" si="28"/>
        <v>574</v>
      </c>
      <c r="O1181" s="333">
        <v>21</v>
      </c>
      <c r="P1181" s="335" t="s">
        <v>1154</v>
      </c>
      <c r="Q1181" s="336" t="s">
        <v>1159</v>
      </c>
    </row>
    <row r="1182" spans="1:17" customFormat="1" ht="32.25" hidden="1" customHeight="1" x14ac:dyDescent="0.2">
      <c r="A1182" s="319" t="s">
        <v>303</v>
      </c>
      <c r="B1182" s="319" t="s">
        <v>303</v>
      </c>
      <c r="C1182" s="329">
        <v>2021</v>
      </c>
      <c r="D1182" s="338" t="s">
        <v>466</v>
      </c>
      <c r="E1182" s="319" t="s">
        <v>321</v>
      </c>
      <c r="F1182" s="319" t="s">
        <v>322</v>
      </c>
      <c r="G1182" s="319" t="s">
        <v>424</v>
      </c>
      <c r="H1182" s="319" t="s">
        <v>358</v>
      </c>
      <c r="I1182" s="319" t="s">
        <v>1081</v>
      </c>
      <c r="J1182" s="319">
        <v>300</v>
      </c>
      <c r="K1182" s="319" t="s">
        <v>324</v>
      </c>
      <c r="L1182" s="332"/>
      <c r="M1182" s="333">
        <v>289</v>
      </c>
      <c r="N1182" s="334">
        <f t="shared" si="28"/>
        <v>96.333333333333329</v>
      </c>
      <c r="O1182" s="333">
        <v>4</v>
      </c>
      <c r="P1182" s="335" t="s">
        <v>1154</v>
      </c>
      <c r="Q1182" s="336"/>
    </row>
    <row r="1183" spans="1:17" customFormat="1" ht="32.25" hidden="1" customHeight="1" x14ac:dyDescent="0.2">
      <c r="A1183" s="319" t="s">
        <v>303</v>
      </c>
      <c r="B1183" s="319" t="s">
        <v>303</v>
      </c>
      <c r="C1183" s="329">
        <v>2021</v>
      </c>
      <c r="D1183" s="338" t="s">
        <v>466</v>
      </c>
      <c r="E1183" s="319" t="s">
        <v>321</v>
      </c>
      <c r="F1183" s="319" t="s">
        <v>322</v>
      </c>
      <c r="G1183" s="319" t="s">
        <v>424</v>
      </c>
      <c r="H1183" s="319" t="s">
        <v>359</v>
      </c>
      <c r="I1183" s="319" t="s">
        <v>1081</v>
      </c>
      <c r="J1183" s="319">
        <v>300</v>
      </c>
      <c r="K1183" s="319" t="s">
        <v>324</v>
      </c>
      <c r="L1183" s="332"/>
      <c r="M1183" s="333">
        <v>291</v>
      </c>
      <c r="N1183" s="334">
        <f t="shared" si="28"/>
        <v>97</v>
      </c>
      <c r="O1183" s="333">
        <v>5</v>
      </c>
      <c r="P1183" s="335" t="s">
        <v>1154</v>
      </c>
      <c r="Q1183" s="336"/>
    </row>
    <row r="1184" spans="1:17" customFormat="1" ht="32.25" hidden="1" customHeight="1" x14ac:dyDescent="0.2">
      <c r="A1184" s="319" t="s">
        <v>303</v>
      </c>
      <c r="B1184" s="319" t="s">
        <v>303</v>
      </c>
      <c r="C1184" s="329">
        <v>2021</v>
      </c>
      <c r="D1184" s="338" t="s">
        <v>467</v>
      </c>
      <c r="E1184" s="319" t="s">
        <v>321</v>
      </c>
      <c r="F1184" s="319" t="s">
        <v>322</v>
      </c>
      <c r="G1184" s="319" t="s">
        <v>424</v>
      </c>
      <c r="H1184" s="319" t="s">
        <v>358</v>
      </c>
      <c r="I1184" s="319" t="s">
        <v>1081</v>
      </c>
      <c r="J1184" s="319">
        <v>50</v>
      </c>
      <c r="K1184" s="319" t="s">
        <v>324</v>
      </c>
      <c r="L1184" s="332"/>
      <c r="M1184" s="333">
        <v>291</v>
      </c>
      <c r="N1184" s="339">
        <f t="shared" si="28"/>
        <v>582</v>
      </c>
      <c r="O1184" s="333">
        <v>11</v>
      </c>
      <c r="P1184" s="335" t="s">
        <v>1154</v>
      </c>
      <c r="Q1184" s="336" t="s">
        <v>1159</v>
      </c>
    </row>
    <row r="1185" spans="1:18" customFormat="1" ht="32.25" hidden="1" customHeight="1" x14ac:dyDescent="0.2">
      <c r="A1185" s="319" t="s">
        <v>303</v>
      </c>
      <c r="B1185" s="319" t="s">
        <v>303</v>
      </c>
      <c r="C1185" s="329">
        <v>2021</v>
      </c>
      <c r="D1185" s="338" t="s">
        <v>466</v>
      </c>
      <c r="E1185" s="319" t="s">
        <v>321</v>
      </c>
      <c r="F1185" s="319" t="s">
        <v>322</v>
      </c>
      <c r="G1185" s="319" t="s">
        <v>424</v>
      </c>
      <c r="H1185" s="319" t="s">
        <v>343</v>
      </c>
      <c r="I1185" s="319" t="s">
        <v>1081</v>
      </c>
      <c r="J1185" s="319">
        <v>400</v>
      </c>
      <c r="K1185" s="319" t="s">
        <v>324</v>
      </c>
      <c r="L1185" s="332"/>
      <c r="M1185" s="333">
        <v>295</v>
      </c>
      <c r="N1185" s="334">
        <f t="shared" si="28"/>
        <v>73.75</v>
      </c>
      <c r="O1185" s="333">
        <v>4</v>
      </c>
      <c r="P1185" s="335" t="s">
        <v>1154</v>
      </c>
      <c r="Q1185" s="385" t="s">
        <v>1191</v>
      </c>
      <c r="R1185" s="160"/>
    </row>
    <row r="1186" spans="1:18" customFormat="1" ht="32.25" hidden="1" customHeight="1" x14ac:dyDescent="0.2">
      <c r="A1186" s="319" t="s">
        <v>303</v>
      </c>
      <c r="B1186" s="319" t="s">
        <v>303</v>
      </c>
      <c r="C1186" s="329">
        <v>2021</v>
      </c>
      <c r="D1186" s="338" t="s">
        <v>466</v>
      </c>
      <c r="E1186" s="319" t="s">
        <v>321</v>
      </c>
      <c r="F1186" s="319" t="s">
        <v>322</v>
      </c>
      <c r="G1186" s="319" t="s">
        <v>424</v>
      </c>
      <c r="H1186" s="319" t="s">
        <v>1156</v>
      </c>
      <c r="I1186" s="319" t="s">
        <v>1081</v>
      </c>
      <c r="J1186" s="319">
        <v>400</v>
      </c>
      <c r="K1186" s="319" t="s">
        <v>324</v>
      </c>
      <c r="L1186" s="332"/>
      <c r="M1186" s="333">
        <v>295</v>
      </c>
      <c r="N1186" s="334">
        <f t="shared" si="28"/>
        <v>73.75</v>
      </c>
      <c r="O1186" s="333">
        <v>4</v>
      </c>
      <c r="P1186" s="335" t="s">
        <v>1154</v>
      </c>
      <c r="Q1186" s="385" t="s">
        <v>1191</v>
      </c>
      <c r="R1186" s="160"/>
    </row>
    <row r="1187" spans="1:18" customFormat="1" ht="32.25" hidden="1" customHeight="1" x14ac:dyDescent="0.2">
      <c r="A1187" s="329" t="s">
        <v>303</v>
      </c>
      <c r="B1187" s="329" t="s">
        <v>303</v>
      </c>
      <c r="C1187" s="329">
        <v>2021</v>
      </c>
      <c r="D1187" s="330" t="s">
        <v>345</v>
      </c>
      <c r="E1187" s="332" t="s">
        <v>321</v>
      </c>
      <c r="F1187" s="332" t="s">
        <v>322</v>
      </c>
      <c r="G1187" s="329" t="s">
        <v>424</v>
      </c>
      <c r="H1187" s="329" t="s">
        <v>359</v>
      </c>
      <c r="I1187" s="332" t="s">
        <v>1221</v>
      </c>
      <c r="J1187" s="324" t="s">
        <v>688</v>
      </c>
      <c r="K1187" s="332" t="s">
        <v>324</v>
      </c>
      <c r="L1187" s="332" t="s">
        <v>1186</v>
      </c>
      <c r="M1187" s="333">
        <v>302</v>
      </c>
      <c r="N1187" s="334"/>
      <c r="O1187" s="333">
        <v>35</v>
      </c>
      <c r="P1187" s="333" t="s">
        <v>1222</v>
      </c>
      <c r="Q1187" s="336"/>
      <c r="R1187" s="160"/>
    </row>
    <row r="1188" spans="1:18" customFormat="1" ht="32.25" hidden="1" customHeight="1" x14ac:dyDescent="0.2">
      <c r="A1188" s="319" t="s">
        <v>303</v>
      </c>
      <c r="B1188" s="319" t="s">
        <v>303</v>
      </c>
      <c r="C1188" s="329">
        <v>2021</v>
      </c>
      <c r="D1188" s="338" t="s">
        <v>366</v>
      </c>
      <c r="E1188" s="319" t="s">
        <v>321</v>
      </c>
      <c r="F1188" s="319" t="s">
        <v>322</v>
      </c>
      <c r="G1188" s="319" t="s">
        <v>424</v>
      </c>
      <c r="H1188" s="319" t="s">
        <v>358</v>
      </c>
      <c r="I1188" s="319" t="s">
        <v>1081</v>
      </c>
      <c r="J1188" s="319">
        <v>50</v>
      </c>
      <c r="K1188" s="319" t="s">
        <v>324</v>
      </c>
      <c r="L1188" s="332"/>
      <c r="M1188" s="333">
        <v>310</v>
      </c>
      <c r="N1188" s="339">
        <f t="shared" si="28"/>
        <v>620</v>
      </c>
      <c r="O1188" s="333">
        <v>12</v>
      </c>
      <c r="P1188" s="335" t="s">
        <v>1154</v>
      </c>
      <c r="Q1188" s="336" t="s">
        <v>1159</v>
      </c>
      <c r="R1188" s="160"/>
    </row>
    <row r="1189" spans="1:18" customFormat="1" ht="32.25" hidden="1" customHeight="1" x14ac:dyDescent="0.2">
      <c r="A1189" s="319" t="s">
        <v>303</v>
      </c>
      <c r="B1189" s="319" t="s">
        <v>303</v>
      </c>
      <c r="C1189" s="329">
        <v>2021</v>
      </c>
      <c r="D1189" s="338" t="s">
        <v>467</v>
      </c>
      <c r="E1189" s="319" t="s">
        <v>321</v>
      </c>
      <c r="F1189" s="319" t="s">
        <v>322</v>
      </c>
      <c r="G1189" s="319" t="s">
        <v>424</v>
      </c>
      <c r="H1189" s="319" t="s">
        <v>359</v>
      </c>
      <c r="I1189" s="319" t="s">
        <v>1081</v>
      </c>
      <c r="J1189" s="319">
        <v>50</v>
      </c>
      <c r="K1189" s="319" t="s">
        <v>324</v>
      </c>
      <c r="L1189" s="332"/>
      <c r="M1189" s="333">
        <v>311</v>
      </c>
      <c r="N1189" s="339">
        <f t="shared" si="28"/>
        <v>622</v>
      </c>
      <c r="O1189" s="333">
        <v>14</v>
      </c>
      <c r="P1189" s="335" t="s">
        <v>1154</v>
      </c>
      <c r="Q1189" s="336" t="s">
        <v>1159</v>
      </c>
    </row>
    <row r="1190" spans="1:18" customFormat="1" ht="32.25" hidden="1" customHeight="1" x14ac:dyDescent="0.2">
      <c r="A1190" s="319" t="s">
        <v>303</v>
      </c>
      <c r="B1190" s="319" t="s">
        <v>303</v>
      </c>
      <c r="C1190" s="329">
        <v>2021</v>
      </c>
      <c r="D1190" s="338" t="s">
        <v>1178</v>
      </c>
      <c r="E1190" s="319" t="s">
        <v>321</v>
      </c>
      <c r="F1190" s="319" t="s">
        <v>322</v>
      </c>
      <c r="G1190" s="319" t="s">
        <v>424</v>
      </c>
      <c r="H1190" s="319" t="s">
        <v>339</v>
      </c>
      <c r="I1190" s="319" t="s">
        <v>1081</v>
      </c>
      <c r="J1190" s="319" t="s">
        <v>324</v>
      </c>
      <c r="K1190" s="319" t="s">
        <v>324</v>
      </c>
      <c r="L1190" s="332"/>
      <c r="M1190" s="333">
        <v>334</v>
      </c>
      <c r="N1190" s="339"/>
      <c r="O1190" s="333">
        <v>25</v>
      </c>
      <c r="P1190" s="335" t="s">
        <v>1154</v>
      </c>
      <c r="Q1190" s="336"/>
    </row>
    <row r="1191" spans="1:18" customFormat="1" ht="32.25" hidden="1" customHeight="1" x14ac:dyDescent="0.2">
      <c r="A1191" s="329" t="s">
        <v>303</v>
      </c>
      <c r="B1191" s="329" t="s">
        <v>303</v>
      </c>
      <c r="C1191" s="329">
        <v>2021</v>
      </c>
      <c r="D1191" s="330" t="s">
        <v>460</v>
      </c>
      <c r="E1191" s="332" t="s">
        <v>321</v>
      </c>
      <c r="F1191" s="332" t="s">
        <v>322</v>
      </c>
      <c r="G1191" s="329" t="s">
        <v>424</v>
      </c>
      <c r="H1191" s="329" t="s">
        <v>339</v>
      </c>
      <c r="I1191" s="332" t="s">
        <v>1221</v>
      </c>
      <c r="J1191" s="324" t="s">
        <v>688</v>
      </c>
      <c r="K1191" s="332" t="s">
        <v>324</v>
      </c>
      <c r="L1191" s="332" t="s">
        <v>1195</v>
      </c>
      <c r="M1191" s="333">
        <v>336</v>
      </c>
      <c r="N1191" s="334"/>
      <c r="O1191" s="333">
        <v>30</v>
      </c>
      <c r="P1191" s="333" t="s">
        <v>1222</v>
      </c>
      <c r="Q1191" s="336"/>
    </row>
    <row r="1192" spans="1:18" customFormat="1" ht="32.25" hidden="1" customHeight="1" x14ac:dyDescent="0.2">
      <c r="A1192" s="329" t="s">
        <v>303</v>
      </c>
      <c r="B1192" s="329" t="s">
        <v>303</v>
      </c>
      <c r="C1192" s="329">
        <v>2021</v>
      </c>
      <c r="D1192" s="330" t="s">
        <v>466</v>
      </c>
      <c r="E1192" s="332" t="s">
        <v>321</v>
      </c>
      <c r="F1192" s="332" t="s">
        <v>322</v>
      </c>
      <c r="G1192" s="329" t="s">
        <v>424</v>
      </c>
      <c r="H1192" s="329" t="s">
        <v>339</v>
      </c>
      <c r="I1192" s="329" t="s">
        <v>1081</v>
      </c>
      <c r="J1192" s="329">
        <v>1000</v>
      </c>
      <c r="K1192" s="332" t="s">
        <v>324</v>
      </c>
      <c r="L1192" s="332" t="s">
        <v>1203</v>
      </c>
      <c r="M1192" s="333">
        <v>338</v>
      </c>
      <c r="N1192" s="334">
        <f t="shared" si="28"/>
        <v>33.799999999999997</v>
      </c>
      <c r="O1192" s="333">
        <v>10</v>
      </c>
      <c r="P1192" s="335" t="s">
        <v>1154</v>
      </c>
      <c r="Q1192" s="385" t="s">
        <v>1191</v>
      </c>
    </row>
    <row r="1193" spans="1:18" s="439" customFormat="1" ht="32.25" hidden="1" customHeight="1" x14ac:dyDescent="0.2">
      <c r="A1193" s="583" t="s">
        <v>303</v>
      </c>
      <c r="B1193" s="583" t="s">
        <v>303</v>
      </c>
      <c r="C1193" s="564">
        <v>2021</v>
      </c>
      <c r="D1193" s="680" t="s">
        <v>360</v>
      </c>
      <c r="E1193" s="583" t="s">
        <v>321</v>
      </c>
      <c r="F1193" s="583" t="s">
        <v>322</v>
      </c>
      <c r="G1193" s="583" t="s">
        <v>424</v>
      </c>
      <c r="H1193" s="583" t="s">
        <v>358</v>
      </c>
      <c r="I1193" s="583" t="s">
        <v>1081</v>
      </c>
      <c r="J1193" s="583">
        <v>50</v>
      </c>
      <c r="K1193" s="583" t="s">
        <v>324</v>
      </c>
      <c r="L1193" s="565"/>
      <c r="M1193" s="584">
        <v>342</v>
      </c>
      <c r="N1193" s="681">
        <f t="shared" si="28"/>
        <v>684</v>
      </c>
      <c r="O1193" s="584">
        <v>14</v>
      </c>
      <c r="P1193" s="679" t="s">
        <v>1154</v>
      </c>
      <c r="Q1193" s="336" t="s">
        <v>1159</v>
      </c>
    </row>
    <row r="1194" spans="1:18" s="160" customFormat="1" ht="32.25" hidden="1" customHeight="1" x14ac:dyDescent="0.2">
      <c r="A1194" s="319" t="s">
        <v>303</v>
      </c>
      <c r="B1194" s="319" t="s">
        <v>303</v>
      </c>
      <c r="C1194" s="329">
        <v>2021</v>
      </c>
      <c r="D1194" s="338" t="s">
        <v>362</v>
      </c>
      <c r="E1194" s="319" t="s">
        <v>321</v>
      </c>
      <c r="F1194" s="319" t="s">
        <v>322</v>
      </c>
      <c r="G1194" s="319" t="s">
        <v>424</v>
      </c>
      <c r="H1194" s="319" t="s">
        <v>359</v>
      </c>
      <c r="I1194" s="319" t="s">
        <v>1081</v>
      </c>
      <c r="J1194" s="319">
        <v>50</v>
      </c>
      <c r="K1194" s="319" t="s">
        <v>324</v>
      </c>
      <c r="L1194" s="332"/>
      <c r="M1194" s="333">
        <v>345</v>
      </c>
      <c r="N1194" s="339">
        <f t="shared" si="28"/>
        <v>690</v>
      </c>
      <c r="O1194" s="333">
        <v>25</v>
      </c>
      <c r="P1194" s="335" t="s">
        <v>1154</v>
      </c>
      <c r="Q1194" s="336" t="s">
        <v>1159</v>
      </c>
    </row>
    <row r="1195" spans="1:18" s="160" customFormat="1" ht="32.25" hidden="1" customHeight="1" x14ac:dyDescent="0.2">
      <c r="A1195" s="319" t="s">
        <v>303</v>
      </c>
      <c r="B1195" s="319" t="s">
        <v>303</v>
      </c>
      <c r="C1195" s="329">
        <v>2021</v>
      </c>
      <c r="D1195" s="338" t="s">
        <v>366</v>
      </c>
      <c r="E1195" s="319" t="s">
        <v>321</v>
      </c>
      <c r="F1195" s="319" t="s">
        <v>322</v>
      </c>
      <c r="G1195" s="319" t="s">
        <v>424</v>
      </c>
      <c r="H1195" s="319" t="s">
        <v>359</v>
      </c>
      <c r="I1195" s="319" t="s">
        <v>1081</v>
      </c>
      <c r="J1195" s="319">
        <v>150</v>
      </c>
      <c r="K1195" s="319" t="s">
        <v>324</v>
      </c>
      <c r="L1195" s="332"/>
      <c r="M1195" s="333">
        <v>363</v>
      </c>
      <c r="N1195" s="334">
        <f t="shared" si="28"/>
        <v>242</v>
      </c>
      <c r="O1195" s="333">
        <v>15</v>
      </c>
      <c r="P1195" s="335" t="s">
        <v>1154</v>
      </c>
      <c r="Q1195" s="336" t="s">
        <v>1159</v>
      </c>
    </row>
    <row r="1196" spans="1:18" s="160" customFormat="1" ht="32.25" hidden="1" customHeight="1" x14ac:dyDescent="0.2">
      <c r="A1196" s="319" t="s">
        <v>303</v>
      </c>
      <c r="B1196" s="319" t="s">
        <v>303</v>
      </c>
      <c r="C1196" s="329">
        <v>2021</v>
      </c>
      <c r="D1196" s="338" t="s">
        <v>360</v>
      </c>
      <c r="E1196" s="319" t="s">
        <v>321</v>
      </c>
      <c r="F1196" s="319" t="s">
        <v>322</v>
      </c>
      <c r="G1196" s="319" t="s">
        <v>424</v>
      </c>
      <c r="H1196" s="319" t="s">
        <v>359</v>
      </c>
      <c r="I1196" s="319" t="s">
        <v>1081</v>
      </c>
      <c r="J1196" s="319">
        <v>100</v>
      </c>
      <c r="K1196" s="319" t="s">
        <v>324</v>
      </c>
      <c r="L1196" s="332"/>
      <c r="M1196" s="333">
        <v>375</v>
      </c>
      <c r="N1196" s="339">
        <f t="shared" si="28"/>
        <v>375</v>
      </c>
      <c r="O1196" s="333">
        <v>18</v>
      </c>
      <c r="P1196" s="335" t="s">
        <v>1154</v>
      </c>
      <c r="Q1196" s="336" t="s">
        <v>1159</v>
      </c>
    </row>
    <row r="1197" spans="1:18" s="160" customFormat="1" ht="32.25" hidden="1" customHeight="1" x14ac:dyDescent="0.2">
      <c r="A1197" s="319" t="s">
        <v>303</v>
      </c>
      <c r="B1197" s="319" t="s">
        <v>303</v>
      </c>
      <c r="C1197" s="329">
        <v>2021</v>
      </c>
      <c r="D1197" s="338" t="s">
        <v>467</v>
      </c>
      <c r="E1197" s="319" t="s">
        <v>321</v>
      </c>
      <c r="F1197" s="319" t="s">
        <v>322</v>
      </c>
      <c r="G1197" s="319" t="s">
        <v>424</v>
      </c>
      <c r="H1197" s="319" t="s">
        <v>343</v>
      </c>
      <c r="I1197" s="319" t="s">
        <v>1081</v>
      </c>
      <c r="J1197" s="319">
        <v>50</v>
      </c>
      <c r="K1197" s="319" t="s">
        <v>324</v>
      </c>
      <c r="L1197" s="332"/>
      <c r="M1197" s="333">
        <v>379</v>
      </c>
      <c r="N1197" s="339">
        <f t="shared" si="28"/>
        <v>758</v>
      </c>
      <c r="O1197" s="333">
        <v>11</v>
      </c>
      <c r="P1197" s="335" t="s">
        <v>1154</v>
      </c>
      <c r="Q1197" s="336" t="s">
        <v>1159</v>
      </c>
    </row>
    <row r="1198" spans="1:18" s="160" customFormat="1" ht="32.25" hidden="1" customHeight="1" x14ac:dyDescent="0.2">
      <c r="A1198" s="319" t="s">
        <v>303</v>
      </c>
      <c r="B1198" s="319" t="s">
        <v>303</v>
      </c>
      <c r="C1198" s="329">
        <v>2021</v>
      </c>
      <c r="D1198" s="338" t="s">
        <v>467</v>
      </c>
      <c r="E1198" s="319" t="s">
        <v>321</v>
      </c>
      <c r="F1198" s="319" t="s">
        <v>322</v>
      </c>
      <c r="G1198" s="319" t="s">
        <v>424</v>
      </c>
      <c r="H1198" s="319" t="s">
        <v>1156</v>
      </c>
      <c r="I1198" s="319" t="s">
        <v>1081</v>
      </c>
      <c r="J1198" s="319">
        <v>50</v>
      </c>
      <c r="K1198" s="319" t="s">
        <v>324</v>
      </c>
      <c r="L1198" s="332"/>
      <c r="M1198" s="333">
        <v>379</v>
      </c>
      <c r="N1198" s="339">
        <f t="shared" si="28"/>
        <v>758</v>
      </c>
      <c r="O1198" s="333">
        <v>11</v>
      </c>
      <c r="P1198" s="335" t="s">
        <v>1154</v>
      </c>
      <c r="Q1198" s="336" t="s">
        <v>1159</v>
      </c>
    </row>
    <row r="1199" spans="1:18" s="160" customFormat="1" ht="32.25" hidden="1" customHeight="1" x14ac:dyDescent="0.2">
      <c r="A1199" s="329" t="s">
        <v>303</v>
      </c>
      <c r="B1199" s="329" t="s">
        <v>303</v>
      </c>
      <c r="C1199" s="329">
        <v>2021</v>
      </c>
      <c r="D1199" s="338" t="s">
        <v>351</v>
      </c>
      <c r="E1199" s="332" t="s">
        <v>321</v>
      </c>
      <c r="F1199" s="332" t="s">
        <v>322</v>
      </c>
      <c r="G1199" s="329" t="s">
        <v>424</v>
      </c>
      <c r="H1199" s="329" t="s">
        <v>359</v>
      </c>
      <c r="I1199" s="332" t="s">
        <v>1221</v>
      </c>
      <c r="J1199" s="324" t="s">
        <v>688</v>
      </c>
      <c r="K1199" s="332" t="s">
        <v>324</v>
      </c>
      <c r="L1199" s="332" t="s">
        <v>1186</v>
      </c>
      <c r="M1199" s="333">
        <v>381</v>
      </c>
      <c r="N1199" s="334"/>
      <c r="O1199" s="333">
        <v>22</v>
      </c>
      <c r="P1199" s="333" t="s">
        <v>1222</v>
      </c>
      <c r="Q1199" s="336"/>
    </row>
    <row r="1200" spans="1:18" s="160" customFormat="1" ht="32.25" hidden="1" customHeight="1" x14ac:dyDescent="0.2">
      <c r="A1200" s="329" t="s">
        <v>303</v>
      </c>
      <c r="B1200" s="329" t="s">
        <v>303</v>
      </c>
      <c r="C1200" s="329">
        <v>2021</v>
      </c>
      <c r="D1200" s="330" t="s">
        <v>342</v>
      </c>
      <c r="E1200" s="332" t="s">
        <v>321</v>
      </c>
      <c r="F1200" s="332" t="s">
        <v>322</v>
      </c>
      <c r="G1200" s="329" t="s">
        <v>424</v>
      </c>
      <c r="H1200" s="329" t="s">
        <v>358</v>
      </c>
      <c r="I1200" s="332" t="s">
        <v>1221</v>
      </c>
      <c r="J1200" s="324" t="s">
        <v>688</v>
      </c>
      <c r="K1200" s="332" t="s">
        <v>324</v>
      </c>
      <c r="L1200" s="332" t="s">
        <v>1186</v>
      </c>
      <c r="M1200" s="333">
        <v>387</v>
      </c>
      <c r="N1200" s="334"/>
      <c r="O1200" s="333">
        <v>54</v>
      </c>
      <c r="P1200" s="333" t="s">
        <v>1222</v>
      </c>
      <c r="Q1200" s="336"/>
    </row>
    <row r="1201" spans="1:17" s="160" customFormat="1" ht="32.25" hidden="1" customHeight="1" x14ac:dyDescent="0.2">
      <c r="A1201" s="329" t="s">
        <v>303</v>
      </c>
      <c r="B1201" s="329" t="s">
        <v>303</v>
      </c>
      <c r="C1201" s="329">
        <v>2021</v>
      </c>
      <c r="D1201" s="338" t="s">
        <v>355</v>
      </c>
      <c r="E1201" s="332" t="s">
        <v>321</v>
      </c>
      <c r="F1201" s="332" t="s">
        <v>322</v>
      </c>
      <c r="G1201" s="329" t="s">
        <v>424</v>
      </c>
      <c r="H1201" s="329" t="s">
        <v>359</v>
      </c>
      <c r="I1201" s="332" t="s">
        <v>1221</v>
      </c>
      <c r="J1201" s="324" t="s">
        <v>688</v>
      </c>
      <c r="K1201" s="332" t="s">
        <v>324</v>
      </c>
      <c r="L1201" s="332" t="s">
        <v>1186</v>
      </c>
      <c r="M1201" s="333">
        <v>395</v>
      </c>
      <c r="N1201" s="334"/>
      <c r="O1201" s="333">
        <v>24</v>
      </c>
      <c r="P1201" s="333" t="s">
        <v>1222</v>
      </c>
      <c r="Q1201" s="336"/>
    </row>
    <row r="1202" spans="1:17" s="160" customFormat="1" ht="32.25" hidden="1" customHeight="1" x14ac:dyDescent="0.2">
      <c r="A1202" s="329" t="s">
        <v>303</v>
      </c>
      <c r="B1202" s="329" t="s">
        <v>303</v>
      </c>
      <c r="C1202" s="329">
        <v>2021</v>
      </c>
      <c r="D1202" s="330" t="s">
        <v>362</v>
      </c>
      <c r="E1202" s="331" t="s">
        <v>321</v>
      </c>
      <c r="F1202" s="331" t="s">
        <v>322</v>
      </c>
      <c r="G1202" s="329" t="s">
        <v>424</v>
      </c>
      <c r="H1202" s="329" t="s">
        <v>339</v>
      </c>
      <c r="I1202" s="332" t="s">
        <v>1083</v>
      </c>
      <c r="J1202" s="329">
        <v>200</v>
      </c>
      <c r="K1202" s="332" t="s">
        <v>324</v>
      </c>
      <c r="L1202" s="332" t="s">
        <v>1164</v>
      </c>
      <c r="M1202" s="333">
        <v>395</v>
      </c>
      <c r="N1202" s="334">
        <f t="shared" si="28"/>
        <v>197.5</v>
      </c>
      <c r="O1202" s="333">
        <v>47</v>
      </c>
      <c r="P1202" s="335" t="s">
        <v>1154</v>
      </c>
      <c r="Q1202" s="336" t="s">
        <v>1159</v>
      </c>
    </row>
    <row r="1203" spans="1:17" s="160" customFormat="1" ht="32.25" hidden="1" customHeight="1" x14ac:dyDescent="0.2">
      <c r="A1203" s="329" t="s">
        <v>303</v>
      </c>
      <c r="B1203" s="329" t="s">
        <v>303</v>
      </c>
      <c r="C1203" s="329">
        <v>2021</v>
      </c>
      <c r="D1203" s="330" t="s">
        <v>360</v>
      </c>
      <c r="E1203" s="332" t="s">
        <v>321</v>
      </c>
      <c r="F1203" s="332" t="s">
        <v>322</v>
      </c>
      <c r="G1203" s="329" t="s">
        <v>424</v>
      </c>
      <c r="H1203" s="329" t="s">
        <v>339</v>
      </c>
      <c r="I1203" s="332" t="s">
        <v>1221</v>
      </c>
      <c r="J1203" s="324" t="s">
        <v>688</v>
      </c>
      <c r="K1203" s="332" t="s">
        <v>324</v>
      </c>
      <c r="L1203" s="332" t="s">
        <v>1188</v>
      </c>
      <c r="M1203" s="333">
        <v>418</v>
      </c>
      <c r="N1203" s="334"/>
      <c r="O1203" s="333">
        <v>29</v>
      </c>
      <c r="P1203" s="333" t="s">
        <v>1222</v>
      </c>
      <c r="Q1203" s="336"/>
    </row>
    <row r="1204" spans="1:17" s="160" customFormat="1" ht="32.25" hidden="1" customHeight="1" x14ac:dyDescent="0.2">
      <c r="A1204" s="329" t="s">
        <v>303</v>
      </c>
      <c r="B1204" s="329" t="s">
        <v>303</v>
      </c>
      <c r="C1204" s="329">
        <v>2021</v>
      </c>
      <c r="D1204" s="330" t="s">
        <v>467</v>
      </c>
      <c r="E1204" s="331" t="s">
        <v>321</v>
      </c>
      <c r="F1204" s="331" t="s">
        <v>322</v>
      </c>
      <c r="G1204" s="329" t="s">
        <v>424</v>
      </c>
      <c r="H1204" s="329" t="s">
        <v>339</v>
      </c>
      <c r="I1204" s="329" t="s">
        <v>1081</v>
      </c>
      <c r="J1204" s="329">
        <v>100</v>
      </c>
      <c r="K1204" s="332" t="s">
        <v>324</v>
      </c>
      <c r="L1204" s="329" t="s">
        <v>1205</v>
      </c>
      <c r="M1204" s="333">
        <v>425</v>
      </c>
      <c r="N1204" s="334">
        <f t="shared" si="28"/>
        <v>425</v>
      </c>
      <c r="O1204" s="333">
        <v>21</v>
      </c>
      <c r="P1204" s="335" t="s">
        <v>1154</v>
      </c>
      <c r="Q1204" s="336" t="s">
        <v>1159</v>
      </c>
    </row>
    <row r="1205" spans="1:17" s="160" customFormat="1" ht="32.25" hidden="1" customHeight="1" x14ac:dyDescent="0.2">
      <c r="A1205" s="319" t="s">
        <v>303</v>
      </c>
      <c r="B1205" s="319" t="s">
        <v>303</v>
      </c>
      <c r="C1205" s="329">
        <v>2021</v>
      </c>
      <c r="D1205" s="338" t="s">
        <v>1182</v>
      </c>
      <c r="E1205" s="319" t="s">
        <v>321</v>
      </c>
      <c r="F1205" s="319" t="s">
        <v>322</v>
      </c>
      <c r="G1205" s="319" t="s">
        <v>424</v>
      </c>
      <c r="H1205" s="319" t="s">
        <v>339</v>
      </c>
      <c r="I1205" s="319" t="s">
        <v>1081</v>
      </c>
      <c r="J1205" s="319" t="s">
        <v>324</v>
      </c>
      <c r="K1205" s="319" t="s">
        <v>324</v>
      </c>
      <c r="L1205" s="332"/>
      <c r="M1205" s="333">
        <v>445</v>
      </c>
      <c r="N1205" s="339"/>
      <c r="O1205" s="333">
        <v>31</v>
      </c>
      <c r="P1205" s="335" t="s">
        <v>1154</v>
      </c>
      <c r="Q1205" s="336"/>
    </row>
    <row r="1206" spans="1:17" s="160" customFormat="1" ht="32.25" hidden="1" customHeight="1" x14ac:dyDescent="0.2">
      <c r="A1206" s="319" t="s">
        <v>303</v>
      </c>
      <c r="B1206" s="319" t="s">
        <v>303</v>
      </c>
      <c r="C1206" s="329">
        <v>2021</v>
      </c>
      <c r="D1206" s="338" t="s">
        <v>609</v>
      </c>
      <c r="E1206" s="319" t="s">
        <v>321</v>
      </c>
      <c r="F1206" s="319" t="s">
        <v>322</v>
      </c>
      <c r="G1206" s="319" t="s">
        <v>424</v>
      </c>
      <c r="H1206" s="319" t="s">
        <v>339</v>
      </c>
      <c r="I1206" s="319" t="s">
        <v>1081</v>
      </c>
      <c r="J1206" s="319" t="s">
        <v>324</v>
      </c>
      <c r="K1206" s="319" t="s">
        <v>324</v>
      </c>
      <c r="L1206" s="332"/>
      <c r="M1206" s="333">
        <v>452</v>
      </c>
      <c r="N1206" s="339"/>
      <c r="O1206" s="333">
        <v>13</v>
      </c>
      <c r="P1206" s="335" t="s">
        <v>1154</v>
      </c>
      <c r="Q1206" s="336"/>
    </row>
    <row r="1207" spans="1:17" s="160" customFormat="1" ht="32.25" hidden="1" customHeight="1" x14ac:dyDescent="0.2">
      <c r="A1207" s="319" t="s">
        <v>303</v>
      </c>
      <c r="B1207" s="319" t="s">
        <v>303</v>
      </c>
      <c r="C1207" s="329">
        <v>2021</v>
      </c>
      <c r="D1207" s="338" t="s">
        <v>366</v>
      </c>
      <c r="E1207" s="319" t="s">
        <v>321</v>
      </c>
      <c r="F1207" s="319" t="s">
        <v>322</v>
      </c>
      <c r="G1207" s="319" t="s">
        <v>424</v>
      </c>
      <c r="H1207" s="319" t="s">
        <v>1156</v>
      </c>
      <c r="I1207" s="319" t="s">
        <v>1081</v>
      </c>
      <c r="J1207" s="319">
        <v>150</v>
      </c>
      <c r="K1207" s="319" t="s">
        <v>324</v>
      </c>
      <c r="L1207" s="332"/>
      <c r="M1207" s="333">
        <v>452</v>
      </c>
      <c r="N1207" s="334">
        <f t="shared" ref="N1207:N1270" si="29">100*M1207/J1207</f>
        <v>301.33333333333331</v>
      </c>
      <c r="O1207" s="333">
        <v>15</v>
      </c>
      <c r="P1207" s="335" t="s">
        <v>1154</v>
      </c>
      <c r="Q1207" s="336" t="s">
        <v>1159</v>
      </c>
    </row>
    <row r="1208" spans="1:17" s="160" customFormat="1" ht="32.25" hidden="1" customHeight="1" x14ac:dyDescent="0.2">
      <c r="A1208" s="319" t="s">
        <v>303</v>
      </c>
      <c r="B1208" s="319" t="s">
        <v>303</v>
      </c>
      <c r="C1208" s="329">
        <v>2021</v>
      </c>
      <c r="D1208" s="338" t="s">
        <v>366</v>
      </c>
      <c r="E1208" s="319" t="s">
        <v>321</v>
      </c>
      <c r="F1208" s="319" t="s">
        <v>322</v>
      </c>
      <c r="G1208" s="319" t="s">
        <v>424</v>
      </c>
      <c r="H1208" s="319" t="s">
        <v>343</v>
      </c>
      <c r="I1208" s="319" t="s">
        <v>1081</v>
      </c>
      <c r="J1208" s="319">
        <v>150</v>
      </c>
      <c r="K1208" s="319" t="s">
        <v>324</v>
      </c>
      <c r="L1208" s="332"/>
      <c r="M1208" s="333">
        <v>454</v>
      </c>
      <c r="N1208" s="334">
        <f t="shared" si="29"/>
        <v>302.66666666666669</v>
      </c>
      <c r="O1208" s="333">
        <v>15</v>
      </c>
      <c r="P1208" s="335" t="s">
        <v>1154</v>
      </c>
      <c r="Q1208" s="336" t="s">
        <v>1159</v>
      </c>
    </row>
    <row r="1209" spans="1:17" s="160" customFormat="1" ht="32.25" hidden="1" customHeight="1" x14ac:dyDescent="0.2">
      <c r="A1209" s="329" t="s">
        <v>303</v>
      </c>
      <c r="B1209" s="329" t="s">
        <v>303</v>
      </c>
      <c r="C1209" s="329">
        <v>2021</v>
      </c>
      <c r="D1209" s="330" t="s">
        <v>363</v>
      </c>
      <c r="E1209" s="332" t="s">
        <v>321</v>
      </c>
      <c r="F1209" s="332" t="s">
        <v>322</v>
      </c>
      <c r="G1209" s="329" t="s">
        <v>424</v>
      </c>
      <c r="H1209" s="329" t="s">
        <v>359</v>
      </c>
      <c r="I1209" s="332" t="s">
        <v>1221</v>
      </c>
      <c r="J1209" s="324" t="s">
        <v>688</v>
      </c>
      <c r="K1209" s="332" t="s">
        <v>324</v>
      </c>
      <c r="L1209" s="332" t="s">
        <v>1186</v>
      </c>
      <c r="M1209" s="333">
        <v>462</v>
      </c>
      <c r="N1209" s="334"/>
      <c r="O1209" s="333">
        <v>21</v>
      </c>
      <c r="P1209" s="333" t="s">
        <v>1222</v>
      </c>
      <c r="Q1209" s="336"/>
    </row>
    <row r="1210" spans="1:17" s="160" customFormat="1" ht="32.25" hidden="1" customHeight="1" x14ac:dyDescent="0.2">
      <c r="A1210" s="319" t="s">
        <v>303</v>
      </c>
      <c r="B1210" s="319" t="s">
        <v>303</v>
      </c>
      <c r="C1210" s="329">
        <v>2021</v>
      </c>
      <c r="D1210" s="338" t="s">
        <v>346</v>
      </c>
      <c r="E1210" s="319" t="s">
        <v>321</v>
      </c>
      <c r="F1210" s="319" t="s">
        <v>322</v>
      </c>
      <c r="G1210" s="319" t="s">
        <v>424</v>
      </c>
      <c r="H1210" s="319" t="s">
        <v>358</v>
      </c>
      <c r="I1210" s="319" t="s">
        <v>1081</v>
      </c>
      <c r="J1210" s="319">
        <v>50</v>
      </c>
      <c r="K1210" s="319" t="s">
        <v>324</v>
      </c>
      <c r="L1210" s="332"/>
      <c r="M1210" s="333">
        <v>470</v>
      </c>
      <c r="N1210" s="339">
        <f t="shared" si="29"/>
        <v>940</v>
      </c>
      <c r="O1210" s="333">
        <v>22</v>
      </c>
      <c r="P1210" s="335" t="s">
        <v>1154</v>
      </c>
      <c r="Q1210" s="336" t="s">
        <v>1159</v>
      </c>
    </row>
    <row r="1211" spans="1:17" s="160" customFormat="1" ht="32.25" hidden="1" customHeight="1" x14ac:dyDescent="0.2">
      <c r="A1211" s="329" t="s">
        <v>303</v>
      </c>
      <c r="B1211" s="329" t="s">
        <v>303</v>
      </c>
      <c r="C1211" s="329">
        <v>2021</v>
      </c>
      <c r="D1211" s="330" t="s">
        <v>361</v>
      </c>
      <c r="E1211" s="332" t="s">
        <v>321</v>
      </c>
      <c r="F1211" s="332" t="s">
        <v>322</v>
      </c>
      <c r="G1211" s="329" t="s">
        <v>424</v>
      </c>
      <c r="H1211" s="329" t="s">
        <v>358</v>
      </c>
      <c r="I1211" s="332" t="s">
        <v>1083</v>
      </c>
      <c r="J1211" s="329">
        <v>150</v>
      </c>
      <c r="K1211" s="332" t="s">
        <v>324</v>
      </c>
      <c r="L1211" s="332" t="s">
        <v>1186</v>
      </c>
      <c r="M1211" s="333">
        <v>499</v>
      </c>
      <c r="N1211" s="334">
        <f t="shared" si="29"/>
        <v>332.66666666666669</v>
      </c>
      <c r="O1211" s="333">
        <v>14</v>
      </c>
      <c r="P1211" s="335" t="s">
        <v>1154</v>
      </c>
      <c r="Q1211" s="336" t="s">
        <v>1159</v>
      </c>
    </row>
    <row r="1212" spans="1:17" s="160" customFormat="1" ht="32.25" hidden="1" customHeight="1" x14ac:dyDescent="0.2">
      <c r="A1212" s="319" t="s">
        <v>303</v>
      </c>
      <c r="B1212" s="319" t="s">
        <v>303</v>
      </c>
      <c r="C1212" s="329">
        <v>2021</v>
      </c>
      <c r="D1212" s="338" t="s">
        <v>354</v>
      </c>
      <c r="E1212" s="319" t="s">
        <v>321</v>
      </c>
      <c r="F1212" s="319" t="s">
        <v>322</v>
      </c>
      <c r="G1212" s="319" t="s">
        <v>424</v>
      </c>
      <c r="H1212" s="319" t="s">
        <v>359</v>
      </c>
      <c r="I1212" s="319" t="s">
        <v>1081</v>
      </c>
      <c r="J1212" s="319">
        <v>120</v>
      </c>
      <c r="K1212" s="319" t="s">
        <v>324</v>
      </c>
      <c r="L1212" s="332"/>
      <c r="M1212" s="333">
        <v>518</v>
      </c>
      <c r="N1212" s="334">
        <f t="shared" si="29"/>
        <v>431.66666666666669</v>
      </c>
      <c r="O1212" s="333">
        <v>18</v>
      </c>
      <c r="P1212" s="335" t="s">
        <v>1154</v>
      </c>
      <c r="Q1212" s="336" t="s">
        <v>1159</v>
      </c>
    </row>
    <row r="1213" spans="1:17" s="160" customFormat="1" ht="32.25" hidden="1" customHeight="1" x14ac:dyDescent="0.2">
      <c r="A1213" s="329" t="s">
        <v>303</v>
      </c>
      <c r="B1213" s="329" t="s">
        <v>303</v>
      </c>
      <c r="C1213" s="329">
        <v>2021</v>
      </c>
      <c r="D1213" s="330" t="s">
        <v>344</v>
      </c>
      <c r="E1213" s="331" t="s">
        <v>321</v>
      </c>
      <c r="F1213" s="331" t="s">
        <v>322</v>
      </c>
      <c r="G1213" s="329" t="s">
        <v>424</v>
      </c>
      <c r="H1213" s="329" t="s">
        <v>358</v>
      </c>
      <c r="I1213" s="332" t="s">
        <v>1221</v>
      </c>
      <c r="J1213" s="324" t="s">
        <v>688</v>
      </c>
      <c r="K1213" s="332" t="s">
        <v>324</v>
      </c>
      <c r="L1213" s="332" t="s">
        <v>1186</v>
      </c>
      <c r="M1213" s="333">
        <v>529</v>
      </c>
      <c r="N1213" s="334"/>
      <c r="O1213" s="333">
        <v>24</v>
      </c>
      <c r="P1213" s="333" t="s">
        <v>1222</v>
      </c>
      <c r="Q1213" s="336"/>
    </row>
    <row r="1214" spans="1:17" s="160" customFormat="1" ht="32.25" hidden="1" customHeight="1" x14ac:dyDescent="0.2">
      <c r="A1214" s="319" t="s">
        <v>303</v>
      </c>
      <c r="B1214" s="319" t="s">
        <v>303</v>
      </c>
      <c r="C1214" s="329">
        <v>2021</v>
      </c>
      <c r="D1214" s="338" t="s">
        <v>360</v>
      </c>
      <c r="E1214" s="319" t="s">
        <v>321</v>
      </c>
      <c r="F1214" s="319" t="s">
        <v>322</v>
      </c>
      <c r="G1214" s="319" t="s">
        <v>424</v>
      </c>
      <c r="H1214" s="319" t="s">
        <v>343</v>
      </c>
      <c r="I1214" s="319" t="s">
        <v>1081</v>
      </c>
      <c r="J1214" s="319">
        <v>100</v>
      </c>
      <c r="K1214" s="319" t="s">
        <v>324</v>
      </c>
      <c r="L1214" s="332"/>
      <c r="M1214" s="333">
        <v>552</v>
      </c>
      <c r="N1214" s="339">
        <f t="shared" si="29"/>
        <v>552</v>
      </c>
      <c r="O1214" s="333">
        <v>11</v>
      </c>
      <c r="P1214" s="335" t="s">
        <v>1154</v>
      </c>
      <c r="Q1214" s="336" t="s">
        <v>1159</v>
      </c>
    </row>
    <row r="1215" spans="1:17" s="160" customFormat="1" ht="32.25" hidden="1" customHeight="1" x14ac:dyDescent="0.2">
      <c r="A1215" s="319" t="s">
        <v>303</v>
      </c>
      <c r="B1215" s="319" t="s">
        <v>303</v>
      </c>
      <c r="C1215" s="329">
        <v>2021</v>
      </c>
      <c r="D1215" s="338" t="s">
        <v>360</v>
      </c>
      <c r="E1215" s="319" t="s">
        <v>321</v>
      </c>
      <c r="F1215" s="319" t="s">
        <v>322</v>
      </c>
      <c r="G1215" s="319" t="s">
        <v>424</v>
      </c>
      <c r="H1215" s="319" t="s">
        <v>1156</v>
      </c>
      <c r="I1215" s="319" t="s">
        <v>1081</v>
      </c>
      <c r="J1215" s="319">
        <v>100</v>
      </c>
      <c r="K1215" s="319" t="s">
        <v>324</v>
      </c>
      <c r="L1215" s="332"/>
      <c r="M1215" s="333">
        <v>552</v>
      </c>
      <c r="N1215" s="339">
        <f t="shared" si="29"/>
        <v>552</v>
      </c>
      <c r="O1215" s="333">
        <v>11</v>
      </c>
      <c r="P1215" s="335" t="s">
        <v>1154</v>
      </c>
      <c r="Q1215" s="336" t="s">
        <v>1159</v>
      </c>
    </row>
    <row r="1216" spans="1:17" s="160" customFormat="1" ht="32.25" hidden="1" customHeight="1" x14ac:dyDescent="0.2">
      <c r="A1216" s="329" t="s">
        <v>303</v>
      </c>
      <c r="B1216" s="329" t="s">
        <v>303</v>
      </c>
      <c r="C1216" s="329">
        <v>2021</v>
      </c>
      <c r="D1216" s="330" t="s">
        <v>344</v>
      </c>
      <c r="E1216" s="331" t="s">
        <v>321</v>
      </c>
      <c r="F1216" s="331" t="s">
        <v>322</v>
      </c>
      <c r="G1216" s="329" t="s">
        <v>424</v>
      </c>
      <c r="H1216" s="329" t="s">
        <v>359</v>
      </c>
      <c r="I1216" s="332" t="s">
        <v>1221</v>
      </c>
      <c r="J1216" s="324" t="s">
        <v>688</v>
      </c>
      <c r="K1216" s="332" t="s">
        <v>324</v>
      </c>
      <c r="L1216" s="332" t="s">
        <v>1186</v>
      </c>
      <c r="M1216" s="333">
        <v>557</v>
      </c>
      <c r="N1216" s="334"/>
      <c r="O1216" s="333">
        <v>25</v>
      </c>
      <c r="P1216" s="333" t="s">
        <v>1222</v>
      </c>
      <c r="Q1216" s="336"/>
    </row>
    <row r="1217" spans="1:17" s="160" customFormat="1" ht="32.25" hidden="1" customHeight="1" x14ac:dyDescent="0.2">
      <c r="A1217" s="329" t="s">
        <v>303</v>
      </c>
      <c r="B1217" s="329" t="s">
        <v>303</v>
      </c>
      <c r="C1217" s="329">
        <v>2021</v>
      </c>
      <c r="D1217" s="338" t="s">
        <v>351</v>
      </c>
      <c r="E1217" s="332" t="s">
        <v>321</v>
      </c>
      <c r="F1217" s="332" t="s">
        <v>322</v>
      </c>
      <c r="G1217" s="329" t="s">
        <v>424</v>
      </c>
      <c r="H1217" s="329" t="s">
        <v>1156</v>
      </c>
      <c r="I1217" s="332" t="s">
        <v>1221</v>
      </c>
      <c r="J1217" s="324" t="s">
        <v>688</v>
      </c>
      <c r="K1217" s="332" t="s">
        <v>324</v>
      </c>
      <c r="L1217" s="332" t="s">
        <v>1186</v>
      </c>
      <c r="M1217" s="333">
        <v>594</v>
      </c>
      <c r="N1217" s="334"/>
      <c r="O1217" s="333">
        <v>24</v>
      </c>
      <c r="P1217" s="333" t="s">
        <v>1222</v>
      </c>
      <c r="Q1217" s="336"/>
    </row>
    <row r="1218" spans="1:17" s="160" customFormat="1" ht="32.25" hidden="1" customHeight="1" x14ac:dyDescent="0.2">
      <c r="A1218" s="319" t="s">
        <v>303</v>
      </c>
      <c r="B1218" s="319" t="s">
        <v>303</v>
      </c>
      <c r="C1218" s="329">
        <v>2021</v>
      </c>
      <c r="D1218" s="338" t="s">
        <v>367</v>
      </c>
      <c r="E1218" s="319" t="s">
        <v>321</v>
      </c>
      <c r="F1218" s="319" t="s">
        <v>322</v>
      </c>
      <c r="G1218" s="319" t="s">
        <v>424</v>
      </c>
      <c r="H1218" s="319" t="s">
        <v>358</v>
      </c>
      <c r="I1218" s="319" t="s">
        <v>1081</v>
      </c>
      <c r="J1218" s="319">
        <v>50</v>
      </c>
      <c r="K1218" s="319" t="s">
        <v>324</v>
      </c>
      <c r="L1218" s="332"/>
      <c r="M1218" s="333">
        <v>605</v>
      </c>
      <c r="N1218" s="339">
        <f t="shared" si="29"/>
        <v>1210</v>
      </c>
      <c r="O1218" s="333">
        <v>27</v>
      </c>
      <c r="P1218" s="335" t="s">
        <v>1154</v>
      </c>
      <c r="Q1218" s="336" t="s">
        <v>1159</v>
      </c>
    </row>
    <row r="1219" spans="1:17" s="160" customFormat="1" ht="32.25" hidden="1" customHeight="1" x14ac:dyDescent="0.2">
      <c r="A1219" s="319" t="s">
        <v>303</v>
      </c>
      <c r="B1219" s="319" t="s">
        <v>303</v>
      </c>
      <c r="C1219" s="329">
        <v>2021</v>
      </c>
      <c r="D1219" s="338" t="s">
        <v>1194</v>
      </c>
      <c r="E1219" s="319" t="s">
        <v>321</v>
      </c>
      <c r="F1219" s="319" t="s">
        <v>322</v>
      </c>
      <c r="G1219" s="319" t="s">
        <v>424</v>
      </c>
      <c r="H1219" s="319" t="s">
        <v>339</v>
      </c>
      <c r="I1219" s="319" t="s">
        <v>1081</v>
      </c>
      <c r="J1219" s="319" t="s">
        <v>324</v>
      </c>
      <c r="K1219" s="319" t="s">
        <v>324</v>
      </c>
      <c r="L1219" s="332"/>
      <c r="M1219" s="333">
        <v>608</v>
      </c>
      <c r="N1219" s="339"/>
      <c r="O1219" s="333">
        <v>34</v>
      </c>
      <c r="P1219" s="335" t="s">
        <v>1154</v>
      </c>
      <c r="Q1219" s="336" t="s">
        <v>1159</v>
      </c>
    </row>
    <row r="1220" spans="1:17" s="160" customFormat="1" ht="32.25" hidden="1" customHeight="1" x14ac:dyDescent="0.2">
      <c r="A1220" s="329" t="s">
        <v>303</v>
      </c>
      <c r="B1220" s="329" t="s">
        <v>303</v>
      </c>
      <c r="C1220" s="329">
        <v>2021</v>
      </c>
      <c r="D1220" s="330" t="s">
        <v>354</v>
      </c>
      <c r="E1220" s="331" t="s">
        <v>321</v>
      </c>
      <c r="F1220" s="331" t="s">
        <v>322</v>
      </c>
      <c r="G1220" s="329" t="s">
        <v>424</v>
      </c>
      <c r="H1220" s="329" t="s">
        <v>339</v>
      </c>
      <c r="I1220" s="332" t="s">
        <v>1221</v>
      </c>
      <c r="J1220" s="324" t="s">
        <v>688</v>
      </c>
      <c r="K1220" s="332" t="s">
        <v>324</v>
      </c>
      <c r="L1220" s="332" t="s">
        <v>1164</v>
      </c>
      <c r="M1220" s="333">
        <v>614</v>
      </c>
      <c r="N1220" s="334"/>
      <c r="O1220" s="333">
        <v>44</v>
      </c>
      <c r="P1220" s="333" t="s">
        <v>1222</v>
      </c>
      <c r="Q1220" s="336"/>
    </row>
    <row r="1221" spans="1:17" s="160" customFormat="1" ht="32.25" hidden="1" customHeight="1" x14ac:dyDescent="0.2">
      <c r="A1221" s="329" t="s">
        <v>303</v>
      </c>
      <c r="B1221" s="329" t="s">
        <v>303</v>
      </c>
      <c r="C1221" s="329">
        <v>2021</v>
      </c>
      <c r="D1221" s="330" t="s">
        <v>361</v>
      </c>
      <c r="E1221" s="332" t="s">
        <v>321</v>
      </c>
      <c r="F1221" s="332" t="s">
        <v>322</v>
      </c>
      <c r="G1221" s="329" t="s">
        <v>424</v>
      </c>
      <c r="H1221" s="329" t="s">
        <v>359</v>
      </c>
      <c r="I1221" s="332" t="s">
        <v>1083</v>
      </c>
      <c r="J1221" s="329">
        <v>150</v>
      </c>
      <c r="K1221" s="332" t="s">
        <v>324</v>
      </c>
      <c r="L1221" s="332" t="s">
        <v>1186</v>
      </c>
      <c r="M1221" s="333">
        <v>646</v>
      </c>
      <c r="N1221" s="334">
        <f t="shared" si="29"/>
        <v>430.66666666666669</v>
      </c>
      <c r="O1221" s="333">
        <v>24</v>
      </c>
      <c r="P1221" s="335" t="s">
        <v>1154</v>
      </c>
      <c r="Q1221" s="336" t="s">
        <v>1159</v>
      </c>
    </row>
    <row r="1222" spans="1:17" s="160" customFormat="1" ht="32.25" hidden="1" customHeight="1" x14ac:dyDescent="0.2">
      <c r="A1222" s="329" t="s">
        <v>303</v>
      </c>
      <c r="B1222" s="329" t="s">
        <v>303</v>
      </c>
      <c r="C1222" s="329">
        <v>2021</v>
      </c>
      <c r="D1222" s="330" t="s">
        <v>361</v>
      </c>
      <c r="E1222" s="331" t="s">
        <v>321</v>
      </c>
      <c r="F1222" s="331" t="s">
        <v>322</v>
      </c>
      <c r="G1222" s="329" t="s">
        <v>424</v>
      </c>
      <c r="H1222" s="329" t="s">
        <v>343</v>
      </c>
      <c r="I1222" s="332" t="s">
        <v>1083</v>
      </c>
      <c r="J1222" s="329">
        <v>150</v>
      </c>
      <c r="K1222" s="332" t="s">
        <v>324</v>
      </c>
      <c r="L1222" s="332" t="s">
        <v>1186</v>
      </c>
      <c r="M1222" s="333">
        <v>651</v>
      </c>
      <c r="N1222" s="334">
        <f t="shared" si="29"/>
        <v>434</v>
      </c>
      <c r="O1222" s="333">
        <v>22</v>
      </c>
      <c r="P1222" s="335" t="s">
        <v>1154</v>
      </c>
      <c r="Q1222" s="336" t="s">
        <v>1159</v>
      </c>
    </row>
    <row r="1223" spans="1:17" s="160" customFormat="1" ht="32.25" hidden="1" customHeight="1" x14ac:dyDescent="0.2">
      <c r="A1223" s="618" t="s">
        <v>303</v>
      </c>
      <c r="B1223" s="618" t="s">
        <v>303</v>
      </c>
      <c r="C1223" s="618">
        <v>2021</v>
      </c>
      <c r="D1223" s="622" t="s">
        <v>361</v>
      </c>
      <c r="E1223" s="476" t="s">
        <v>321</v>
      </c>
      <c r="F1223" s="476" t="s">
        <v>322</v>
      </c>
      <c r="G1223" s="618" t="s">
        <v>424</v>
      </c>
      <c r="H1223" s="618" t="s">
        <v>1156</v>
      </c>
      <c r="I1223" s="476" t="s">
        <v>1083</v>
      </c>
      <c r="J1223" s="618">
        <v>150</v>
      </c>
      <c r="K1223" s="476" t="s">
        <v>324</v>
      </c>
      <c r="L1223" s="476" t="s">
        <v>1186</v>
      </c>
      <c r="M1223" s="477">
        <v>651</v>
      </c>
      <c r="N1223" s="630">
        <f t="shared" si="29"/>
        <v>434</v>
      </c>
      <c r="O1223" s="477">
        <v>22</v>
      </c>
      <c r="P1223" s="478" t="s">
        <v>1154</v>
      </c>
      <c r="Q1223" s="336" t="s">
        <v>1159</v>
      </c>
    </row>
    <row r="1224" spans="1:17" s="451" customFormat="1" ht="32.25" hidden="1" customHeight="1" x14ac:dyDescent="0.2">
      <c r="A1224" s="329" t="s">
        <v>303</v>
      </c>
      <c r="B1224" s="329" t="s">
        <v>303</v>
      </c>
      <c r="C1224" s="329">
        <v>2021</v>
      </c>
      <c r="D1224" s="330" t="s">
        <v>360</v>
      </c>
      <c r="E1224" s="332" t="s">
        <v>321</v>
      </c>
      <c r="F1224" s="332" t="s">
        <v>322</v>
      </c>
      <c r="G1224" s="329" t="s">
        <v>424</v>
      </c>
      <c r="H1224" s="329" t="s">
        <v>339</v>
      </c>
      <c r="I1224" s="332" t="s">
        <v>1083</v>
      </c>
      <c r="J1224" s="329">
        <v>200</v>
      </c>
      <c r="K1224" s="332" t="s">
        <v>324</v>
      </c>
      <c r="L1224" s="332" t="s">
        <v>1188</v>
      </c>
      <c r="M1224" s="333">
        <v>663</v>
      </c>
      <c r="N1224" s="334">
        <f t="shared" si="29"/>
        <v>331.5</v>
      </c>
      <c r="O1224" s="333">
        <v>23</v>
      </c>
      <c r="P1224" s="335" t="s">
        <v>1154</v>
      </c>
      <c r="Q1224" s="336" t="s">
        <v>1159</v>
      </c>
    </row>
    <row r="1225" spans="1:17" s="18" customFormat="1" ht="32.25" hidden="1" customHeight="1" x14ac:dyDescent="0.2">
      <c r="A1225" s="270" t="s">
        <v>303</v>
      </c>
      <c r="B1225" s="270" t="s">
        <v>303</v>
      </c>
      <c r="C1225" s="270">
        <v>2021</v>
      </c>
      <c r="D1225" s="621" t="s">
        <v>433</v>
      </c>
      <c r="E1225" s="255" t="s">
        <v>321</v>
      </c>
      <c r="F1225" s="255" t="s">
        <v>322</v>
      </c>
      <c r="G1225" s="270" t="s">
        <v>424</v>
      </c>
      <c r="H1225" s="270" t="s">
        <v>358</v>
      </c>
      <c r="I1225" s="270" t="s">
        <v>1081</v>
      </c>
      <c r="J1225" s="270">
        <v>330</v>
      </c>
      <c r="K1225" s="255" t="s">
        <v>324</v>
      </c>
      <c r="L1225" s="255" t="s">
        <v>1175</v>
      </c>
      <c r="M1225" s="443">
        <v>669</v>
      </c>
      <c r="N1225" s="479">
        <f t="shared" si="29"/>
        <v>202.72727272727272</v>
      </c>
      <c r="O1225" s="443">
        <v>8</v>
      </c>
      <c r="P1225" s="450" t="s">
        <v>1154</v>
      </c>
      <c r="Q1225" s="336" t="s">
        <v>1159</v>
      </c>
    </row>
    <row r="1226" spans="1:17" s="18" customFormat="1" ht="32.25" hidden="1" customHeight="1" x14ac:dyDescent="0.2">
      <c r="A1226" s="345" t="s">
        <v>303</v>
      </c>
      <c r="B1226" s="345" t="s">
        <v>303</v>
      </c>
      <c r="C1226" s="395">
        <v>2021</v>
      </c>
      <c r="D1226" s="321" t="s">
        <v>413</v>
      </c>
      <c r="E1226" s="434" t="s">
        <v>321</v>
      </c>
      <c r="F1226" s="435" t="s">
        <v>322</v>
      </c>
      <c r="G1226" s="319" t="s">
        <v>424</v>
      </c>
      <c r="H1226" s="395" t="s">
        <v>343</v>
      </c>
      <c r="I1226" s="436" t="s">
        <v>1248</v>
      </c>
      <c r="J1226" s="324" t="s">
        <v>688</v>
      </c>
      <c r="K1226" s="319" t="s">
        <v>324</v>
      </c>
      <c r="L1226" s="447" t="s">
        <v>1245</v>
      </c>
      <c r="M1226" s="333">
        <v>691</v>
      </c>
      <c r="N1226" s="327"/>
      <c r="O1226" s="333">
        <v>15</v>
      </c>
      <c r="P1226" s="433" t="s">
        <v>1249</v>
      </c>
      <c r="Q1226" s="379" t="s">
        <v>1245</v>
      </c>
    </row>
    <row r="1227" spans="1:17" s="18" customFormat="1" ht="32.25" hidden="1" customHeight="1" x14ac:dyDescent="0.2">
      <c r="A1227" s="345" t="s">
        <v>303</v>
      </c>
      <c r="B1227" s="345" t="s">
        <v>303</v>
      </c>
      <c r="C1227" s="395">
        <v>2021</v>
      </c>
      <c r="D1227" s="321" t="s">
        <v>413</v>
      </c>
      <c r="E1227" s="434" t="s">
        <v>321</v>
      </c>
      <c r="F1227" s="435" t="s">
        <v>322</v>
      </c>
      <c r="G1227" s="319" t="s">
        <v>424</v>
      </c>
      <c r="H1227" s="395" t="s">
        <v>1156</v>
      </c>
      <c r="I1227" s="436" t="s">
        <v>1248</v>
      </c>
      <c r="J1227" s="324" t="s">
        <v>688</v>
      </c>
      <c r="K1227" s="319" t="s">
        <v>324</v>
      </c>
      <c r="L1227" s="447" t="s">
        <v>1245</v>
      </c>
      <c r="M1227" s="333">
        <v>691</v>
      </c>
      <c r="N1227" s="327"/>
      <c r="O1227" s="333">
        <v>15</v>
      </c>
      <c r="P1227" s="433" t="s">
        <v>1249</v>
      </c>
      <c r="Q1227" s="379" t="s">
        <v>1245</v>
      </c>
    </row>
    <row r="1228" spans="1:17" s="18" customFormat="1" ht="32.25" hidden="1" customHeight="1" x14ac:dyDescent="0.2">
      <c r="A1228" s="345" t="s">
        <v>303</v>
      </c>
      <c r="B1228" s="345" t="s">
        <v>303</v>
      </c>
      <c r="C1228" s="395">
        <v>2021</v>
      </c>
      <c r="D1228" s="321" t="s">
        <v>413</v>
      </c>
      <c r="E1228" s="436" t="s">
        <v>321</v>
      </c>
      <c r="F1228" s="395" t="s">
        <v>322</v>
      </c>
      <c r="G1228" s="319" t="s">
        <v>424</v>
      </c>
      <c r="H1228" s="395" t="s">
        <v>358</v>
      </c>
      <c r="I1228" s="436" t="s">
        <v>1248</v>
      </c>
      <c r="J1228" s="324" t="s">
        <v>688</v>
      </c>
      <c r="K1228" s="319" t="s">
        <v>324</v>
      </c>
      <c r="L1228" s="447" t="s">
        <v>1245</v>
      </c>
      <c r="M1228" s="333">
        <v>691</v>
      </c>
      <c r="N1228" s="327"/>
      <c r="O1228" s="333">
        <v>15</v>
      </c>
      <c r="P1228" s="433" t="s">
        <v>1249</v>
      </c>
      <c r="Q1228" s="379" t="s">
        <v>1245</v>
      </c>
    </row>
    <row r="1229" spans="1:17" s="18" customFormat="1" ht="32.25" hidden="1" customHeight="1" x14ac:dyDescent="0.2">
      <c r="A1229" s="329" t="s">
        <v>303</v>
      </c>
      <c r="B1229" s="329" t="s">
        <v>303</v>
      </c>
      <c r="C1229" s="329">
        <v>2021</v>
      </c>
      <c r="D1229" s="330" t="s">
        <v>345</v>
      </c>
      <c r="E1229" s="331" t="s">
        <v>321</v>
      </c>
      <c r="F1229" s="331" t="s">
        <v>322</v>
      </c>
      <c r="G1229" s="329" t="s">
        <v>424</v>
      </c>
      <c r="H1229" s="329" t="s">
        <v>339</v>
      </c>
      <c r="I1229" s="332" t="s">
        <v>1221</v>
      </c>
      <c r="J1229" s="324" t="s">
        <v>688</v>
      </c>
      <c r="K1229" s="332" t="s">
        <v>324</v>
      </c>
      <c r="L1229" s="332" t="s">
        <v>1186</v>
      </c>
      <c r="M1229" s="333">
        <v>699</v>
      </c>
      <c r="N1229" s="334"/>
      <c r="O1229" s="333">
        <v>52</v>
      </c>
      <c r="P1229" s="333" t="s">
        <v>1222</v>
      </c>
      <c r="Q1229" s="336"/>
    </row>
    <row r="1230" spans="1:17" s="18" customFormat="1" ht="32.25" hidden="1" customHeight="1" x14ac:dyDescent="0.2">
      <c r="A1230" s="329" t="s">
        <v>303</v>
      </c>
      <c r="B1230" s="329" t="s">
        <v>303</v>
      </c>
      <c r="C1230" s="329">
        <v>2021</v>
      </c>
      <c r="D1230" s="330" t="s">
        <v>345</v>
      </c>
      <c r="E1230" s="331" t="s">
        <v>321</v>
      </c>
      <c r="F1230" s="331" t="s">
        <v>322</v>
      </c>
      <c r="G1230" s="329" t="s">
        <v>424</v>
      </c>
      <c r="H1230" s="329" t="s">
        <v>343</v>
      </c>
      <c r="I1230" s="332" t="s">
        <v>1221</v>
      </c>
      <c r="J1230" s="324" t="s">
        <v>688</v>
      </c>
      <c r="K1230" s="332" t="s">
        <v>324</v>
      </c>
      <c r="L1230" s="332" t="s">
        <v>1186</v>
      </c>
      <c r="M1230" s="333">
        <v>699</v>
      </c>
      <c r="N1230" s="334"/>
      <c r="O1230" s="333">
        <v>52</v>
      </c>
      <c r="P1230" s="333" t="s">
        <v>1222</v>
      </c>
      <c r="Q1230" s="336"/>
    </row>
    <row r="1231" spans="1:17" s="18" customFormat="1" ht="32.25" hidden="1" customHeight="1" x14ac:dyDescent="0.2">
      <c r="A1231" s="395" t="s">
        <v>303</v>
      </c>
      <c r="B1231" s="345" t="s">
        <v>303</v>
      </c>
      <c r="C1231" s="395">
        <v>2021</v>
      </c>
      <c r="D1231" s="321" t="s">
        <v>433</v>
      </c>
      <c r="E1231" s="436" t="s">
        <v>321</v>
      </c>
      <c r="F1231" s="395" t="s">
        <v>322</v>
      </c>
      <c r="G1231" s="319" t="s">
        <v>424</v>
      </c>
      <c r="H1231" s="345" t="s">
        <v>343</v>
      </c>
      <c r="I1231" s="436" t="s">
        <v>1248</v>
      </c>
      <c r="J1231" s="324" t="s">
        <v>688</v>
      </c>
      <c r="K1231" s="395" t="s">
        <v>324</v>
      </c>
      <c r="L1231" s="447" t="s">
        <v>1245</v>
      </c>
      <c r="M1231" s="419">
        <v>709</v>
      </c>
      <c r="N1231" s="327"/>
      <c r="O1231" s="419">
        <v>16</v>
      </c>
      <c r="P1231" s="433" t="s">
        <v>1249</v>
      </c>
      <c r="Q1231" s="379" t="s">
        <v>1245</v>
      </c>
    </row>
    <row r="1232" spans="1:17" s="18" customFormat="1" ht="32.25" hidden="1" customHeight="1" x14ac:dyDescent="0.2">
      <c r="A1232" s="395" t="s">
        <v>303</v>
      </c>
      <c r="B1232" s="345" t="s">
        <v>303</v>
      </c>
      <c r="C1232" s="395">
        <v>2021</v>
      </c>
      <c r="D1232" s="321" t="s">
        <v>433</v>
      </c>
      <c r="E1232" s="436" t="s">
        <v>321</v>
      </c>
      <c r="F1232" s="395" t="s">
        <v>322</v>
      </c>
      <c r="G1232" s="319" t="s">
        <v>424</v>
      </c>
      <c r="H1232" s="345" t="s">
        <v>1156</v>
      </c>
      <c r="I1232" s="436" t="s">
        <v>1248</v>
      </c>
      <c r="J1232" s="324" t="s">
        <v>688</v>
      </c>
      <c r="K1232" s="395" t="s">
        <v>324</v>
      </c>
      <c r="L1232" s="447" t="s">
        <v>1245</v>
      </c>
      <c r="M1232" s="419">
        <v>709</v>
      </c>
      <c r="N1232" s="327"/>
      <c r="O1232" s="419">
        <v>16</v>
      </c>
      <c r="P1232" s="433" t="s">
        <v>1249</v>
      </c>
      <c r="Q1232" s="379" t="s">
        <v>1245</v>
      </c>
    </row>
    <row r="1233" spans="1:17" s="423" customFormat="1" ht="32.25" hidden="1" customHeight="1" x14ac:dyDescent="0.2">
      <c r="A1233" s="395" t="s">
        <v>303</v>
      </c>
      <c r="B1233" s="345" t="s">
        <v>303</v>
      </c>
      <c r="C1233" s="395">
        <v>2021</v>
      </c>
      <c r="D1233" s="321" t="s">
        <v>433</v>
      </c>
      <c r="E1233" s="436" t="s">
        <v>321</v>
      </c>
      <c r="F1233" s="395" t="s">
        <v>322</v>
      </c>
      <c r="G1233" s="319" t="s">
        <v>424</v>
      </c>
      <c r="H1233" s="345" t="s">
        <v>358</v>
      </c>
      <c r="I1233" s="436" t="s">
        <v>1248</v>
      </c>
      <c r="J1233" s="324" t="s">
        <v>688</v>
      </c>
      <c r="K1233" s="395" t="s">
        <v>324</v>
      </c>
      <c r="L1233" s="447" t="s">
        <v>1245</v>
      </c>
      <c r="M1233" s="419">
        <v>709</v>
      </c>
      <c r="N1233" s="327"/>
      <c r="O1233" s="419">
        <v>16</v>
      </c>
      <c r="P1233" s="433" t="s">
        <v>1249</v>
      </c>
      <c r="Q1233" s="379" t="s">
        <v>1245</v>
      </c>
    </row>
    <row r="1234" spans="1:17" s="160" customFormat="1" ht="32.25" hidden="1" customHeight="1" x14ac:dyDescent="0.2">
      <c r="A1234" s="319" t="s">
        <v>303</v>
      </c>
      <c r="B1234" s="319" t="s">
        <v>303</v>
      </c>
      <c r="C1234" s="329">
        <v>2021</v>
      </c>
      <c r="D1234" s="338" t="s">
        <v>346</v>
      </c>
      <c r="E1234" s="319" t="s">
        <v>321</v>
      </c>
      <c r="F1234" s="319" t="s">
        <v>322</v>
      </c>
      <c r="G1234" s="319" t="s">
        <v>424</v>
      </c>
      <c r="H1234" s="319" t="s">
        <v>359</v>
      </c>
      <c r="I1234" s="319" t="s">
        <v>1081</v>
      </c>
      <c r="J1234" s="319">
        <v>100</v>
      </c>
      <c r="K1234" s="319" t="s">
        <v>324</v>
      </c>
      <c r="L1234" s="332"/>
      <c r="M1234" s="333">
        <v>727</v>
      </c>
      <c r="N1234" s="339">
        <f t="shared" si="29"/>
        <v>727</v>
      </c>
      <c r="O1234" s="333">
        <v>29</v>
      </c>
      <c r="P1234" s="335" t="s">
        <v>1154</v>
      </c>
      <c r="Q1234" s="336" t="s">
        <v>1159</v>
      </c>
    </row>
    <row r="1235" spans="1:17" s="160" customFormat="1" ht="32.25" hidden="1" customHeight="1" x14ac:dyDescent="0.2">
      <c r="A1235" s="319" t="s">
        <v>303</v>
      </c>
      <c r="B1235" s="319" t="s">
        <v>303</v>
      </c>
      <c r="C1235" s="329">
        <v>2021</v>
      </c>
      <c r="D1235" s="338" t="s">
        <v>354</v>
      </c>
      <c r="E1235" s="319" t="s">
        <v>321</v>
      </c>
      <c r="F1235" s="319" t="s">
        <v>322</v>
      </c>
      <c r="G1235" s="319" t="s">
        <v>424</v>
      </c>
      <c r="H1235" s="319" t="s">
        <v>1156</v>
      </c>
      <c r="I1235" s="319" t="s">
        <v>1081</v>
      </c>
      <c r="J1235" s="319">
        <v>120</v>
      </c>
      <c r="K1235" s="319" t="s">
        <v>324</v>
      </c>
      <c r="L1235" s="332"/>
      <c r="M1235" s="333">
        <v>749</v>
      </c>
      <c r="N1235" s="334">
        <f t="shared" si="29"/>
        <v>624.16666666666663</v>
      </c>
      <c r="O1235" s="333">
        <v>20</v>
      </c>
      <c r="P1235" s="335" t="s">
        <v>1154</v>
      </c>
      <c r="Q1235" s="336" t="s">
        <v>1159</v>
      </c>
    </row>
    <row r="1236" spans="1:17" s="160" customFormat="1" ht="32.25" hidden="1" customHeight="1" x14ac:dyDescent="0.2">
      <c r="A1236" s="319" t="s">
        <v>303</v>
      </c>
      <c r="B1236" s="319" t="s">
        <v>303</v>
      </c>
      <c r="C1236" s="329">
        <v>2021</v>
      </c>
      <c r="D1236" s="338" t="s">
        <v>337</v>
      </c>
      <c r="E1236" s="319" t="s">
        <v>321</v>
      </c>
      <c r="F1236" s="319" t="s">
        <v>322</v>
      </c>
      <c r="G1236" s="319" t="s">
        <v>424</v>
      </c>
      <c r="H1236" s="319" t="s">
        <v>359</v>
      </c>
      <c r="I1236" s="319" t="s">
        <v>1081</v>
      </c>
      <c r="J1236" s="319">
        <v>280</v>
      </c>
      <c r="K1236" s="319" t="s">
        <v>324</v>
      </c>
      <c r="L1236" s="332"/>
      <c r="M1236" s="333">
        <v>766</v>
      </c>
      <c r="N1236" s="334">
        <f t="shared" si="29"/>
        <v>273.57142857142856</v>
      </c>
      <c r="O1236" s="333">
        <v>37</v>
      </c>
      <c r="P1236" s="335" t="s">
        <v>1154</v>
      </c>
      <c r="Q1236" s="336" t="s">
        <v>1159</v>
      </c>
    </row>
    <row r="1237" spans="1:17" s="160" customFormat="1" ht="32.25" hidden="1" customHeight="1" x14ac:dyDescent="0.2">
      <c r="A1237" s="329" t="s">
        <v>303</v>
      </c>
      <c r="B1237" s="329" t="s">
        <v>303</v>
      </c>
      <c r="C1237" s="329">
        <v>2021</v>
      </c>
      <c r="D1237" s="357" t="s">
        <v>341</v>
      </c>
      <c r="E1237" s="337" t="s">
        <v>321</v>
      </c>
      <c r="F1237" s="337" t="s">
        <v>322</v>
      </c>
      <c r="G1237" s="329" t="s">
        <v>424</v>
      </c>
      <c r="H1237" s="329" t="s">
        <v>339</v>
      </c>
      <c r="I1237" s="332" t="s">
        <v>1221</v>
      </c>
      <c r="J1237" s="324" t="s">
        <v>688</v>
      </c>
      <c r="K1237" s="332" t="s">
        <v>324</v>
      </c>
      <c r="L1237" s="332" t="s">
        <v>1183</v>
      </c>
      <c r="M1237" s="333">
        <v>791</v>
      </c>
      <c r="N1237" s="334"/>
      <c r="O1237" s="333">
        <v>40</v>
      </c>
      <c r="P1237" s="333" t="s">
        <v>1222</v>
      </c>
      <c r="Q1237" s="336"/>
    </row>
    <row r="1238" spans="1:17" s="160" customFormat="1" ht="32.25" hidden="1" customHeight="1" x14ac:dyDescent="0.2">
      <c r="A1238" s="319" t="s">
        <v>303</v>
      </c>
      <c r="B1238" s="319" t="s">
        <v>303</v>
      </c>
      <c r="C1238" s="329">
        <v>2021</v>
      </c>
      <c r="D1238" s="338" t="s">
        <v>354</v>
      </c>
      <c r="E1238" s="319" t="s">
        <v>321</v>
      </c>
      <c r="F1238" s="319" t="s">
        <v>322</v>
      </c>
      <c r="G1238" s="319" t="s">
        <v>424</v>
      </c>
      <c r="H1238" s="319" t="s">
        <v>343</v>
      </c>
      <c r="I1238" s="319" t="s">
        <v>1081</v>
      </c>
      <c r="J1238" s="319">
        <v>120</v>
      </c>
      <c r="K1238" s="319" t="s">
        <v>324</v>
      </c>
      <c r="L1238" s="332"/>
      <c r="M1238" s="333">
        <v>796</v>
      </c>
      <c r="N1238" s="334">
        <f t="shared" si="29"/>
        <v>663.33333333333337</v>
      </c>
      <c r="O1238" s="333">
        <v>20</v>
      </c>
      <c r="P1238" s="335" t="s">
        <v>1154</v>
      </c>
      <c r="Q1238" s="336" t="s">
        <v>1159</v>
      </c>
    </row>
    <row r="1239" spans="1:17" s="160" customFormat="1" ht="32.25" hidden="1" customHeight="1" x14ac:dyDescent="0.2">
      <c r="A1239" s="329" t="s">
        <v>303</v>
      </c>
      <c r="B1239" s="329" t="s">
        <v>303</v>
      </c>
      <c r="C1239" s="329">
        <v>2021</v>
      </c>
      <c r="D1239" s="357" t="s">
        <v>461</v>
      </c>
      <c r="E1239" s="331" t="s">
        <v>321</v>
      </c>
      <c r="F1239" s="331" t="s">
        <v>322</v>
      </c>
      <c r="G1239" s="329" t="s">
        <v>424</v>
      </c>
      <c r="H1239" s="329" t="s">
        <v>339</v>
      </c>
      <c r="I1239" s="332" t="s">
        <v>1083</v>
      </c>
      <c r="J1239" s="329">
        <v>150</v>
      </c>
      <c r="K1239" s="332" t="s">
        <v>324</v>
      </c>
      <c r="L1239" s="332" t="s">
        <v>1216</v>
      </c>
      <c r="M1239" s="333">
        <v>799</v>
      </c>
      <c r="N1239" s="334">
        <f t="shared" si="29"/>
        <v>532.66666666666663</v>
      </c>
      <c r="O1239" s="333">
        <v>33</v>
      </c>
      <c r="P1239" s="335" t="s">
        <v>1154</v>
      </c>
      <c r="Q1239" s="336" t="s">
        <v>1159</v>
      </c>
    </row>
    <row r="1240" spans="1:17" s="160" customFormat="1" ht="32.25" hidden="1" customHeight="1" x14ac:dyDescent="0.2">
      <c r="A1240" s="329" t="s">
        <v>303</v>
      </c>
      <c r="B1240" s="329" t="s">
        <v>303</v>
      </c>
      <c r="C1240" s="329">
        <v>2021</v>
      </c>
      <c r="D1240" s="330" t="s">
        <v>346</v>
      </c>
      <c r="E1240" s="331" t="s">
        <v>321</v>
      </c>
      <c r="F1240" s="331" t="s">
        <v>322</v>
      </c>
      <c r="G1240" s="329" t="s">
        <v>424</v>
      </c>
      <c r="H1240" s="329" t="s">
        <v>339</v>
      </c>
      <c r="I1240" s="332" t="s">
        <v>1221</v>
      </c>
      <c r="J1240" s="324" t="s">
        <v>688</v>
      </c>
      <c r="K1240" s="332" t="s">
        <v>324</v>
      </c>
      <c r="L1240" s="332" t="s">
        <v>1164</v>
      </c>
      <c r="M1240" s="333">
        <v>802</v>
      </c>
      <c r="N1240" s="334"/>
      <c r="O1240" s="333">
        <v>38</v>
      </c>
      <c r="P1240" s="333" t="s">
        <v>1222</v>
      </c>
      <c r="Q1240" s="336"/>
    </row>
    <row r="1241" spans="1:17" s="160" customFormat="1" ht="32.25" hidden="1" customHeight="1" x14ac:dyDescent="0.2">
      <c r="A1241" s="319" t="s">
        <v>303</v>
      </c>
      <c r="B1241" s="319" t="s">
        <v>303</v>
      </c>
      <c r="C1241" s="329">
        <v>2021</v>
      </c>
      <c r="D1241" s="338" t="s">
        <v>469</v>
      </c>
      <c r="E1241" s="319" t="s">
        <v>321</v>
      </c>
      <c r="F1241" s="319" t="s">
        <v>322</v>
      </c>
      <c r="G1241" s="319" t="s">
        <v>424</v>
      </c>
      <c r="H1241" s="319" t="s">
        <v>339</v>
      </c>
      <c r="I1241" s="319" t="s">
        <v>1081</v>
      </c>
      <c r="J1241" s="319" t="s">
        <v>324</v>
      </c>
      <c r="K1241" s="319" t="s">
        <v>324</v>
      </c>
      <c r="L1241" s="332"/>
      <c r="M1241" s="333">
        <v>810</v>
      </c>
      <c r="N1241" s="339"/>
      <c r="O1241" s="333">
        <v>37</v>
      </c>
      <c r="P1241" s="335" t="s">
        <v>1154</v>
      </c>
      <c r="Q1241" s="336"/>
    </row>
    <row r="1242" spans="1:17" s="160" customFormat="1" ht="32.25" hidden="1" customHeight="1" x14ac:dyDescent="0.2">
      <c r="A1242" s="319" t="s">
        <v>303</v>
      </c>
      <c r="B1242" s="319" t="s">
        <v>303</v>
      </c>
      <c r="C1242" s="329">
        <v>2021</v>
      </c>
      <c r="D1242" s="338" t="s">
        <v>367</v>
      </c>
      <c r="E1242" s="319" t="s">
        <v>321</v>
      </c>
      <c r="F1242" s="319" t="s">
        <v>322</v>
      </c>
      <c r="G1242" s="319" t="s">
        <v>424</v>
      </c>
      <c r="H1242" s="319" t="s">
        <v>359</v>
      </c>
      <c r="I1242" s="319" t="s">
        <v>1081</v>
      </c>
      <c r="J1242" s="319">
        <v>140</v>
      </c>
      <c r="K1242" s="319" t="s">
        <v>324</v>
      </c>
      <c r="L1242" s="332"/>
      <c r="M1242" s="333">
        <v>826</v>
      </c>
      <c r="N1242" s="334">
        <f t="shared" si="29"/>
        <v>590</v>
      </c>
      <c r="O1242" s="333">
        <v>32</v>
      </c>
      <c r="P1242" s="335" t="s">
        <v>1154</v>
      </c>
      <c r="Q1242" s="336" t="s">
        <v>1159</v>
      </c>
    </row>
    <row r="1243" spans="1:17" s="160" customFormat="1" ht="32.25" hidden="1" customHeight="1" x14ac:dyDescent="0.2">
      <c r="A1243" s="329" t="s">
        <v>303</v>
      </c>
      <c r="B1243" s="329" t="s">
        <v>303</v>
      </c>
      <c r="C1243" s="329">
        <v>2021</v>
      </c>
      <c r="D1243" s="330" t="s">
        <v>433</v>
      </c>
      <c r="E1243" s="332" t="s">
        <v>321</v>
      </c>
      <c r="F1243" s="332" t="s">
        <v>322</v>
      </c>
      <c r="G1243" s="329" t="s">
        <v>424</v>
      </c>
      <c r="H1243" s="329" t="s">
        <v>359</v>
      </c>
      <c r="I1243" s="329" t="s">
        <v>1081</v>
      </c>
      <c r="J1243" s="329">
        <v>400</v>
      </c>
      <c r="K1243" s="332" t="s">
        <v>324</v>
      </c>
      <c r="L1243" s="332" t="s">
        <v>1175</v>
      </c>
      <c r="M1243" s="333">
        <v>838</v>
      </c>
      <c r="N1243" s="334">
        <f t="shared" si="29"/>
        <v>209.5</v>
      </c>
      <c r="O1243" s="333">
        <v>12</v>
      </c>
      <c r="P1243" s="335" t="s">
        <v>1154</v>
      </c>
      <c r="Q1243" s="336" t="s">
        <v>1159</v>
      </c>
    </row>
    <row r="1244" spans="1:17" s="160" customFormat="1" ht="32.25" hidden="1" customHeight="1" x14ac:dyDescent="0.2">
      <c r="A1244" s="329" t="s">
        <v>303</v>
      </c>
      <c r="B1244" s="329" t="s">
        <v>303</v>
      </c>
      <c r="C1244" s="329">
        <v>2021</v>
      </c>
      <c r="D1244" s="330" t="s">
        <v>366</v>
      </c>
      <c r="E1244" s="332" t="s">
        <v>321</v>
      </c>
      <c r="F1244" s="332" t="s">
        <v>322</v>
      </c>
      <c r="G1244" s="329" t="s">
        <v>424</v>
      </c>
      <c r="H1244" s="329" t="s">
        <v>339</v>
      </c>
      <c r="I1244" s="329" t="s">
        <v>1081</v>
      </c>
      <c r="J1244" s="329">
        <v>900</v>
      </c>
      <c r="K1244" s="332" t="s">
        <v>324</v>
      </c>
      <c r="L1244" s="332" t="s">
        <v>1164</v>
      </c>
      <c r="M1244" s="333">
        <v>878</v>
      </c>
      <c r="N1244" s="334">
        <f t="shared" si="29"/>
        <v>97.555555555555557</v>
      </c>
      <c r="O1244" s="333">
        <v>41</v>
      </c>
      <c r="P1244" s="335" t="s">
        <v>1154</v>
      </c>
      <c r="Q1244" s="336"/>
    </row>
    <row r="1245" spans="1:17" s="160" customFormat="1" ht="32.25" hidden="1" customHeight="1" x14ac:dyDescent="0.2">
      <c r="A1245" s="319" t="s">
        <v>303</v>
      </c>
      <c r="B1245" s="319" t="s">
        <v>303</v>
      </c>
      <c r="C1245" s="329">
        <v>2021</v>
      </c>
      <c r="D1245" s="338" t="s">
        <v>337</v>
      </c>
      <c r="E1245" s="319" t="s">
        <v>321</v>
      </c>
      <c r="F1245" s="319" t="s">
        <v>322</v>
      </c>
      <c r="G1245" s="319" t="s">
        <v>424</v>
      </c>
      <c r="H1245" s="319" t="s">
        <v>343</v>
      </c>
      <c r="I1245" s="319" t="s">
        <v>1081</v>
      </c>
      <c r="J1245" s="319">
        <v>280</v>
      </c>
      <c r="K1245" s="319" t="s">
        <v>324</v>
      </c>
      <c r="L1245" s="332"/>
      <c r="M1245" s="333">
        <v>938</v>
      </c>
      <c r="N1245" s="334">
        <f t="shared" si="29"/>
        <v>335</v>
      </c>
      <c r="O1245" s="333">
        <v>32</v>
      </c>
      <c r="P1245" s="335" t="s">
        <v>1154</v>
      </c>
      <c r="Q1245" s="336" t="s">
        <v>1159</v>
      </c>
    </row>
    <row r="1246" spans="1:17" s="160" customFormat="1" ht="32.25" hidden="1" customHeight="1" x14ac:dyDescent="0.2">
      <c r="A1246" s="319" t="s">
        <v>303</v>
      </c>
      <c r="B1246" s="319" t="s">
        <v>303</v>
      </c>
      <c r="C1246" s="329">
        <v>2021</v>
      </c>
      <c r="D1246" s="338" t="s">
        <v>337</v>
      </c>
      <c r="E1246" s="319" t="s">
        <v>321</v>
      </c>
      <c r="F1246" s="319" t="s">
        <v>322</v>
      </c>
      <c r="G1246" s="319" t="s">
        <v>424</v>
      </c>
      <c r="H1246" s="319" t="s">
        <v>1156</v>
      </c>
      <c r="I1246" s="319" t="s">
        <v>1081</v>
      </c>
      <c r="J1246" s="319">
        <v>280</v>
      </c>
      <c r="K1246" s="319" t="s">
        <v>324</v>
      </c>
      <c r="L1246" s="332"/>
      <c r="M1246" s="333">
        <v>938</v>
      </c>
      <c r="N1246" s="334">
        <f t="shared" si="29"/>
        <v>335</v>
      </c>
      <c r="O1246" s="333">
        <v>32</v>
      </c>
      <c r="P1246" s="335" t="s">
        <v>1154</v>
      </c>
      <c r="Q1246" s="336" t="s">
        <v>1159</v>
      </c>
    </row>
    <row r="1247" spans="1:17" s="160" customFormat="1" ht="32.25" hidden="1" customHeight="1" x14ac:dyDescent="0.2">
      <c r="A1247" s="319" t="s">
        <v>303</v>
      </c>
      <c r="B1247" s="319" t="s">
        <v>303</v>
      </c>
      <c r="C1247" s="329">
        <v>2021</v>
      </c>
      <c r="D1247" s="338" t="s">
        <v>347</v>
      </c>
      <c r="E1247" s="319" t="s">
        <v>321</v>
      </c>
      <c r="F1247" s="319" t="s">
        <v>322</v>
      </c>
      <c r="G1247" s="319" t="s">
        <v>424</v>
      </c>
      <c r="H1247" s="319" t="s">
        <v>339</v>
      </c>
      <c r="I1247" s="319" t="s">
        <v>1081</v>
      </c>
      <c r="J1247" s="319" t="s">
        <v>324</v>
      </c>
      <c r="K1247" s="319" t="s">
        <v>324</v>
      </c>
      <c r="L1247" s="332"/>
      <c r="M1247" s="333">
        <v>942</v>
      </c>
      <c r="N1247" s="339"/>
      <c r="O1247" s="333">
        <v>28</v>
      </c>
      <c r="P1247" s="335" t="s">
        <v>1154</v>
      </c>
      <c r="Q1247" s="336"/>
    </row>
    <row r="1248" spans="1:17" s="160" customFormat="1" ht="32.25" hidden="1" customHeight="1" x14ac:dyDescent="0.2">
      <c r="A1248" s="329" t="s">
        <v>303</v>
      </c>
      <c r="B1248" s="329" t="s">
        <v>303</v>
      </c>
      <c r="C1248" s="329">
        <v>2021</v>
      </c>
      <c r="D1248" s="330" t="s">
        <v>342</v>
      </c>
      <c r="E1248" s="332" t="s">
        <v>321</v>
      </c>
      <c r="F1248" s="332" t="s">
        <v>322</v>
      </c>
      <c r="G1248" s="329" t="s">
        <v>424</v>
      </c>
      <c r="H1248" s="329" t="s">
        <v>359</v>
      </c>
      <c r="I1248" s="332" t="s">
        <v>1221</v>
      </c>
      <c r="J1248" s="324" t="s">
        <v>688</v>
      </c>
      <c r="K1248" s="332" t="s">
        <v>324</v>
      </c>
      <c r="L1248" s="332" t="s">
        <v>1186</v>
      </c>
      <c r="M1248" s="333">
        <v>960</v>
      </c>
      <c r="N1248" s="334"/>
      <c r="O1248" s="333">
        <v>58</v>
      </c>
      <c r="P1248" s="333" t="s">
        <v>1222</v>
      </c>
      <c r="Q1248" s="336"/>
    </row>
    <row r="1249" spans="1:17" s="160" customFormat="1" ht="32.25" hidden="1" customHeight="1" x14ac:dyDescent="0.2">
      <c r="A1249" s="329" t="s">
        <v>303</v>
      </c>
      <c r="B1249" s="329" t="s">
        <v>303</v>
      </c>
      <c r="C1249" s="329">
        <v>2021</v>
      </c>
      <c r="D1249" s="330" t="s">
        <v>433</v>
      </c>
      <c r="E1249" s="331" t="s">
        <v>321</v>
      </c>
      <c r="F1249" s="331" t="s">
        <v>322</v>
      </c>
      <c r="G1249" s="329" t="s">
        <v>424</v>
      </c>
      <c r="H1249" s="329" t="s">
        <v>343</v>
      </c>
      <c r="I1249" s="329" t="s">
        <v>1081</v>
      </c>
      <c r="J1249" s="329">
        <v>400</v>
      </c>
      <c r="K1249" s="332" t="s">
        <v>324</v>
      </c>
      <c r="L1249" s="332" t="s">
        <v>1175</v>
      </c>
      <c r="M1249" s="333">
        <v>1041</v>
      </c>
      <c r="N1249" s="334">
        <f t="shared" si="29"/>
        <v>260.25</v>
      </c>
      <c r="O1249" s="333">
        <v>8</v>
      </c>
      <c r="P1249" s="335" t="s">
        <v>1154</v>
      </c>
      <c r="Q1249" s="336" t="s">
        <v>1159</v>
      </c>
    </row>
    <row r="1250" spans="1:17" s="160" customFormat="1" ht="32.25" hidden="1" customHeight="1" x14ac:dyDescent="0.2">
      <c r="A1250" s="329" t="s">
        <v>303</v>
      </c>
      <c r="B1250" s="329" t="s">
        <v>303</v>
      </c>
      <c r="C1250" s="329">
        <v>2021</v>
      </c>
      <c r="D1250" s="330" t="s">
        <v>433</v>
      </c>
      <c r="E1250" s="332" t="s">
        <v>321</v>
      </c>
      <c r="F1250" s="332" t="s">
        <v>322</v>
      </c>
      <c r="G1250" s="329" t="s">
        <v>424</v>
      </c>
      <c r="H1250" s="329" t="s">
        <v>1156</v>
      </c>
      <c r="I1250" s="329" t="s">
        <v>1081</v>
      </c>
      <c r="J1250" s="329">
        <v>400</v>
      </c>
      <c r="K1250" s="332" t="s">
        <v>324</v>
      </c>
      <c r="L1250" s="332" t="s">
        <v>1175</v>
      </c>
      <c r="M1250" s="333">
        <v>1041</v>
      </c>
      <c r="N1250" s="334">
        <f t="shared" si="29"/>
        <v>260.25</v>
      </c>
      <c r="O1250" s="333">
        <v>8</v>
      </c>
      <c r="P1250" s="335" t="s">
        <v>1154</v>
      </c>
      <c r="Q1250" s="336" t="s">
        <v>1159</v>
      </c>
    </row>
    <row r="1251" spans="1:17" s="160" customFormat="1" ht="32.25" hidden="1" customHeight="1" x14ac:dyDescent="0.2">
      <c r="A1251" s="329" t="s">
        <v>303</v>
      </c>
      <c r="B1251" s="329" t="s">
        <v>303</v>
      </c>
      <c r="C1251" s="329">
        <v>2021</v>
      </c>
      <c r="D1251" s="330" t="s">
        <v>366</v>
      </c>
      <c r="E1251" s="332" t="s">
        <v>321</v>
      </c>
      <c r="F1251" s="332" t="s">
        <v>322</v>
      </c>
      <c r="G1251" s="329" t="s">
        <v>424</v>
      </c>
      <c r="H1251" s="329" t="s">
        <v>339</v>
      </c>
      <c r="I1251" s="332" t="s">
        <v>1221</v>
      </c>
      <c r="J1251" s="324" t="s">
        <v>688</v>
      </c>
      <c r="K1251" s="332" t="s">
        <v>324</v>
      </c>
      <c r="L1251" s="332" t="s">
        <v>1164</v>
      </c>
      <c r="M1251" s="333">
        <v>1041</v>
      </c>
      <c r="N1251" s="334"/>
      <c r="O1251" s="333">
        <v>34</v>
      </c>
      <c r="P1251" s="333" t="s">
        <v>1222</v>
      </c>
      <c r="Q1251" s="336"/>
    </row>
    <row r="1252" spans="1:17" s="160" customFormat="1" ht="32.25" hidden="1" customHeight="1" x14ac:dyDescent="0.2">
      <c r="A1252" s="329" t="s">
        <v>303</v>
      </c>
      <c r="B1252" s="329" t="s">
        <v>303</v>
      </c>
      <c r="C1252" s="329">
        <v>2021</v>
      </c>
      <c r="D1252" s="338" t="s">
        <v>355</v>
      </c>
      <c r="E1252" s="332" t="s">
        <v>321</v>
      </c>
      <c r="F1252" s="332" t="s">
        <v>322</v>
      </c>
      <c r="G1252" s="329" t="s">
        <v>424</v>
      </c>
      <c r="H1252" s="329" t="s">
        <v>1156</v>
      </c>
      <c r="I1252" s="332" t="s">
        <v>1221</v>
      </c>
      <c r="J1252" s="324" t="s">
        <v>688</v>
      </c>
      <c r="K1252" s="332" t="s">
        <v>324</v>
      </c>
      <c r="L1252" s="332" t="s">
        <v>1186</v>
      </c>
      <c r="M1252" s="333">
        <v>1043</v>
      </c>
      <c r="N1252" s="334"/>
      <c r="O1252" s="333">
        <v>46</v>
      </c>
      <c r="P1252" s="333" t="s">
        <v>1222</v>
      </c>
      <c r="Q1252" s="336"/>
    </row>
    <row r="1253" spans="1:17" s="160" customFormat="1" ht="32.25" hidden="1" customHeight="1" x14ac:dyDescent="0.2">
      <c r="A1253" s="319" t="s">
        <v>303</v>
      </c>
      <c r="B1253" s="319" t="s">
        <v>303</v>
      </c>
      <c r="C1253" s="329">
        <v>2021</v>
      </c>
      <c r="D1253" s="338" t="s">
        <v>470</v>
      </c>
      <c r="E1253" s="319" t="s">
        <v>321</v>
      </c>
      <c r="F1253" s="319" t="s">
        <v>322</v>
      </c>
      <c r="G1253" s="319" t="s">
        <v>424</v>
      </c>
      <c r="H1253" s="319" t="s">
        <v>339</v>
      </c>
      <c r="I1253" s="319" t="s">
        <v>1081</v>
      </c>
      <c r="J1253" s="319" t="s">
        <v>324</v>
      </c>
      <c r="K1253" s="319" t="s">
        <v>324</v>
      </c>
      <c r="L1253" s="332"/>
      <c r="M1253" s="333">
        <v>1071</v>
      </c>
      <c r="N1253" s="339"/>
      <c r="O1253" s="333">
        <v>16</v>
      </c>
      <c r="P1253" s="335" t="s">
        <v>1154</v>
      </c>
      <c r="Q1253" s="336"/>
    </row>
    <row r="1254" spans="1:17" s="160" customFormat="1" ht="32.25" hidden="1" customHeight="1" x14ac:dyDescent="0.2">
      <c r="A1254" s="329" t="s">
        <v>303</v>
      </c>
      <c r="B1254" s="329" t="s">
        <v>303</v>
      </c>
      <c r="C1254" s="329">
        <v>2021</v>
      </c>
      <c r="D1254" s="330" t="s">
        <v>337</v>
      </c>
      <c r="E1254" s="337" t="s">
        <v>321</v>
      </c>
      <c r="F1254" s="337" t="s">
        <v>322</v>
      </c>
      <c r="G1254" s="329" t="s">
        <v>424</v>
      </c>
      <c r="H1254" s="329" t="s">
        <v>339</v>
      </c>
      <c r="I1254" s="332" t="s">
        <v>458</v>
      </c>
      <c r="J1254" s="329">
        <v>1100</v>
      </c>
      <c r="K1254" s="332" t="s">
        <v>324</v>
      </c>
      <c r="L1254" s="332" t="s">
        <v>1164</v>
      </c>
      <c r="M1254" s="333">
        <v>1077</v>
      </c>
      <c r="N1254" s="334">
        <f t="shared" si="29"/>
        <v>97.909090909090907</v>
      </c>
      <c r="O1254" s="333">
        <v>37</v>
      </c>
      <c r="P1254" s="335" t="s">
        <v>1154</v>
      </c>
      <c r="Q1254" s="336"/>
    </row>
    <row r="1255" spans="1:17" s="160" customFormat="1" ht="32.25" hidden="1" customHeight="1" x14ac:dyDescent="0.2">
      <c r="A1255" s="329" t="s">
        <v>303</v>
      </c>
      <c r="B1255" s="329" t="s">
        <v>303</v>
      </c>
      <c r="C1255" s="329">
        <v>2021</v>
      </c>
      <c r="D1255" s="330" t="s">
        <v>355</v>
      </c>
      <c r="E1255" s="337" t="s">
        <v>321</v>
      </c>
      <c r="F1255" s="337" t="s">
        <v>322</v>
      </c>
      <c r="G1255" s="329" t="s">
        <v>424</v>
      </c>
      <c r="H1255" s="329" t="s">
        <v>339</v>
      </c>
      <c r="I1255" s="332" t="s">
        <v>458</v>
      </c>
      <c r="J1255" s="329">
        <v>400</v>
      </c>
      <c r="K1255" s="332" t="s">
        <v>324</v>
      </c>
      <c r="L1255" s="329"/>
      <c r="M1255" s="333">
        <v>1104</v>
      </c>
      <c r="N1255" s="334">
        <f t="shared" si="29"/>
        <v>276</v>
      </c>
      <c r="O1255" s="333">
        <v>35</v>
      </c>
      <c r="P1255" s="335" t="s">
        <v>1154</v>
      </c>
      <c r="Q1255" s="336" t="s">
        <v>1159</v>
      </c>
    </row>
    <row r="1256" spans="1:17" s="160" customFormat="1" ht="32.25" hidden="1" customHeight="1" x14ac:dyDescent="0.2">
      <c r="A1256" s="329" t="s">
        <v>303</v>
      </c>
      <c r="B1256" s="329" t="s">
        <v>303</v>
      </c>
      <c r="C1256" s="329">
        <v>2021</v>
      </c>
      <c r="D1256" s="330" t="s">
        <v>355</v>
      </c>
      <c r="E1256" s="337" t="s">
        <v>321</v>
      </c>
      <c r="F1256" s="337" t="s">
        <v>322</v>
      </c>
      <c r="G1256" s="329" t="s">
        <v>424</v>
      </c>
      <c r="H1256" s="329" t="s">
        <v>339</v>
      </c>
      <c r="I1256" s="332" t="s">
        <v>1221</v>
      </c>
      <c r="J1256" s="324" t="s">
        <v>688</v>
      </c>
      <c r="K1256" s="332" t="s">
        <v>324</v>
      </c>
      <c r="L1256" s="329"/>
      <c r="M1256" s="333">
        <v>1123</v>
      </c>
      <c r="N1256" s="334"/>
      <c r="O1256" s="333">
        <v>46</v>
      </c>
      <c r="P1256" s="333" t="s">
        <v>1222</v>
      </c>
      <c r="Q1256" s="336"/>
    </row>
    <row r="1257" spans="1:17" s="160" customFormat="1" ht="32.25" hidden="1" customHeight="1" x14ac:dyDescent="0.2">
      <c r="A1257" s="329" t="s">
        <v>303</v>
      </c>
      <c r="B1257" s="329" t="s">
        <v>303</v>
      </c>
      <c r="C1257" s="329">
        <v>2021</v>
      </c>
      <c r="D1257" s="338" t="s">
        <v>355</v>
      </c>
      <c r="E1257" s="331" t="s">
        <v>321</v>
      </c>
      <c r="F1257" s="331" t="s">
        <v>322</v>
      </c>
      <c r="G1257" s="329" t="s">
        <v>424</v>
      </c>
      <c r="H1257" s="319" t="s">
        <v>343</v>
      </c>
      <c r="I1257" s="332" t="s">
        <v>1221</v>
      </c>
      <c r="J1257" s="324" t="s">
        <v>688</v>
      </c>
      <c r="K1257" s="332" t="s">
        <v>324</v>
      </c>
      <c r="L1257" s="332" t="s">
        <v>1186</v>
      </c>
      <c r="M1257" s="333">
        <v>1123</v>
      </c>
      <c r="N1257" s="334"/>
      <c r="O1257" s="333">
        <v>46</v>
      </c>
      <c r="P1257" s="333" t="s">
        <v>1222</v>
      </c>
      <c r="Q1257" s="336"/>
    </row>
    <row r="1258" spans="1:17" s="160" customFormat="1" ht="32.25" hidden="1" customHeight="1" x14ac:dyDescent="0.2">
      <c r="A1258" s="319" t="s">
        <v>303</v>
      </c>
      <c r="B1258" s="319" t="s">
        <v>303</v>
      </c>
      <c r="C1258" s="329">
        <v>2021</v>
      </c>
      <c r="D1258" s="338" t="s">
        <v>367</v>
      </c>
      <c r="E1258" s="319" t="s">
        <v>321</v>
      </c>
      <c r="F1258" s="319" t="s">
        <v>322</v>
      </c>
      <c r="G1258" s="319" t="s">
        <v>424</v>
      </c>
      <c r="H1258" s="319" t="s">
        <v>1156</v>
      </c>
      <c r="I1258" s="319" t="s">
        <v>1081</v>
      </c>
      <c r="J1258" s="319">
        <v>70</v>
      </c>
      <c r="K1258" s="319" t="s">
        <v>324</v>
      </c>
      <c r="L1258" s="332"/>
      <c r="M1258" s="333">
        <v>1130</v>
      </c>
      <c r="N1258" s="334">
        <f t="shared" si="29"/>
        <v>1614.2857142857142</v>
      </c>
      <c r="O1258" s="333">
        <v>25</v>
      </c>
      <c r="P1258" s="335" t="s">
        <v>1154</v>
      </c>
      <c r="Q1258" s="336" t="s">
        <v>1159</v>
      </c>
    </row>
    <row r="1259" spans="1:17" s="160" customFormat="1" ht="32.25" hidden="1" customHeight="1" x14ac:dyDescent="0.2">
      <c r="A1259" s="319" t="s">
        <v>303</v>
      </c>
      <c r="B1259" s="319" t="s">
        <v>303</v>
      </c>
      <c r="C1259" s="329">
        <v>2021</v>
      </c>
      <c r="D1259" s="338" t="s">
        <v>367</v>
      </c>
      <c r="E1259" s="319" t="s">
        <v>321</v>
      </c>
      <c r="F1259" s="319" t="s">
        <v>322</v>
      </c>
      <c r="G1259" s="319" t="s">
        <v>424</v>
      </c>
      <c r="H1259" s="319" t="s">
        <v>343</v>
      </c>
      <c r="I1259" s="319" t="s">
        <v>1081</v>
      </c>
      <c r="J1259" s="319">
        <v>70</v>
      </c>
      <c r="K1259" s="319" t="s">
        <v>324</v>
      </c>
      <c r="L1259" s="332"/>
      <c r="M1259" s="333">
        <v>1131</v>
      </c>
      <c r="N1259" s="334">
        <f t="shared" si="29"/>
        <v>1615.7142857142858</v>
      </c>
      <c r="O1259" s="333">
        <v>25</v>
      </c>
      <c r="P1259" s="335" t="s">
        <v>1154</v>
      </c>
      <c r="Q1259" s="336" t="s">
        <v>1159</v>
      </c>
    </row>
    <row r="1260" spans="1:17" s="160" customFormat="1" ht="32.25" hidden="1" customHeight="1" x14ac:dyDescent="0.2">
      <c r="A1260" s="319" t="s">
        <v>303</v>
      </c>
      <c r="B1260" s="319" t="s">
        <v>303</v>
      </c>
      <c r="C1260" s="329">
        <v>2021</v>
      </c>
      <c r="D1260" s="338" t="s">
        <v>355</v>
      </c>
      <c r="E1260" s="319" t="s">
        <v>321</v>
      </c>
      <c r="F1260" s="319" t="s">
        <v>322</v>
      </c>
      <c r="G1260" s="319" t="s">
        <v>424</v>
      </c>
      <c r="H1260" s="319" t="s">
        <v>343</v>
      </c>
      <c r="I1260" s="319" t="s">
        <v>1081</v>
      </c>
      <c r="J1260" s="319">
        <v>400</v>
      </c>
      <c r="K1260" s="319" t="s">
        <v>324</v>
      </c>
      <c r="L1260" s="332"/>
      <c r="M1260" s="333">
        <v>1139</v>
      </c>
      <c r="N1260" s="334">
        <f t="shared" si="29"/>
        <v>284.75</v>
      </c>
      <c r="O1260" s="333">
        <v>32</v>
      </c>
      <c r="P1260" s="335" t="s">
        <v>1154</v>
      </c>
      <c r="Q1260" s="336" t="s">
        <v>1159</v>
      </c>
    </row>
    <row r="1261" spans="1:17" s="160" customFormat="1" ht="32.25" hidden="1" customHeight="1" x14ac:dyDescent="0.2">
      <c r="A1261" s="329" t="s">
        <v>303</v>
      </c>
      <c r="B1261" s="329" t="s">
        <v>303</v>
      </c>
      <c r="C1261" s="329">
        <v>2021</v>
      </c>
      <c r="D1261" s="330" t="s">
        <v>354</v>
      </c>
      <c r="E1261" s="331" t="s">
        <v>321</v>
      </c>
      <c r="F1261" s="331" t="s">
        <v>322</v>
      </c>
      <c r="G1261" s="329" t="s">
        <v>424</v>
      </c>
      <c r="H1261" s="329" t="s">
        <v>339</v>
      </c>
      <c r="I1261" s="332" t="s">
        <v>458</v>
      </c>
      <c r="J1261" s="329">
        <v>270</v>
      </c>
      <c r="K1261" s="332" t="s">
        <v>324</v>
      </c>
      <c r="L1261" s="332" t="s">
        <v>1164</v>
      </c>
      <c r="M1261" s="333">
        <v>1154</v>
      </c>
      <c r="N1261" s="334">
        <f t="shared" si="29"/>
        <v>427.40740740740739</v>
      </c>
      <c r="O1261" s="333">
        <v>35</v>
      </c>
      <c r="P1261" s="335" t="s">
        <v>1154</v>
      </c>
      <c r="Q1261" s="336" t="s">
        <v>1159</v>
      </c>
    </row>
    <row r="1262" spans="1:17" s="160" customFormat="1" ht="32.25" hidden="1" customHeight="1" x14ac:dyDescent="0.2">
      <c r="A1262" s="329" t="s">
        <v>303</v>
      </c>
      <c r="B1262" s="329" t="s">
        <v>303</v>
      </c>
      <c r="C1262" s="329">
        <v>2021</v>
      </c>
      <c r="D1262" s="330" t="s">
        <v>345</v>
      </c>
      <c r="E1262" s="332" t="s">
        <v>321</v>
      </c>
      <c r="F1262" s="332" t="s">
        <v>322</v>
      </c>
      <c r="G1262" s="329" t="s">
        <v>424</v>
      </c>
      <c r="H1262" s="329" t="s">
        <v>359</v>
      </c>
      <c r="I1262" s="332" t="s">
        <v>1083</v>
      </c>
      <c r="J1262" s="329">
        <v>300</v>
      </c>
      <c r="K1262" s="332" t="s">
        <v>324</v>
      </c>
      <c r="L1262" s="332" t="s">
        <v>1186</v>
      </c>
      <c r="M1262" s="333">
        <v>1155</v>
      </c>
      <c r="N1262" s="334">
        <f t="shared" si="29"/>
        <v>385</v>
      </c>
      <c r="O1262" s="333">
        <v>20</v>
      </c>
      <c r="P1262" s="335" t="s">
        <v>1154</v>
      </c>
      <c r="Q1262" s="336" t="s">
        <v>1159</v>
      </c>
    </row>
    <row r="1263" spans="1:17" s="160" customFormat="1" ht="32.25" hidden="1" customHeight="1" x14ac:dyDescent="0.2">
      <c r="A1263" s="329" t="s">
        <v>303</v>
      </c>
      <c r="B1263" s="329" t="s">
        <v>303</v>
      </c>
      <c r="C1263" s="329">
        <v>2021</v>
      </c>
      <c r="D1263" s="330" t="s">
        <v>348</v>
      </c>
      <c r="E1263" s="332" t="s">
        <v>321</v>
      </c>
      <c r="F1263" s="332" t="s">
        <v>322</v>
      </c>
      <c r="G1263" s="329" t="s">
        <v>424</v>
      </c>
      <c r="H1263" s="329" t="s">
        <v>339</v>
      </c>
      <c r="I1263" s="329" t="s">
        <v>1081</v>
      </c>
      <c r="J1263" s="329">
        <v>350</v>
      </c>
      <c r="K1263" s="332" t="s">
        <v>324</v>
      </c>
      <c r="L1263" s="332" t="s">
        <v>1164</v>
      </c>
      <c r="M1263" s="333">
        <v>1214</v>
      </c>
      <c r="N1263" s="334">
        <f t="shared" si="29"/>
        <v>346.85714285714283</v>
      </c>
      <c r="O1263" s="333">
        <v>53</v>
      </c>
      <c r="P1263" s="335" t="s">
        <v>1154</v>
      </c>
      <c r="Q1263" s="336" t="s">
        <v>1159</v>
      </c>
    </row>
    <row r="1264" spans="1:17" s="160" customFormat="1" ht="32.25" hidden="1" customHeight="1" x14ac:dyDescent="0.2">
      <c r="A1264" s="329" t="s">
        <v>303</v>
      </c>
      <c r="B1264" s="329" t="s">
        <v>303</v>
      </c>
      <c r="C1264" s="329">
        <v>2021</v>
      </c>
      <c r="D1264" s="330" t="s">
        <v>351</v>
      </c>
      <c r="E1264" s="337" t="s">
        <v>321</v>
      </c>
      <c r="F1264" s="337" t="s">
        <v>322</v>
      </c>
      <c r="G1264" s="329" t="s">
        <v>424</v>
      </c>
      <c r="H1264" s="329" t="s">
        <v>339</v>
      </c>
      <c r="I1264" s="332" t="s">
        <v>1221</v>
      </c>
      <c r="J1264" s="324" t="s">
        <v>688</v>
      </c>
      <c r="K1264" s="332" t="s">
        <v>324</v>
      </c>
      <c r="L1264" s="332" t="s">
        <v>1155</v>
      </c>
      <c r="M1264" s="333">
        <v>1251</v>
      </c>
      <c r="N1264" s="334"/>
      <c r="O1264" s="333">
        <v>24</v>
      </c>
      <c r="P1264" s="333" t="s">
        <v>1222</v>
      </c>
      <c r="Q1264" s="336"/>
    </row>
    <row r="1265" spans="1:18" s="160" customFormat="1" ht="32.25" hidden="1" customHeight="1" x14ac:dyDescent="0.2">
      <c r="A1265" s="329" t="s">
        <v>303</v>
      </c>
      <c r="B1265" s="329" t="s">
        <v>303</v>
      </c>
      <c r="C1265" s="329">
        <v>2021</v>
      </c>
      <c r="D1265" s="338" t="s">
        <v>351</v>
      </c>
      <c r="E1265" s="331" t="s">
        <v>321</v>
      </c>
      <c r="F1265" s="331" t="s">
        <v>322</v>
      </c>
      <c r="G1265" s="329" t="s">
        <v>424</v>
      </c>
      <c r="H1265" s="319" t="s">
        <v>343</v>
      </c>
      <c r="I1265" s="332" t="s">
        <v>1221</v>
      </c>
      <c r="J1265" s="324" t="s">
        <v>688</v>
      </c>
      <c r="K1265" s="332" t="s">
        <v>324</v>
      </c>
      <c r="L1265" s="332" t="s">
        <v>1186</v>
      </c>
      <c r="M1265" s="333">
        <v>1251</v>
      </c>
      <c r="N1265" s="334"/>
      <c r="O1265" s="333">
        <v>24</v>
      </c>
      <c r="P1265" s="333" t="s">
        <v>1222</v>
      </c>
      <c r="Q1265" s="336"/>
    </row>
    <row r="1266" spans="1:18" s="160" customFormat="1" ht="32.25" hidden="1" customHeight="1" x14ac:dyDescent="0.2">
      <c r="A1266" s="618" t="s">
        <v>303</v>
      </c>
      <c r="B1266" s="618" t="s">
        <v>303</v>
      </c>
      <c r="C1266" s="618">
        <v>2021</v>
      </c>
      <c r="D1266" s="622" t="s">
        <v>342</v>
      </c>
      <c r="E1266" s="476" t="s">
        <v>321</v>
      </c>
      <c r="F1266" s="476" t="s">
        <v>322</v>
      </c>
      <c r="G1266" s="618" t="s">
        <v>424</v>
      </c>
      <c r="H1266" s="618" t="s">
        <v>358</v>
      </c>
      <c r="I1266" s="476" t="s">
        <v>458</v>
      </c>
      <c r="J1266" s="618">
        <v>200</v>
      </c>
      <c r="K1266" s="476" t="s">
        <v>324</v>
      </c>
      <c r="L1266" s="476" t="s">
        <v>1186</v>
      </c>
      <c r="M1266" s="477">
        <v>1261</v>
      </c>
      <c r="N1266" s="630">
        <f t="shared" si="29"/>
        <v>630.5</v>
      </c>
      <c r="O1266" s="477">
        <v>49</v>
      </c>
      <c r="P1266" s="478" t="s">
        <v>1154</v>
      </c>
      <c r="Q1266" s="385" t="s">
        <v>1159</v>
      </c>
    </row>
    <row r="1267" spans="1:18" s="451" customFormat="1" ht="32.25" hidden="1" customHeight="1" x14ac:dyDescent="0.2">
      <c r="A1267" s="329" t="s">
        <v>303</v>
      </c>
      <c r="B1267" s="329" t="s">
        <v>303</v>
      </c>
      <c r="C1267" s="329">
        <v>2021</v>
      </c>
      <c r="D1267" s="330" t="s">
        <v>344</v>
      </c>
      <c r="E1267" s="331" t="s">
        <v>321</v>
      </c>
      <c r="F1267" s="331" t="s">
        <v>322</v>
      </c>
      <c r="G1267" s="329" t="s">
        <v>424</v>
      </c>
      <c r="H1267" s="329" t="s">
        <v>358</v>
      </c>
      <c r="I1267" s="332" t="s">
        <v>1083</v>
      </c>
      <c r="J1267" s="329">
        <v>200</v>
      </c>
      <c r="K1267" s="332" t="s">
        <v>324</v>
      </c>
      <c r="L1267" s="332" t="s">
        <v>1186</v>
      </c>
      <c r="M1267" s="333">
        <v>1279</v>
      </c>
      <c r="N1267" s="334">
        <f t="shared" si="29"/>
        <v>639.5</v>
      </c>
      <c r="O1267" s="333">
        <v>30</v>
      </c>
      <c r="P1267" s="335" t="s">
        <v>1154</v>
      </c>
      <c r="Q1267" s="385" t="s">
        <v>1159</v>
      </c>
    </row>
    <row r="1268" spans="1:18" s="441" customFormat="1" ht="32.25" hidden="1" customHeight="1" x14ac:dyDescent="0.2">
      <c r="A1268" s="397" t="s">
        <v>303</v>
      </c>
      <c r="B1268" s="397" t="s">
        <v>303</v>
      </c>
      <c r="C1268" s="270">
        <v>2021</v>
      </c>
      <c r="D1268" s="442" t="s">
        <v>346</v>
      </c>
      <c r="E1268" s="397" t="s">
        <v>321</v>
      </c>
      <c r="F1268" s="397" t="s">
        <v>322</v>
      </c>
      <c r="G1268" s="397" t="s">
        <v>424</v>
      </c>
      <c r="H1268" s="397" t="s">
        <v>1156</v>
      </c>
      <c r="I1268" s="397" t="s">
        <v>1081</v>
      </c>
      <c r="J1268" s="397">
        <v>100</v>
      </c>
      <c r="K1268" s="397" t="s">
        <v>324</v>
      </c>
      <c r="L1268" s="255"/>
      <c r="M1268" s="443">
        <v>1288</v>
      </c>
      <c r="N1268" s="281">
        <f t="shared" si="29"/>
        <v>1288</v>
      </c>
      <c r="O1268" s="443">
        <v>33</v>
      </c>
      <c r="P1268" s="450" t="s">
        <v>1154</v>
      </c>
      <c r="Q1268" s="336" t="s">
        <v>1159</v>
      </c>
      <c r="R1268" s="160"/>
    </row>
    <row r="1269" spans="1:18" s="441" customFormat="1" ht="32.25" hidden="1" customHeight="1" x14ac:dyDescent="0.2">
      <c r="A1269" s="319" t="s">
        <v>303</v>
      </c>
      <c r="B1269" s="319" t="s">
        <v>303</v>
      </c>
      <c r="C1269" s="329">
        <v>2021</v>
      </c>
      <c r="D1269" s="338" t="s">
        <v>351</v>
      </c>
      <c r="E1269" s="319" t="s">
        <v>321</v>
      </c>
      <c r="F1269" s="319" t="s">
        <v>322</v>
      </c>
      <c r="G1269" s="319" t="s">
        <v>424</v>
      </c>
      <c r="H1269" s="319" t="s">
        <v>1156</v>
      </c>
      <c r="I1269" s="319" t="s">
        <v>1081</v>
      </c>
      <c r="J1269" s="319">
        <v>360</v>
      </c>
      <c r="K1269" s="319" t="s">
        <v>324</v>
      </c>
      <c r="L1269" s="332"/>
      <c r="M1269" s="333">
        <v>1295</v>
      </c>
      <c r="N1269" s="334">
        <f t="shared" si="29"/>
        <v>359.72222222222223</v>
      </c>
      <c r="O1269" s="333">
        <v>21</v>
      </c>
      <c r="P1269" s="335" t="s">
        <v>1154</v>
      </c>
      <c r="Q1269" s="336" t="s">
        <v>1159</v>
      </c>
      <c r="R1269" s="160"/>
    </row>
    <row r="1270" spans="1:18" s="441" customFormat="1" ht="32.25" hidden="1" customHeight="1" x14ac:dyDescent="0.2">
      <c r="A1270" s="319" t="s">
        <v>303</v>
      </c>
      <c r="B1270" s="319" t="s">
        <v>303</v>
      </c>
      <c r="C1270" s="329">
        <v>2021</v>
      </c>
      <c r="D1270" s="338" t="s">
        <v>346</v>
      </c>
      <c r="E1270" s="319" t="s">
        <v>321</v>
      </c>
      <c r="F1270" s="319" t="s">
        <v>322</v>
      </c>
      <c r="G1270" s="319" t="s">
        <v>424</v>
      </c>
      <c r="H1270" s="319" t="s">
        <v>343</v>
      </c>
      <c r="I1270" s="319" t="s">
        <v>1081</v>
      </c>
      <c r="J1270" s="319">
        <v>100</v>
      </c>
      <c r="K1270" s="319" t="s">
        <v>324</v>
      </c>
      <c r="L1270" s="332"/>
      <c r="M1270" s="333">
        <v>1295</v>
      </c>
      <c r="N1270" s="339">
        <f t="shared" si="29"/>
        <v>1295</v>
      </c>
      <c r="O1270" s="333">
        <v>33</v>
      </c>
      <c r="P1270" s="335" t="s">
        <v>1154</v>
      </c>
      <c r="Q1270" s="336" t="s">
        <v>1159</v>
      </c>
      <c r="R1270" s="160"/>
    </row>
    <row r="1271" spans="1:18" s="441" customFormat="1" ht="32.25" hidden="1" customHeight="1" x14ac:dyDescent="0.2">
      <c r="A1271" s="329" t="s">
        <v>303</v>
      </c>
      <c r="B1271" s="329" t="s">
        <v>303</v>
      </c>
      <c r="C1271" s="329">
        <v>2021</v>
      </c>
      <c r="D1271" s="330" t="s">
        <v>462</v>
      </c>
      <c r="E1271" s="331" t="s">
        <v>321</v>
      </c>
      <c r="F1271" s="331" t="s">
        <v>322</v>
      </c>
      <c r="G1271" s="329" t="s">
        <v>424</v>
      </c>
      <c r="H1271" s="329" t="s">
        <v>339</v>
      </c>
      <c r="I1271" s="329" t="s">
        <v>1081</v>
      </c>
      <c r="J1271" s="329">
        <v>1000</v>
      </c>
      <c r="K1271" s="332" t="s">
        <v>324</v>
      </c>
      <c r="L1271" s="332" t="s">
        <v>463</v>
      </c>
      <c r="M1271" s="333">
        <v>1306</v>
      </c>
      <c r="N1271" s="334">
        <f t="shared" ref="N1271:N1329" si="30">100*M1271/J1271</f>
        <v>130.6</v>
      </c>
      <c r="O1271" s="333">
        <v>7</v>
      </c>
      <c r="P1271" s="335" t="s">
        <v>1154</v>
      </c>
      <c r="Q1271" s="336" t="s">
        <v>1159</v>
      </c>
      <c r="R1271" s="160"/>
    </row>
    <row r="1272" spans="1:18" s="441" customFormat="1" ht="32.25" hidden="1" customHeight="1" x14ac:dyDescent="0.2">
      <c r="A1272" s="329" t="s">
        <v>303</v>
      </c>
      <c r="B1272" s="329" t="s">
        <v>303</v>
      </c>
      <c r="C1272" s="329">
        <v>2021</v>
      </c>
      <c r="D1272" s="330" t="s">
        <v>580</v>
      </c>
      <c r="E1272" s="337" t="s">
        <v>321</v>
      </c>
      <c r="F1272" s="337" t="s">
        <v>322</v>
      </c>
      <c r="G1272" s="329" t="s">
        <v>424</v>
      </c>
      <c r="H1272" s="329" t="s">
        <v>339</v>
      </c>
      <c r="I1272" s="332" t="s">
        <v>458</v>
      </c>
      <c r="J1272" s="329">
        <v>1700</v>
      </c>
      <c r="K1272" s="332" t="s">
        <v>324</v>
      </c>
      <c r="L1272" s="332" t="s">
        <v>1179</v>
      </c>
      <c r="M1272" s="333">
        <v>1327</v>
      </c>
      <c r="N1272" s="334">
        <f t="shared" si="30"/>
        <v>78.058823529411768</v>
      </c>
      <c r="O1272" s="333">
        <v>35</v>
      </c>
      <c r="P1272" s="335" t="s">
        <v>1154</v>
      </c>
      <c r="Q1272" s="385" t="s">
        <v>1509</v>
      </c>
      <c r="R1272" s="160"/>
    </row>
    <row r="1273" spans="1:18" s="441" customFormat="1" ht="32.25" hidden="1" customHeight="1" x14ac:dyDescent="0.2">
      <c r="A1273" s="319" t="s">
        <v>303</v>
      </c>
      <c r="B1273" s="319" t="s">
        <v>303</v>
      </c>
      <c r="C1273" s="329">
        <v>2021</v>
      </c>
      <c r="D1273" s="338" t="s">
        <v>349</v>
      </c>
      <c r="E1273" s="319" t="s">
        <v>321</v>
      </c>
      <c r="F1273" s="319" t="s">
        <v>322</v>
      </c>
      <c r="G1273" s="319" t="s">
        <v>424</v>
      </c>
      <c r="H1273" s="319" t="s">
        <v>1156</v>
      </c>
      <c r="I1273" s="319" t="s">
        <v>1081</v>
      </c>
      <c r="J1273" s="319">
        <v>300</v>
      </c>
      <c r="K1273" s="319" t="s">
        <v>324</v>
      </c>
      <c r="L1273" s="332"/>
      <c r="M1273" s="333">
        <v>1415</v>
      </c>
      <c r="N1273" s="334">
        <f t="shared" si="30"/>
        <v>471.66666666666669</v>
      </c>
      <c r="O1273" s="333">
        <v>16</v>
      </c>
      <c r="P1273" s="335" t="s">
        <v>1154</v>
      </c>
      <c r="Q1273" s="336" t="s">
        <v>1159</v>
      </c>
      <c r="R1273" s="160"/>
    </row>
    <row r="1274" spans="1:18" s="441" customFormat="1" ht="32.25" hidden="1" customHeight="1" x14ac:dyDescent="0.2">
      <c r="A1274" s="319" t="s">
        <v>303</v>
      </c>
      <c r="B1274" s="319" t="s">
        <v>303</v>
      </c>
      <c r="C1274" s="329">
        <v>2021</v>
      </c>
      <c r="D1274" s="338" t="s">
        <v>1199</v>
      </c>
      <c r="E1274" s="319" t="s">
        <v>321</v>
      </c>
      <c r="F1274" s="319" t="s">
        <v>322</v>
      </c>
      <c r="G1274" s="319" t="s">
        <v>424</v>
      </c>
      <c r="H1274" s="319" t="s">
        <v>339</v>
      </c>
      <c r="I1274" s="319" t="s">
        <v>1081</v>
      </c>
      <c r="J1274" s="319" t="s">
        <v>324</v>
      </c>
      <c r="K1274" s="319" t="s">
        <v>324</v>
      </c>
      <c r="L1274" s="332"/>
      <c r="M1274" s="333">
        <v>1462</v>
      </c>
      <c r="N1274" s="339"/>
      <c r="O1274" s="333">
        <v>40</v>
      </c>
      <c r="P1274" s="335" t="s">
        <v>1154</v>
      </c>
      <c r="Q1274" s="336"/>
    </row>
    <row r="1275" spans="1:18" s="441" customFormat="1" ht="32.25" hidden="1" customHeight="1" x14ac:dyDescent="0.2">
      <c r="A1275" s="329" t="s">
        <v>303</v>
      </c>
      <c r="B1275" s="329" t="s">
        <v>303</v>
      </c>
      <c r="C1275" s="329">
        <v>2021</v>
      </c>
      <c r="D1275" s="338" t="s">
        <v>616</v>
      </c>
      <c r="E1275" s="332" t="s">
        <v>321</v>
      </c>
      <c r="F1275" s="332" t="s">
        <v>322</v>
      </c>
      <c r="G1275" s="329" t="s">
        <v>424</v>
      </c>
      <c r="H1275" s="329" t="s">
        <v>339</v>
      </c>
      <c r="I1275" s="332" t="s">
        <v>1221</v>
      </c>
      <c r="J1275" s="324" t="s">
        <v>688</v>
      </c>
      <c r="K1275" s="332" t="s">
        <v>324</v>
      </c>
      <c r="L1275" s="332" t="s">
        <v>1219</v>
      </c>
      <c r="M1275" s="333">
        <v>1462</v>
      </c>
      <c r="N1275" s="334"/>
      <c r="O1275" s="333">
        <v>47</v>
      </c>
      <c r="P1275" s="333" t="s">
        <v>1222</v>
      </c>
      <c r="Q1275" s="336"/>
    </row>
    <row r="1276" spans="1:18" s="441" customFormat="1" ht="32.25" hidden="1" customHeight="1" x14ac:dyDescent="0.2">
      <c r="A1276" s="319" t="s">
        <v>303</v>
      </c>
      <c r="B1276" s="319" t="s">
        <v>303</v>
      </c>
      <c r="C1276" s="329">
        <v>2021</v>
      </c>
      <c r="D1276" s="338" t="s">
        <v>351</v>
      </c>
      <c r="E1276" s="319" t="s">
        <v>321</v>
      </c>
      <c r="F1276" s="319" t="s">
        <v>322</v>
      </c>
      <c r="G1276" s="319" t="s">
        <v>424</v>
      </c>
      <c r="H1276" s="319" t="s">
        <v>359</v>
      </c>
      <c r="I1276" s="319" t="s">
        <v>1081</v>
      </c>
      <c r="J1276" s="319">
        <v>200</v>
      </c>
      <c r="K1276" s="319" t="s">
        <v>324</v>
      </c>
      <c r="L1276" s="332"/>
      <c r="M1276" s="333">
        <v>1538</v>
      </c>
      <c r="N1276" s="339">
        <f t="shared" si="30"/>
        <v>769</v>
      </c>
      <c r="O1276" s="333">
        <v>20</v>
      </c>
      <c r="P1276" s="335" t="s">
        <v>1154</v>
      </c>
      <c r="Q1276" s="336" t="s">
        <v>1159</v>
      </c>
    </row>
    <row r="1277" spans="1:18" s="441" customFormat="1" ht="32.25" hidden="1" customHeight="1" x14ac:dyDescent="0.2">
      <c r="A1277" s="329" t="s">
        <v>303</v>
      </c>
      <c r="B1277" s="329" t="s">
        <v>303</v>
      </c>
      <c r="C1277" s="329">
        <v>2021</v>
      </c>
      <c r="D1277" s="357" t="s">
        <v>341</v>
      </c>
      <c r="E1277" s="337" t="s">
        <v>321</v>
      </c>
      <c r="F1277" s="337" t="s">
        <v>322</v>
      </c>
      <c r="G1277" s="329" t="s">
        <v>424</v>
      </c>
      <c r="H1277" s="329" t="s">
        <v>339</v>
      </c>
      <c r="I1277" s="332" t="s">
        <v>458</v>
      </c>
      <c r="J1277" s="329">
        <v>500</v>
      </c>
      <c r="K1277" s="332" t="s">
        <v>324</v>
      </c>
      <c r="L1277" s="332" t="s">
        <v>1183</v>
      </c>
      <c r="M1277" s="333">
        <v>1594</v>
      </c>
      <c r="N1277" s="334">
        <f t="shared" si="30"/>
        <v>318.8</v>
      </c>
      <c r="O1277" s="333">
        <v>25</v>
      </c>
      <c r="P1277" s="335" t="s">
        <v>1154</v>
      </c>
      <c r="Q1277" s="336" t="s">
        <v>1159</v>
      </c>
    </row>
    <row r="1278" spans="1:18" s="441" customFormat="1" ht="32.25" hidden="1" customHeight="1" x14ac:dyDescent="0.2">
      <c r="A1278" s="329" t="s">
        <v>303</v>
      </c>
      <c r="B1278" s="329" t="s">
        <v>303</v>
      </c>
      <c r="C1278" s="329">
        <v>2021</v>
      </c>
      <c r="D1278" s="330" t="s">
        <v>345</v>
      </c>
      <c r="E1278" s="332" t="s">
        <v>321</v>
      </c>
      <c r="F1278" s="332" t="s">
        <v>322</v>
      </c>
      <c r="G1278" s="329" t="s">
        <v>424</v>
      </c>
      <c r="H1278" s="329" t="s">
        <v>1156</v>
      </c>
      <c r="I1278" s="332" t="s">
        <v>1083</v>
      </c>
      <c r="J1278" s="329">
        <v>600</v>
      </c>
      <c r="K1278" s="332" t="s">
        <v>324</v>
      </c>
      <c r="L1278" s="332" t="s">
        <v>1186</v>
      </c>
      <c r="M1278" s="333">
        <v>1621</v>
      </c>
      <c r="N1278" s="334">
        <f t="shared" si="30"/>
        <v>270.16666666666669</v>
      </c>
      <c r="O1278" s="333">
        <v>24</v>
      </c>
      <c r="P1278" s="335" t="s">
        <v>1154</v>
      </c>
      <c r="Q1278" s="336" t="s">
        <v>1159</v>
      </c>
    </row>
    <row r="1279" spans="1:18" s="441" customFormat="1" ht="32.25" hidden="1" customHeight="1" x14ac:dyDescent="0.2">
      <c r="A1279" s="319" t="s">
        <v>303</v>
      </c>
      <c r="B1279" s="319" t="s">
        <v>303</v>
      </c>
      <c r="C1279" s="329">
        <v>2021</v>
      </c>
      <c r="D1279" s="338" t="s">
        <v>1167</v>
      </c>
      <c r="E1279" s="319" t="s">
        <v>321</v>
      </c>
      <c r="F1279" s="319" t="s">
        <v>322</v>
      </c>
      <c r="G1279" s="319" t="s">
        <v>424</v>
      </c>
      <c r="H1279" s="319" t="s">
        <v>339</v>
      </c>
      <c r="I1279" s="319" t="s">
        <v>1081</v>
      </c>
      <c r="J1279" s="319" t="s">
        <v>324</v>
      </c>
      <c r="K1279" s="319" t="s">
        <v>324</v>
      </c>
      <c r="L1279" s="332"/>
      <c r="M1279" s="333">
        <v>1731</v>
      </c>
      <c r="N1279" s="339"/>
      <c r="O1279" s="333">
        <v>40</v>
      </c>
      <c r="P1279" s="335" t="s">
        <v>1154</v>
      </c>
      <c r="Q1279" s="336"/>
    </row>
    <row r="1280" spans="1:18" s="441" customFormat="1" ht="32.25" hidden="1" customHeight="1" x14ac:dyDescent="0.2">
      <c r="A1280" s="329" t="s">
        <v>303</v>
      </c>
      <c r="B1280" s="329" t="s">
        <v>303</v>
      </c>
      <c r="C1280" s="329">
        <v>2021</v>
      </c>
      <c r="D1280" s="357" t="s">
        <v>433</v>
      </c>
      <c r="E1280" s="331" t="s">
        <v>321</v>
      </c>
      <c r="F1280" s="331" t="s">
        <v>322</v>
      </c>
      <c r="G1280" s="332" t="s">
        <v>424</v>
      </c>
      <c r="H1280" s="332" t="s">
        <v>339</v>
      </c>
      <c r="I1280" s="332" t="s">
        <v>1221</v>
      </c>
      <c r="J1280" s="324" t="s">
        <v>688</v>
      </c>
      <c r="K1280" s="332" t="s">
        <v>324</v>
      </c>
      <c r="L1280" s="332" t="s">
        <v>1241</v>
      </c>
      <c r="M1280" s="333">
        <v>1859</v>
      </c>
      <c r="N1280" s="334"/>
      <c r="O1280" s="333">
        <v>41</v>
      </c>
      <c r="P1280" s="333" t="s">
        <v>1222</v>
      </c>
      <c r="Q1280" s="336"/>
    </row>
    <row r="1281" spans="1:17" s="441" customFormat="1" ht="32.25" hidden="1" customHeight="1" x14ac:dyDescent="0.2">
      <c r="A1281" s="329" t="s">
        <v>303</v>
      </c>
      <c r="B1281" s="329" t="s">
        <v>303</v>
      </c>
      <c r="C1281" s="329">
        <v>2021</v>
      </c>
      <c r="D1281" s="330" t="s">
        <v>346</v>
      </c>
      <c r="E1281" s="331" t="s">
        <v>321</v>
      </c>
      <c r="F1281" s="331" t="s">
        <v>322</v>
      </c>
      <c r="G1281" s="329" t="s">
        <v>424</v>
      </c>
      <c r="H1281" s="329" t="s">
        <v>339</v>
      </c>
      <c r="I1281" s="332" t="s">
        <v>1083</v>
      </c>
      <c r="J1281" s="329">
        <v>400</v>
      </c>
      <c r="K1281" s="332" t="s">
        <v>324</v>
      </c>
      <c r="L1281" s="332" t="s">
        <v>1164</v>
      </c>
      <c r="M1281" s="333">
        <v>1911</v>
      </c>
      <c r="N1281" s="334">
        <f t="shared" si="30"/>
        <v>477.75</v>
      </c>
      <c r="O1281" s="333">
        <v>66</v>
      </c>
      <c r="P1281" s="335" t="s">
        <v>1154</v>
      </c>
      <c r="Q1281" s="336" t="s">
        <v>1159</v>
      </c>
    </row>
    <row r="1282" spans="1:17" s="441" customFormat="1" ht="32.25" hidden="1" customHeight="1" x14ac:dyDescent="0.2">
      <c r="A1282" s="329" t="s">
        <v>303</v>
      </c>
      <c r="B1282" s="329" t="s">
        <v>303</v>
      </c>
      <c r="C1282" s="329">
        <v>2021</v>
      </c>
      <c r="D1282" s="338" t="s">
        <v>616</v>
      </c>
      <c r="E1282" s="332" t="s">
        <v>321</v>
      </c>
      <c r="F1282" s="332" t="s">
        <v>322</v>
      </c>
      <c r="G1282" s="329" t="s">
        <v>424</v>
      </c>
      <c r="H1282" s="329" t="s">
        <v>339</v>
      </c>
      <c r="I1282" s="332" t="s">
        <v>1083</v>
      </c>
      <c r="J1282" s="329">
        <v>1100</v>
      </c>
      <c r="K1282" s="332" t="s">
        <v>324</v>
      </c>
      <c r="L1282" s="332" t="s">
        <v>1219</v>
      </c>
      <c r="M1282" s="333">
        <v>1917</v>
      </c>
      <c r="N1282" s="334">
        <f t="shared" si="30"/>
        <v>174.27272727272728</v>
      </c>
      <c r="O1282" s="333">
        <v>27</v>
      </c>
      <c r="P1282" s="335" t="s">
        <v>1154</v>
      </c>
      <c r="Q1282" s="385" t="s">
        <v>1159</v>
      </c>
    </row>
    <row r="1283" spans="1:17" s="441" customFormat="1" ht="32.25" hidden="1" customHeight="1" x14ac:dyDescent="0.2">
      <c r="A1283" s="329" t="s">
        <v>303</v>
      </c>
      <c r="B1283" s="329" t="s">
        <v>303</v>
      </c>
      <c r="C1283" s="329">
        <v>2021</v>
      </c>
      <c r="D1283" s="330" t="s">
        <v>344</v>
      </c>
      <c r="E1283" s="332" t="s">
        <v>321</v>
      </c>
      <c r="F1283" s="332" t="s">
        <v>322</v>
      </c>
      <c r="G1283" s="329" t="s">
        <v>424</v>
      </c>
      <c r="H1283" s="329" t="s">
        <v>343</v>
      </c>
      <c r="I1283" s="332" t="s">
        <v>1221</v>
      </c>
      <c r="J1283" s="324" t="s">
        <v>688</v>
      </c>
      <c r="K1283" s="332" t="s">
        <v>324</v>
      </c>
      <c r="L1283" s="332" t="s">
        <v>1186</v>
      </c>
      <c r="M1283" s="333">
        <v>1926</v>
      </c>
      <c r="N1283" s="334"/>
      <c r="O1283" s="333">
        <v>66</v>
      </c>
      <c r="P1283" s="333" t="s">
        <v>1222</v>
      </c>
      <c r="Q1283" s="336"/>
    </row>
    <row r="1284" spans="1:17" s="441" customFormat="1" ht="32.25" hidden="1" customHeight="1" x14ac:dyDescent="0.2">
      <c r="A1284" s="329" t="s">
        <v>303</v>
      </c>
      <c r="B1284" s="329" t="s">
        <v>303</v>
      </c>
      <c r="C1284" s="329">
        <v>2021</v>
      </c>
      <c r="D1284" s="330" t="s">
        <v>344</v>
      </c>
      <c r="E1284" s="331" t="s">
        <v>321</v>
      </c>
      <c r="F1284" s="331" t="s">
        <v>322</v>
      </c>
      <c r="G1284" s="329" t="s">
        <v>424</v>
      </c>
      <c r="H1284" s="329" t="s">
        <v>1156</v>
      </c>
      <c r="I1284" s="332" t="s">
        <v>1221</v>
      </c>
      <c r="J1284" s="324" t="s">
        <v>688</v>
      </c>
      <c r="K1284" s="332" t="s">
        <v>324</v>
      </c>
      <c r="L1284" s="332" t="s">
        <v>1186</v>
      </c>
      <c r="M1284" s="333">
        <v>1926</v>
      </c>
      <c r="N1284" s="334"/>
      <c r="O1284" s="333">
        <v>66</v>
      </c>
      <c r="P1284" s="333" t="s">
        <v>1222</v>
      </c>
      <c r="Q1284" s="336"/>
    </row>
    <row r="1285" spans="1:17" s="441" customFormat="1" ht="32.25" hidden="1" customHeight="1" x14ac:dyDescent="0.2">
      <c r="A1285" s="319" t="s">
        <v>303</v>
      </c>
      <c r="B1285" s="319" t="s">
        <v>303</v>
      </c>
      <c r="C1285" s="329">
        <v>2021</v>
      </c>
      <c r="D1285" s="338" t="s">
        <v>349</v>
      </c>
      <c r="E1285" s="319" t="s">
        <v>321</v>
      </c>
      <c r="F1285" s="319" t="s">
        <v>322</v>
      </c>
      <c r="G1285" s="319" t="s">
        <v>424</v>
      </c>
      <c r="H1285" s="319" t="s">
        <v>359</v>
      </c>
      <c r="I1285" s="319" t="s">
        <v>1081</v>
      </c>
      <c r="J1285" s="319">
        <v>300</v>
      </c>
      <c r="K1285" s="319" t="s">
        <v>324</v>
      </c>
      <c r="L1285" s="332"/>
      <c r="M1285" s="333">
        <v>1983</v>
      </c>
      <c r="N1285" s="334">
        <f t="shared" si="30"/>
        <v>661</v>
      </c>
      <c r="O1285" s="333">
        <v>28</v>
      </c>
      <c r="P1285" s="335" t="s">
        <v>1154</v>
      </c>
      <c r="Q1285" s="336" t="s">
        <v>1159</v>
      </c>
    </row>
    <row r="1286" spans="1:17" s="441" customFormat="1" ht="32.25" hidden="1" customHeight="1" x14ac:dyDescent="0.2">
      <c r="A1286" s="395" t="s">
        <v>303</v>
      </c>
      <c r="B1286" s="345" t="s">
        <v>303</v>
      </c>
      <c r="C1286" s="395">
        <v>2021</v>
      </c>
      <c r="D1286" s="321" t="s">
        <v>433</v>
      </c>
      <c r="E1286" s="436" t="s">
        <v>321</v>
      </c>
      <c r="F1286" s="395" t="s">
        <v>322</v>
      </c>
      <c r="G1286" s="319" t="s">
        <v>424</v>
      </c>
      <c r="H1286" s="345" t="s">
        <v>339</v>
      </c>
      <c r="I1286" s="436" t="s">
        <v>1248</v>
      </c>
      <c r="J1286" s="324" t="s">
        <v>688</v>
      </c>
      <c r="K1286" s="395" t="s">
        <v>324</v>
      </c>
      <c r="L1286" s="447" t="s">
        <v>1245</v>
      </c>
      <c r="M1286" s="419">
        <v>2035</v>
      </c>
      <c r="N1286" s="327"/>
      <c r="O1286" s="419">
        <v>16</v>
      </c>
      <c r="P1286" s="433" t="s">
        <v>1249</v>
      </c>
      <c r="Q1286" s="379" t="s">
        <v>1245</v>
      </c>
    </row>
    <row r="1287" spans="1:17" s="441" customFormat="1" ht="32.25" hidden="1" customHeight="1" x14ac:dyDescent="0.2">
      <c r="A1287" s="395" t="s">
        <v>303</v>
      </c>
      <c r="B1287" s="345" t="s">
        <v>303</v>
      </c>
      <c r="C1287" s="395">
        <v>2021</v>
      </c>
      <c r="D1287" s="321" t="s">
        <v>433</v>
      </c>
      <c r="E1287" s="436" t="s">
        <v>321</v>
      </c>
      <c r="F1287" s="395" t="s">
        <v>322</v>
      </c>
      <c r="G1287" s="319" t="s">
        <v>424</v>
      </c>
      <c r="H1287" s="345" t="s">
        <v>359</v>
      </c>
      <c r="I1287" s="436" t="s">
        <v>1248</v>
      </c>
      <c r="J1287" s="324" t="s">
        <v>688</v>
      </c>
      <c r="K1287" s="395" t="s">
        <v>324</v>
      </c>
      <c r="L1287" s="447" t="s">
        <v>1245</v>
      </c>
      <c r="M1287" s="419">
        <v>2035</v>
      </c>
      <c r="N1287" s="327"/>
      <c r="O1287" s="419">
        <v>16</v>
      </c>
      <c r="P1287" s="433" t="s">
        <v>1249</v>
      </c>
      <c r="Q1287" s="379" t="s">
        <v>1245</v>
      </c>
    </row>
    <row r="1288" spans="1:17" s="441" customFormat="1" ht="32.25" hidden="1" customHeight="1" x14ac:dyDescent="0.2">
      <c r="A1288" s="329" t="s">
        <v>303</v>
      </c>
      <c r="B1288" s="329" t="s">
        <v>303</v>
      </c>
      <c r="C1288" s="329">
        <v>2021</v>
      </c>
      <c r="D1288" s="330" t="s">
        <v>433</v>
      </c>
      <c r="E1288" s="331" t="s">
        <v>321</v>
      </c>
      <c r="F1288" s="331" t="s">
        <v>322</v>
      </c>
      <c r="G1288" s="329" t="s">
        <v>424</v>
      </c>
      <c r="H1288" s="329" t="s">
        <v>339</v>
      </c>
      <c r="I1288" s="332" t="s">
        <v>1083</v>
      </c>
      <c r="J1288" s="329">
        <v>1070</v>
      </c>
      <c r="K1288" s="332" t="s">
        <v>324</v>
      </c>
      <c r="L1288" s="332" t="s">
        <v>1175</v>
      </c>
      <c r="M1288" s="333">
        <v>2068</v>
      </c>
      <c r="N1288" s="334">
        <f t="shared" si="30"/>
        <v>193.27102803738319</v>
      </c>
      <c r="O1288" s="333">
        <v>28</v>
      </c>
      <c r="P1288" s="335" t="s">
        <v>1154</v>
      </c>
      <c r="Q1288" s="336" t="s">
        <v>1159</v>
      </c>
    </row>
    <row r="1289" spans="1:17" s="441" customFormat="1" ht="32.25" hidden="1" customHeight="1" x14ac:dyDescent="0.2">
      <c r="A1289" s="329" t="s">
        <v>303</v>
      </c>
      <c r="B1289" s="329" t="s">
        <v>303</v>
      </c>
      <c r="C1289" s="329">
        <v>2021</v>
      </c>
      <c r="D1289" s="330" t="s">
        <v>361</v>
      </c>
      <c r="E1289" s="331" t="s">
        <v>321</v>
      </c>
      <c r="F1289" s="331" t="s">
        <v>322</v>
      </c>
      <c r="G1289" s="329" t="s">
        <v>424</v>
      </c>
      <c r="H1289" s="329" t="s">
        <v>339</v>
      </c>
      <c r="I1289" s="332" t="s">
        <v>1083</v>
      </c>
      <c r="J1289" s="329">
        <v>1000</v>
      </c>
      <c r="K1289" s="332" t="s">
        <v>324</v>
      </c>
      <c r="L1289" s="332" t="s">
        <v>1186</v>
      </c>
      <c r="M1289" s="333">
        <v>2201</v>
      </c>
      <c r="N1289" s="334">
        <f t="shared" si="30"/>
        <v>220.1</v>
      </c>
      <c r="O1289" s="333">
        <v>51</v>
      </c>
      <c r="P1289" s="335" t="s">
        <v>1154</v>
      </c>
      <c r="Q1289" s="336" t="s">
        <v>1159</v>
      </c>
    </row>
    <row r="1290" spans="1:17" s="441" customFormat="1" ht="32.25" hidden="1" customHeight="1" x14ac:dyDescent="0.2">
      <c r="A1290" s="345" t="s">
        <v>303</v>
      </c>
      <c r="B1290" s="345" t="s">
        <v>303</v>
      </c>
      <c r="C1290" s="395">
        <v>2021</v>
      </c>
      <c r="D1290" s="321" t="s">
        <v>413</v>
      </c>
      <c r="E1290" s="434" t="s">
        <v>321</v>
      </c>
      <c r="F1290" s="435" t="s">
        <v>322</v>
      </c>
      <c r="G1290" s="319" t="s">
        <v>424</v>
      </c>
      <c r="H1290" s="395" t="s">
        <v>339</v>
      </c>
      <c r="I1290" s="436" t="s">
        <v>1248</v>
      </c>
      <c r="J1290" s="324" t="s">
        <v>688</v>
      </c>
      <c r="K1290" s="319" t="s">
        <v>324</v>
      </c>
      <c r="L1290" s="447" t="s">
        <v>1245</v>
      </c>
      <c r="M1290" s="333">
        <v>2302</v>
      </c>
      <c r="N1290" s="327"/>
      <c r="O1290" s="333">
        <v>15</v>
      </c>
      <c r="P1290" s="433" t="s">
        <v>1249</v>
      </c>
      <c r="Q1290" s="379" t="s">
        <v>1245</v>
      </c>
    </row>
    <row r="1291" spans="1:17" s="441" customFormat="1" ht="32.25" hidden="1" customHeight="1" x14ac:dyDescent="0.2">
      <c r="A1291" s="345" t="s">
        <v>303</v>
      </c>
      <c r="B1291" s="345" t="s">
        <v>303</v>
      </c>
      <c r="C1291" s="395">
        <v>2021</v>
      </c>
      <c r="D1291" s="321" t="s">
        <v>413</v>
      </c>
      <c r="E1291" s="436" t="s">
        <v>321</v>
      </c>
      <c r="F1291" s="395" t="s">
        <v>322</v>
      </c>
      <c r="G1291" s="319" t="s">
        <v>424</v>
      </c>
      <c r="H1291" s="395" t="s">
        <v>359</v>
      </c>
      <c r="I1291" s="436" t="s">
        <v>1248</v>
      </c>
      <c r="J1291" s="324" t="s">
        <v>688</v>
      </c>
      <c r="K1291" s="319" t="s">
        <v>324</v>
      </c>
      <c r="L1291" s="447" t="s">
        <v>1245</v>
      </c>
      <c r="M1291" s="333">
        <v>2302</v>
      </c>
      <c r="N1291" s="327"/>
      <c r="O1291" s="333">
        <v>15</v>
      </c>
      <c r="P1291" s="433" t="s">
        <v>1249</v>
      </c>
      <c r="Q1291" s="379" t="s">
        <v>1245</v>
      </c>
    </row>
    <row r="1292" spans="1:17" s="441" customFormat="1" ht="32.25" hidden="1" customHeight="1" x14ac:dyDescent="0.2">
      <c r="A1292" s="329" t="s">
        <v>303</v>
      </c>
      <c r="B1292" s="329" t="s">
        <v>303</v>
      </c>
      <c r="C1292" s="329">
        <v>2021</v>
      </c>
      <c r="D1292" s="330" t="s">
        <v>351</v>
      </c>
      <c r="E1292" s="337" t="s">
        <v>321</v>
      </c>
      <c r="F1292" s="337" t="s">
        <v>322</v>
      </c>
      <c r="G1292" s="329" t="s">
        <v>424</v>
      </c>
      <c r="H1292" s="329" t="s">
        <v>339</v>
      </c>
      <c r="I1292" s="332" t="s">
        <v>458</v>
      </c>
      <c r="J1292" s="329">
        <v>550</v>
      </c>
      <c r="K1292" s="332" t="s">
        <v>324</v>
      </c>
      <c r="L1292" s="332" t="s">
        <v>1155</v>
      </c>
      <c r="M1292" s="333">
        <v>2454</v>
      </c>
      <c r="N1292" s="334">
        <f t="shared" si="30"/>
        <v>446.18181818181819</v>
      </c>
      <c r="O1292" s="333">
        <v>23</v>
      </c>
      <c r="P1292" s="335" t="s">
        <v>1154</v>
      </c>
      <c r="Q1292" s="336" t="s">
        <v>1159</v>
      </c>
    </row>
    <row r="1293" spans="1:17" s="441" customFormat="1" ht="32.25" hidden="1" customHeight="1" x14ac:dyDescent="0.2">
      <c r="A1293" s="329" t="s">
        <v>303</v>
      </c>
      <c r="B1293" s="329" t="s">
        <v>303</v>
      </c>
      <c r="C1293" s="329">
        <v>2021</v>
      </c>
      <c r="D1293" s="330" t="s">
        <v>367</v>
      </c>
      <c r="E1293" s="331" t="s">
        <v>321</v>
      </c>
      <c r="F1293" s="331" t="s">
        <v>322</v>
      </c>
      <c r="G1293" s="329" t="s">
        <v>424</v>
      </c>
      <c r="H1293" s="329" t="s">
        <v>339</v>
      </c>
      <c r="I1293" s="332" t="s">
        <v>1221</v>
      </c>
      <c r="J1293" s="324" t="s">
        <v>688</v>
      </c>
      <c r="K1293" s="332" t="s">
        <v>324</v>
      </c>
      <c r="L1293" s="332" t="s">
        <v>1164</v>
      </c>
      <c r="M1293" s="333">
        <v>2454</v>
      </c>
      <c r="N1293" s="334"/>
      <c r="O1293" s="333">
        <v>59</v>
      </c>
      <c r="P1293" s="333" t="s">
        <v>1222</v>
      </c>
      <c r="Q1293" s="336"/>
    </row>
    <row r="1294" spans="1:17" s="441" customFormat="1" ht="32.25" hidden="1" customHeight="1" x14ac:dyDescent="0.2">
      <c r="A1294" s="319" t="s">
        <v>303</v>
      </c>
      <c r="B1294" s="319" t="s">
        <v>303</v>
      </c>
      <c r="C1294" s="329">
        <v>2021</v>
      </c>
      <c r="D1294" s="338" t="s">
        <v>351</v>
      </c>
      <c r="E1294" s="319" t="s">
        <v>321</v>
      </c>
      <c r="F1294" s="319" t="s">
        <v>322</v>
      </c>
      <c r="G1294" s="319" t="s">
        <v>424</v>
      </c>
      <c r="H1294" s="319" t="s">
        <v>343</v>
      </c>
      <c r="I1294" s="319" t="s">
        <v>1081</v>
      </c>
      <c r="J1294" s="319">
        <v>450</v>
      </c>
      <c r="K1294" s="319" t="s">
        <v>324</v>
      </c>
      <c r="L1294" s="332"/>
      <c r="M1294" s="333">
        <v>2458</v>
      </c>
      <c r="N1294" s="334">
        <f t="shared" si="30"/>
        <v>546.22222222222217</v>
      </c>
      <c r="O1294" s="333">
        <v>22</v>
      </c>
      <c r="P1294" s="335" t="s">
        <v>1154</v>
      </c>
      <c r="Q1294" s="336" t="s">
        <v>1159</v>
      </c>
    </row>
    <row r="1295" spans="1:17" s="441" customFormat="1" ht="32.25" hidden="1" customHeight="1" x14ac:dyDescent="0.2">
      <c r="A1295" s="329" t="s">
        <v>303</v>
      </c>
      <c r="B1295" s="329" t="s">
        <v>303</v>
      </c>
      <c r="C1295" s="329">
        <v>2021</v>
      </c>
      <c r="D1295" s="357" t="s">
        <v>413</v>
      </c>
      <c r="E1295" s="331" t="s">
        <v>321</v>
      </c>
      <c r="F1295" s="331" t="s">
        <v>322</v>
      </c>
      <c r="G1295" s="332" t="s">
        <v>424</v>
      </c>
      <c r="H1295" s="332" t="s">
        <v>339</v>
      </c>
      <c r="I1295" s="332" t="s">
        <v>1221</v>
      </c>
      <c r="J1295" s="324" t="s">
        <v>688</v>
      </c>
      <c r="K1295" s="332" t="s">
        <v>324</v>
      </c>
      <c r="L1295" s="332" t="s">
        <v>1241</v>
      </c>
      <c r="M1295" s="333">
        <v>2473</v>
      </c>
      <c r="N1295" s="334"/>
      <c r="O1295" s="333">
        <v>40</v>
      </c>
      <c r="P1295" s="333" t="s">
        <v>1222</v>
      </c>
      <c r="Q1295" s="336"/>
    </row>
    <row r="1296" spans="1:17" s="441" customFormat="1" ht="32.25" hidden="1" customHeight="1" x14ac:dyDescent="0.2">
      <c r="A1296" s="329" t="s">
        <v>303</v>
      </c>
      <c r="B1296" s="329" t="s">
        <v>303</v>
      </c>
      <c r="C1296" s="329">
        <v>2021</v>
      </c>
      <c r="D1296" s="330" t="s">
        <v>342</v>
      </c>
      <c r="E1296" s="332" t="s">
        <v>321</v>
      </c>
      <c r="F1296" s="332" t="s">
        <v>322</v>
      </c>
      <c r="G1296" s="329" t="s">
        <v>424</v>
      </c>
      <c r="H1296" s="329" t="s">
        <v>1156</v>
      </c>
      <c r="I1296" s="332" t="s">
        <v>1221</v>
      </c>
      <c r="J1296" s="324" t="s">
        <v>688</v>
      </c>
      <c r="K1296" s="332" t="s">
        <v>324</v>
      </c>
      <c r="L1296" s="332" t="s">
        <v>1186</v>
      </c>
      <c r="M1296" s="333">
        <v>2504</v>
      </c>
      <c r="N1296" s="334"/>
      <c r="O1296" s="333">
        <v>96</v>
      </c>
      <c r="P1296" s="333" t="s">
        <v>1222</v>
      </c>
      <c r="Q1296" s="336"/>
    </row>
    <row r="1297" spans="1:18" s="441" customFormat="1" ht="32.25" hidden="1" customHeight="1" x14ac:dyDescent="0.2">
      <c r="A1297" s="329" t="s">
        <v>303</v>
      </c>
      <c r="B1297" s="329" t="s">
        <v>303</v>
      </c>
      <c r="C1297" s="329">
        <v>2021</v>
      </c>
      <c r="D1297" s="330" t="s">
        <v>342</v>
      </c>
      <c r="E1297" s="331" t="s">
        <v>321</v>
      </c>
      <c r="F1297" s="331" t="s">
        <v>322</v>
      </c>
      <c r="G1297" s="329" t="s">
        <v>424</v>
      </c>
      <c r="H1297" s="329" t="s">
        <v>343</v>
      </c>
      <c r="I1297" s="332" t="s">
        <v>1221</v>
      </c>
      <c r="J1297" s="324" t="s">
        <v>688</v>
      </c>
      <c r="K1297" s="332" t="s">
        <v>324</v>
      </c>
      <c r="L1297" s="332" t="s">
        <v>1186</v>
      </c>
      <c r="M1297" s="333">
        <v>2545</v>
      </c>
      <c r="N1297" s="334"/>
      <c r="O1297" s="333">
        <v>96</v>
      </c>
      <c r="P1297" s="333" t="s">
        <v>1222</v>
      </c>
      <c r="Q1297" s="336"/>
    </row>
    <row r="1298" spans="1:18" s="441" customFormat="1" ht="32.25" hidden="1" customHeight="1" x14ac:dyDescent="0.2">
      <c r="A1298" s="329" t="s">
        <v>303</v>
      </c>
      <c r="B1298" s="329" t="s">
        <v>303</v>
      </c>
      <c r="C1298" s="329">
        <v>2021</v>
      </c>
      <c r="D1298" s="330" t="s">
        <v>580</v>
      </c>
      <c r="E1298" s="337" t="s">
        <v>321</v>
      </c>
      <c r="F1298" s="337" t="s">
        <v>322</v>
      </c>
      <c r="G1298" s="329" t="s">
        <v>424</v>
      </c>
      <c r="H1298" s="329" t="s">
        <v>339</v>
      </c>
      <c r="I1298" s="332" t="s">
        <v>1221</v>
      </c>
      <c r="J1298" s="324" t="s">
        <v>688</v>
      </c>
      <c r="K1298" s="332" t="s">
        <v>324</v>
      </c>
      <c r="L1298" s="332" t="s">
        <v>1179</v>
      </c>
      <c r="M1298" s="333">
        <v>2615</v>
      </c>
      <c r="N1298" s="334"/>
      <c r="O1298" s="333">
        <v>81</v>
      </c>
      <c r="P1298" s="333" t="s">
        <v>1222</v>
      </c>
      <c r="Q1298" s="336"/>
      <c r="R1298" s="160"/>
    </row>
    <row r="1299" spans="1:18" s="441" customFormat="1" ht="32.25" hidden="1" customHeight="1" x14ac:dyDescent="0.2">
      <c r="A1299" s="329" t="s">
        <v>303</v>
      </c>
      <c r="B1299" s="329" t="s">
        <v>303</v>
      </c>
      <c r="C1299" s="329">
        <v>2021</v>
      </c>
      <c r="D1299" s="330" t="s">
        <v>367</v>
      </c>
      <c r="E1299" s="331" t="s">
        <v>321</v>
      </c>
      <c r="F1299" s="331" t="s">
        <v>322</v>
      </c>
      <c r="G1299" s="329" t="s">
        <v>424</v>
      </c>
      <c r="H1299" s="329" t="s">
        <v>339</v>
      </c>
      <c r="I1299" s="332" t="s">
        <v>1083</v>
      </c>
      <c r="J1299" s="329">
        <v>2000</v>
      </c>
      <c r="K1299" s="332" t="s">
        <v>324</v>
      </c>
      <c r="L1299" s="332" t="s">
        <v>1164</v>
      </c>
      <c r="M1299" s="333">
        <v>2714</v>
      </c>
      <c r="N1299" s="334">
        <f t="shared" si="30"/>
        <v>135.69999999999999</v>
      </c>
      <c r="O1299" s="333">
        <v>46</v>
      </c>
      <c r="P1299" s="335" t="s">
        <v>1154</v>
      </c>
      <c r="Q1299" s="336"/>
    </row>
    <row r="1300" spans="1:18" s="441" customFormat="1" ht="32.25" hidden="1" customHeight="1" x14ac:dyDescent="0.2">
      <c r="A1300" s="329" t="s">
        <v>303</v>
      </c>
      <c r="B1300" s="329" t="s">
        <v>303</v>
      </c>
      <c r="C1300" s="329">
        <v>2021</v>
      </c>
      <c r="D1300" s="330" t="s">
        <v>342</v>
      </c>
      <c r="E1300" s="332" t="s">
        <v>321</v>
      </c>
      <c r="F1300" s="332" t="s">
        <v>322</v>
      </c>
      <c r="G1300" s="329" t="s">
        <v>424</v>
      </c>
      <c r="H1300" s="329" t="s">
        <v>359</v>
      </c>
      <c r="I1300" s="332" t="s">
        <v>458</v>
      </c>
      <c r="J1300" s="329">
        <v>700</v>
      </c>
      <c r="K1300" s="332" t="s">
        <v>324</v>
      </c>
      <c r="L1300" s="332" t="s">
        <v>1186</v>
      </c>
      <c r="M1300" s="333">
        <v>2881</v>
      </c>
      <c r="N1300" s="334">
        <f t="shared" si="30"/>
        <v>411.57142857142856</v>
      </c>
      <c r="O1300" s="333">
        <v>71</v>
      </c>
      <c r="P1300" s="335" t="s">
        <v>1154</v>
      </c>
      <c r="Q1300" s="336" t="s">
        <v>1159</v>
      </c>
    </row>
    <row r="1301" spans="1:18" s="441" customFormat="1" ht="32.25" hidden="1" customHeight="1" x14ac:dyDescent="0.2">
      <c r="A1301" s="329" t="s">
        <v>303</v>
      </c>
      <c r="B1301" s="329" t="s">
        <v>303</v>
      </c>
      <c r="C1301" s="329">
        <v>2021</v>
      </c>
      <c r="D1301" s="330" t="s">
        <v>413</v>
      </c>
      <c r="E1301" s="337" t="s">
        <v>321</v>
      </c>
      <c r="F1301" s="337" t="s">
        <v>322</v>
      </c>
      <c r="G1301" s="329" t="s">
        <v>424</v>
      </c>
      <c r="H1301" s="329" t="s">
        <v>358</v>
      </c>
      <c r="I1301" s="329" t="s">
        <v>1082</v>
      </c>
      <c r="J1301" s="329">
        <v>1200</v>
      </c>
      <c r="K1301" s="332" t="s">
        <v>324</v>
      </c>
      <c r="L1301" s="332" t="s">
        <v>1175</v>
      </c>
      <c r="M1301" s="333">
        <v>2970</v>
      </c>
      <c r="N1301" s="334">
        <f t="shared" si="30"/>
        <v>247.5</v>
      </c>
      <c r="O1301" s="333">
        <v>15</v>
      </c>
      <c r="P1301" s="335" t="s">
        <v>1154</v>
      </c>
      <c r="Q1301" s="336" t="s">
        <v>1159</v>
      </c>
    </row>
    <row r="1302" spans="1:18" s="441" customFormat="1" ht="32.25" hidden="1" customHeight="1" x14ac:dyDescent="0.2">
      <c r="A1302" s="329" t="s">
        <v>303</v>
      </c>
      <c r="B1302" s="329" t="s">
        <v>303</v>
      </c>
      <c r="C1302" s="329">
        <v>2021</v>
      </c>
      <c r="D1302" s="330" t="s">
        <v>344</v>
      </c>
      <c r="E1302" s="332" t="s">
        <v>321</v>
      </c>
      <c r="F1302" s="332" t="s">
        <v>322</v>
      </c>
      <c r="G1302" s="329" t="s">
        <v>424</v>
      </c>
      <c r="H1302" s="329" t="s">
        <v>339</v>
      </c>
      <c r="I1302" s="332" t="s">
        <v>1221</v>
      </c>
      <c r="J1302" s="324" t="s">
        <v>688</v>
      </c>
      <c r="K1302" s="332" t="s">
        <v>324</v>
      </c>
      <c r="L1302" s="332" t="s">
        <v>1186</v>
      </c>
      <c r="M1302" s="333">
        <v>2978</v>
      </c>
      <c r="N1302" s="334"/>
      <c r="O1302" s="333">
        <v>68</v>
      </c>
      <c r="P1302" s="333" t="s">
        <v>1222</v>
      </c>
      <c r="Q1302" s="336"/>
    </row>
    <row r="1303" spans="1:18" s="441" customFormat="1" ht="32.25" hidden="1" customHeight="1" x14ac:dyDescent="0.2">
      <c r="A1303" s="329" t="s">
        <v>303</v>
      </c>
      <c r="B1303" s="329" t="s">
        <v>303</v>
      </c>
      <c r="C1303" s="329">
        <v>2021</v>
      </c>
      <c r="D1303" s="330" t="s">
        <v>413</v>
      </c>
      <c r="E1303" s="337" t="s">
        <v>321</v>
      </c>
      <c r="F1303" s="337" t="s">
        <v>322</v>
      </c>
      <c r="G1303" s="329" t="s">
        <v>424</v>
      </c>
      <c r="H1303" s="329" t="s">
        <v>359</v>
      </c>
      <c r="I1303" s="329" t="s">
        <v>1081</v>
      </c>
      <c r="J1303" s="329">
        <v>1350</v>
      </c>
      <c r="K1303" s="332" t="s">
        <v>324</v>
      </c>
      <c r="L1303" s="332" t="s">
        <v>1175</v>
      </c>
      <c r="M1303" s="333">
        <v>3043</v>
      </c>
      <c r="N1303" s="334">
        <f t="shared" si="30"/>
        <v>225.40740740740742</v>
      </c>
      <c r="O1303" s="333">
        <v>16</v>
      </c>
      <c r="P1303" s="335" t="s">
        <v>1154</v>
      </c>
      <c r="Q1303" s="336" t="s">
        <v>1159</v>
      </c>
    </row>
    <row r="1304" spans="1:18" s="441" customFormat="1" ht="32.25" hidden="1" customHeight="1" x14ac:dyDescent="0.2">
      <c r="A1304" s="329" t="s">
        <v>303</v>
      </c>
      <c r="B1304" s="329" t="s">
        <v>303</v>
      </c>
      <c r="C1304" s="329">
        <v>2021</v>
      </c>
      <c r="D1304" s="330" t="s">
        <v>342</v>
      </c>
      <c r="E1304" s="332" t="s">
        <v>321</v>
      </c>
      <c r="F1304" s="332" t="s">
        <v>322</v>
      </c>
      <c r="G1304" s="329" t="s">
        <v>424</v>
      </c>
      <c r="H1304" s="329" t="s">
        <v>1156</v>
      </c>
      <c r="I1304" s="332" t="s">
        <v>458</v>
      </c>
      <c r="J1304" s="329">
        <v>600</v>
      </c>
      <c r="K1304" s="332" t="s">
        <v>324</v>
      </c>
      <c r="L1304" s="332" t="s">
        <v>1186</v>
      </c>
      <c r="M1304" s="333">
        <v>3072</v>
      </c>
      <c r="N1304" s="334">
        <f t="shared" si="30"/>
        <v>512</v>
      </c>
      <c r="O1304" s="333">
        <v>71</v>
      </c>
      <c r="P1304" s="335" t="s">
        <v>1154</v>
      </c>
      <c r="Q1304" s="336" t="s">
        <v>1159</v>
      </c>
    </row>
    <row r="1305" spans="1:18" s="441" customFormat="1" ht="32.25" hidden="1" customHeight="1" x14ac:dyDescent="0.2">
      <c r="A1305" s="329" t="s">
        <v>303</v>
      </c>
      <c r="B1305" s="329" t="s">
        <v>303</v>
      </c>
      <c r="C1305" s="329">
        <v>2021</v>
      </c>
      <c r="D1305" s="330" t="s">
        <v>342</v>
      </c>
      <c r="E1305" s="331" t="s">
        <v>321</v>
      </c>
      <c r="F1305" s="331" t="s">
        <v>322</v>
      </c>
      <c r="G1305" s="329" t="s">
        <v>424</v>
      </c>
      <c r="H1305" s="329" t="s">
        <v>343</v>
      </c>
      <c r="I1305" s="332" t="s">
        <v>1083</v>
      </c>
      <c r="J1305" s="329">
        <v>600</v>
      </c>
      <c r="K1305" s="332" t="s">
        <v>324</v>
      </c>
      <c r="L1305" s="332" t="s">
        <v>1186</v>
      </c>
      <c r="M1305" s="333">
        <v>3072</v>
      </c>
      <c r="N1305" s="334">
        <f t="shared" si="30"/>
        <v>512</v>
      </c>
      <c r="O1305" s="333">
        <v>71</v>
      </c>
      <c r="P1305" s="335" t="s">
        <v>1154</v>
      </c>
      <c r="Q1305" s="336" t="s">
        <v>1159</v>
      </c>
    </row>
    <row r="1306" spans="1:18" s="441" customFormat="1" ht="32.25" hidden="1" customHeight="1" x14ac:dyDescent="0.2">
      <c r="A1306" s="329" t="s">
        <v>303</v>
      </c>
      <c r="B1306" s="329" t="s">
        <v>303</v>
      </c>
      <c r="C1306" s="329">
        <v>2021</v>
      </c>
      <c r="D1306" s="330" t="s">
        <v>363</v>
      </c>
      <c r="E1306" s="332" t="s">
        <v>321</v>
      </c>
      <c r="F1306" s="332" t="s">
        <v>322</v>
      </c>
      <c r="G1306" s="329" t="s">
        <v>424</v>
      </c>
      <c r="H1306" s="329" t="s">
        <v>1156</v>
      </c>
      <c r="I1306" s="332" t="s">
        <v>1221</v>
      </c>
      <c r="J1306" s="324" t="s">
        <v>688</v>
      </c>
      <c r="K1306" s="332" t="s">
        <v>324</v>
      </c>
      <c r="L1306" s="332" t="s">
        <v>1186</v>
      </c>
      <c r="M1306" s="333">
        <v>3106</v>
      </c>
      <c r="N1306" s="334"/>
      <c r="O1306" s="333">
        <v>102</v>
      </c>
      <c r="P1306" s="333" t="s">
        <v>1222</v>
      </c>
      <c r="Q1306" s="336"/>
    </row>
    <row r="1307" spans="1:18" s="441" customFormat="1" ht="32.25" hidden="1" customHeight="1" x14ac:dyDescent="0.2">
      <c r="A1307" s="329" t="s">
        <v>303</v>
      </c>
      <c r="B1307" s="329" t="s">
        <v>303</v>
      </c>
      <c r="C1307" s="329">
        <v>2021</v>
      </c>
      <c r="D1307" s="330" t="s">
        <v>413</v>
      </c>
      <c r="E1307" s="337" t="s">
        <v>321</v>
      </c>
      <c r="F1307" s="337" t="s">
        <v>322</v>
      </c>
      <c r="G1307" s="329" t="s">
        <v>424</v>
      </c>
      <c r="H1307" s="329" t="s">
        <v>343</v>
      </c>
      <c r="I1307" s="329" t="s">
        <v>1081</v>
      </c>
      <c r="J1307" s="329">
        <v>1350</v>
      </c>
      <c r="K1307" s="332" t="s">
        <v>324</v>
      </c>
      <c r="L1307" s="332" t="s">
        <v>1175</v>
      </c>
      <c r="M1307" s="333">
        <v>3271</v>
      </c>
      <c r="N1307" s="334">
        <f t="shared" si="30"/>
        <v>242.2962962962963</v>
      </c>
      <c r="O1307" s="333">
        <v>15</v>
      </c>
      <c r="P1307" s="335" t="s">
        <v>1154</v>
      </c>
      <c r="Q1307" s="336" t="s">
        <v>1159</v>
      </c>
    </row>
    <row r="1308" spans="1:18" s="441" customFormat="1" ht="32.25" hidden="1" customHeight="1" x14ac:dyDescent="0.2">
      <c r="A1308" s="329" t="s">
        <v>303</v>
      </c>
      <c r="B1308" s="329" t="s">
        <v>303</v>
      </c>
      <c r="C1308" s="329">
        <v>2021</v>
      </c>
      <c r="D1308" s="330" t="s">
        <v>413</v>
      </c>
      <c r="E1308" s="337" t="s">
        <v>321</v>
      </c>
      <c r="F1308" s="337" t="s">
        <v>322</v>
      </c>
      <c r="G1308" s="329" t="s">
        <v>424</v>
      </c>
      <c r="H1308" s="329" t="s">
        <v>1156</v>
      </c>
      <c r="I1308" s="329" t="s">
        <v>1081</v>
      </c>
      <c r="J1308" s="329">
        <v>1350</v>
      </c>
      <c r="K1308" s="332" t="s">
        <v>324</v>
      </c>
      <c r="L1308" s="332" t="s">
        <v>1175</v>
      </c>
      <c r="M1308" s="333">
        <v>3271</v>
      </c>
      <c r="N1308" s="334">
        <f t="shared" si="30"/>
        <v>242.2962962962963</v>
      </c>
      <c r="O1308" s="333">
        <v>15</v>
      </c>
      <c r="P1308" s="335" t="s">
        <v>1154</v>
      </c>
      <c r="Q1308" s="336" t="s">
        <v>1159</v>
      </c>
    </row>
    <row r="1309" spans="1:18" s="441" customFormat="1" ht="32.25" hidden="1" customHeight="1" x14ac:dyDescent="0.2">
      <c r="A1309" s="329" t="s">
        <v>303</v>
      </c>
      <c r="B1309" s="329" t="s">
        <v>303</v>
      </c>
      <c r="C1309" s="329">
        <v>2021</v>
      </c>
      <c r="D1309" s="330" t="s">
        <v>345</v>
      </c>
      <c r="E1309" s="331" t="s">
        <v>321</v>
      </c>
      <c r="F1309" s="331" t="s">
        <v>322</v>
      </c>
      <c r="G1309" s="329" t="s">
        <v>424</v>
      </c>
      <c r="H1309" s="329" t="s">
        <v>343</v>
      </c>
      <c r="I1309" s="332" t="s">
        <v>1083</v>
      </c>
      <c r="J1309" s="329">
        <v>1600</v>
      </c>
      <c r="K1309" s="332" t="s">
        <v>324</v>
      </c>
      <c r="L1309" s="332" t="s">
        <v>1186</v>
      </c>
      <c r="M1309" s="333">
        <v>3293</v>
      </c>
      <c r="N1309" s="334">
        <f t="shared" si="30"/>
        <v>205.8125</v>
      </c>
      <c r="O1309" s="333">
        <v>25</v>
      </c>
      <c r="P1309" s="335" t="s">
        <v>1154</v>
      </c>
      <c r="Q1309" s="336" t="s">
        <v>1159</v>
      </c>
      <c r="R1309" s="160"/>
    </row>
    <row r="1310" spans="1:18" s="441" customFormat="1" ht="32.25" hidden="1" customHeight="1" x14ac:dyDescent="0.2">
      <c r="A1310" s="329" t="s">
        <v>303</v>
      </c>
      <c r="B1310" s="329" t="s">
        <v>303</v>
      </c>
      <c r="C1310" s="329">
        <v>2021</v>
      </c>
      <c r="D1310" s="330" t="s">
        <v>345</v>
      </c>
      <c r="E1310" s="331" t="s">
        <v>321</v>
      </c>
      <c r="F1310" s="331" t="s">
        <v>322</v>
      </c>
      <c r="G1310" s="329" t="s">
        <v>424</v>
      </c>
      <c r="H1310" s="329" t="s">
        <v>339</v>
      </c>
      <c r="I1310" s="332" t="s">
        <v>1083</v>
      </c>
      <c r="J1310" s="329">
        <v>1600</v>
      </c>
      <c r="K1310" s="332" t="s">
        <v>324</v>
      </c>
      <c r="L1310" s="332" t="s">
        <v>1186</v>
      </c>
      <c r="M1310" s="333">
        <v>3309</v>
      </c>
      <c r="N1310" s="334">
        <f t="shared" si="30"/>
        <v>206.8125</v>
      </c>
      <c r="O1310" s="333">
        <v>30</v>
      </c>
      <c r="P1310" s="335" t="s">
        <v>1154</v>
      </c>
      <c r="Q1310" s="336" t="s">
        <v>1159</v>
      </c>
      <c r="R1310" s="160"/>
    </row>
    <row r="1311" spans="1:18" s="441" customFormat="1" ht="32.25" hidden="1" customHeight="1" x14ac:dyDescent="0.2">
      <c r="A1311" s="319" t="s">
        <v>303</v>
      </c>
      <c r="B1311" s="319" t="s">
        <v>303</v>
      </c>
      <c r="C1311" s="329">
        <v>2021</v>
      </c>
      <c r="D1311" s="338" t="s">
        <v>349</v>
      </c>
      <c r="E1311" s="319" t="s">
        <v>321</v>
      </c>
      <c r="F1311" s="319" t="s">
        <v>322</v>
      </c>
      <c r="G1311" s="319" t="s">
        <v>424</v>
      </c>
      <c r="H1311" s="319" t="s">
        <v>343</v>
      </c>
      <c r="I1311" s="319" t="s">
        <v>1081</v>
      </c>
      <c r="J1311" s="319">
        <v>900</v>
      </c>
      <c r="K1311" s="319" t="s">
        <v>324</v>
      </c>
      <c r="L1311" s="332"/>
      <c r="M1311" s="333">
        <v>4176</v>
      </c>
      <c r="N1311" s="334">
        <f t="shared" si="30"/>
        <v>464</v>
      </c>
      <c r="O1311" s="333">
        <v>41</v>
      </c>
      <c r="P1311" s="335" t="s">
        <v>1154</v>
      </c>
      <c r="Q1311" s="336" t="s">
        <v>1159</v>
      </c>
      <c r="R1311" s="160"/>
    </row>
    <row r="1312" spans="1:18" s="441" customFormat="1" ht="32.25" hidden="1" customHeight="1" x14ac:dyDescent="0.2">
      <c r="A1312" s="329" t="s">
        <v>303</v>
      </c>
      <c r="B1312" s="329" t="s">
        <v>303</v>
      </c>
      <c r="C1312" s="329">
        <v>2021</v>
      </c>
      <c r="D1312" s="330" t="s">
        <v>344</v>
      </c>
      <c r="E1312" s="331" t="s">
        <v>321</v>
      </c>
      <c r="F1312" s="331" t="s">
        <v>322</v>
      </c>
      <c r="G1312" s="329" t="s">
        <v>424</v>
      </c>
      <c r="H1312" s="329" t="s">
        <v>359</v>
      </c>
      <c r="I1312" s="332" t="s">
        <v>1083</v>
      </c>
      <c r="J1312" s="329">
        <v>1000</v>
      </c>
      <c r="K1312" s="332" t="s">
        <v>324</v>
      </c>
      <c r="L1312" s="332" t="s">
        <v>1186</v>
      </c>
      <c r="M1312" s="333">
        <v>4195</v>
      </c>
      <c r="N1312" s="334">
        <f t="shared" si="30"/>
        <v>419.5</v>
      </c>
      <c r="O1312" s="333">
        <v>39</v>
      </c>
      <c r="P1312" s="335" t="s">
        <v>1154</v>
      </c>
      <c r="Q1312" s="336" t="s">
        <v>1159</v>
      </c>
    </row>
    <row r="1313" spans="1:18" s="441" customFormat="1" ht="32.25" hidden="1" customHeight="1" x14ac:dyDescent="0.2">
      <c r="A1313" s="329" t="s">
        <v>303</v>
      </c>
      <c r="B1313" s="329" t="s">
        <v>303</v>
      </c>
      <c r="C1313" s="329">
        <v>2021</v>
      </c>
      <c r="D1313" s="330" t="s">
        <v>349</v>
      </c>
      <c r="E1313" s="331" t="s">
        <v>321</v>
      </c>
      <c r="F1313" s="331" t="s">
        <v>322</v>
      </c>
      <c r="G1313" s="329" t="s">
        <v>424</v>
      </c>
      <c r="H1313" s="329" t="s">
        <v>339</v>
      </c>
      <c r="I1313" s="329" t="s">
        <v>1081</v>
      </c>
      <c r="J1313" s="329">
        <v>1000</v>
      </c>
      <c r="K1313" s="332" t="s">
        <v>324</v>
      </c>
      <c r="L1313" s="332" t="s">
        <v>1212</v>
      </c>
      <c r="M1313" s="333">
        <v>4387</v>
      </c>
      <c r="N1313" s="334">
        <f t="shared" si="30"/>
        <v>438.7</v>
      </c>
      <c r="O1313" s="333">
        <v>47</v>
      </c>
      <c r="P1313" s="335" t="s">
        <v>1154</v>
      </c>
      <c r="Q1313" s="336" t="s">
        <v>1159</v>
      </c>
    </row>
    <row r="1314" spans="1:18" s="441" customFormat="1" ht="32.25" hidden="1" customHeight="1" x14ac:dyDescent="0.2">
      <c r="A1314" s="329" t="s">
        <v>303</v>
      </c>
      <c r="B1314" s="329" t="s">
        <v>303</v>
      </c>
      <c r="C1314" s="329">
        <v>2021</v>
      </c>
      <c r="D1314" s="330" t="s">
        <v>413</v>
      </c>
      <c r="E1314" s="337" t="s">
        <v>321</v>
      </c>
      <c r="F1314" s="337" t="s">
        <v>322</v>
      </c>
      <c r="G1314" s="329" t="s">
        <v>424</v>
      </c>
      <c r="H1314" s="329" t="s">
        <v>339</v>
      </c>
      <c r="I1314" s="332" t="s">
        <v>458</v>
      </c>
      <c r="J1314" s="329">
        <v>6000</v>
      </c>
      <c r="K1314" s="332" t="s">
        <v>324</v>
      </c>
      <c r="L1314" s="332" t="s">
        <v>1175</v>
      </c>
      <c r="M1314" s="333">
        <v>4898</v>
      </c>
      <c r="N1314" s="334">
        <f t="shared" si="30"/>
        <v>81.63333333333334</v>
      </c>
      <c r="O1314" s="333">
        <v>38</v>
      </c>
      <c r="P1314" s="335" t="s">
        <v>1154</v>
      </c>
      <c r="Q1314" s="385" t="s">
        <v>1509</v>
      </c>
    </row>
    <row r="1315" spans="1:18" s="441" customFormat="1" ht="32.25" hidden="1" customHeight="1" x14ac:dyDescent="0.2">
      <c r="A1315" s="329" t="s">
        <v>303</v>
      </c>
      <c r="B1315" s="329" t="s">
        <v>303</v>
      </c>
      <c r="C1315" s="329">
        <v>2021</v>
      </c>
      <c r="D1315" s="330" t="s">
        <v>342</v>
      </c>
      <c r="E1315" s="331" t="s">
        <v>321</v>
      </c>
      <c r="F1315" s="331" t="s">
        <v>322</v>
      </c>
      <c r="G1315" s="329" t="s">
        <v>424</v>
      </c>
      <c r="H1315" s="329" t="s">
        <v>339</v>
      </c>
      <c r="I1315" s="332" t="s">
        <v>1221</v>
      </c>
      <c r="J1315" s="324" t="s">
        <v>688</v>
      </c>
      <c r="K1315" s="332" t="s">
        <v>324</v>
      </c>
      <c r="L1315" s="332" t="s">
        <v>1186</v>
      </c>
      <c r="M1315" s="333">
        <v>4959</v>
      </c>
      <c r="N1315" s="334"/>
      <c r="O1315" s="333">
        <v>98</v>
      </c>
      <c r="P1315" s="333" t="s">
        <v>1222</v>
      </c>
      <c r="Q1315" s="336"/>
    </row>
    <row r="1316" spans="1:18" s="441" customFormat="1" ht="32.25" hidden="1" customHeight="1" x14ac:dyDescent="0.2">
      <c r="A1316" s="460" t="s">
        <v>303</v>
      </c>
      <c r="B1316" s="460" t="s">
        <v>303</v>
      </c>
      <c r="C1316" s="460">
        <v>2021</v>
      </c>
      <c r="D1316" s="480" t="s">
        <v>344</v>
      </c>
      <c r="E1316" s="453" t="s">
        <v>321</v>
      </c>
      <c r="F1316" s="453" t="s">
        <v>322</v>
      </c>
      <c r="G1316" s="460" t="s">
        <v>424</v>
      </c>
      <c r="H1316" s="460" t="s">
        <v>343</v>
      </c>
      <c r="I1316" s="453" t="s">
        <v>458</v>
      </c>
      <c r="J1316" s="460">
        <v>1500</v>
      </c>
      <c r="K1316" s="453" t="s">
        <v>324</v>
      </c>
      <c r="L1316" s="453" t="s">
        <v>1186</v>
      </c>
      <c r="M1316" s="454">
        <v>5909</v>
      </c>
      <c r="N1316" s="485">
        <f t="shared" si="30"/>
        <v>393.93333333333334</v>
      </c>
      <c r="O1316" s="454">
        <v>43</v>
      </c>
      <c r="P1316" s="440" t="s">
        <v>1154</v>
      </c>
      <c r="Q1316" s="336" t="s">
        <v>1159</v>
      </c>
    </row>
    <row r="1317" spans="1:18" s="451" customFormat="1" ht="32.25" hidden="1" customHeight="1" x14ac:dyDescent="0.2">
      <c r="A1317" s="329" t="s">
        <v>303</v>
      </c>
      <c r="B1317" s="329" t="s">
        <v>303</v>
      </c>
      <c r="C1317" s="329">
        <v>2021</v>
      </c>
      <c r="D1317" s="330" t="s">
        <v>344</v>
      </c>
      <c r="E1317" s="331" t="s">
        <v>321</v>
      </c>
      <c r="F1317" s="331" t="s">
        <v>322</v>
      </c>
      <c r="G1317" s="329" t="s">
        <v>424</v>
      </c>
      <c r="H1317" s="329" t="s">
        <v>1156</v>
      </c>
      <c r="I1317" s="332" t="s">
        <v>1083</v>
      </c>
      <c r="J1317" s="329">
        <v>1500</v>
      </c>
      <c r="K1317" s="332" t="s">
        <v>324</v>
      </c>
      <c r="L1317" s="332" t="s">
        <v>1186</v>
      </c>
      <c r="M1317" s="333">
        <v>5909</v>
      </c>
      <c r="N1317" s="334">
        <f t="shared" si="30"/>
        <v>393.93333333333334</v>
      </c>
      <c r="O1317" s="333">
        <v>43</v>
      </c>
      <c r="P1317" s="335" t="s">
        <v>1154</v>
      </c>
      <c r="Q1317" s="336" t="s">
        <v>1159</v>
      </c>
    </row>
    <row r="1318" spans="1:18" s="448" customFormat="1" ht="32.25" hidden="1" customHeight="1" x14ac:dyDescent="0.2">
      <c r="A1318" s="270" t="s">
        <v>303</v>
      </c>
      <c r="B1318" s="270" t="s">
        <v>303</v>
      </c>
      <c r="C1318" s="270">
        <v>2021</v>
      </c>
      <c r="D1318" s="621" t="s">
        <v>342</v>
      </c>
      <c r="E1318" s="456" t="s">
        <v>321</v>
      </c>
      <c r="F1318" s="456" t="s">
        <v>322</v>
      </c>
      <c r="G1318" s="270" t="s">
        <v>424</v>
      </c>
      <c r="H1318" s="270" t="s">
        <v>339</v>
      </c>
      <c r="I1318" s="255" t="s">
        <v>1083</v>
      </c>
      <c r="J1318" s="270">
        <v>3000</v>
      </c>
      <c r="K1318" s="255" t="s">
        <v>324</v>
      </c>
      <c r="L1318" s="255" t="s">
        <v>1186</v>
      </c>
      <c r="M1318" s="443">
        <v>6418</v>
      </c>
      <c r="N1318" s="479">
        <f t="shared" si="30"/>
        <v>213.93333333333334</v>
      </c>
      <c r="O1318" s="443">
        <v>112</v>
      </c>
      <c r="P1318" s="450" t="s">
        <v>1154</v>
      </c>
      <c r="Q1318" s="336" t="s">
        <v>1159</v>
      </c>
    </row>
    <row r="1319" spans="1:18" s="448" customFormat="1" ht="32.25" hidden="1" customHeight="1" x14ac:dyDescent="0.2">
      <c r="A1319" s="319" t="s">
        <v>303</v>
      </c>
      <c r="B1319" s="319" t="s">
        <v>303</v>
      </c>
      <c r="C1319" s="329">
        <v>2021</v>
      </c>
      <c r="D1319" s="338" t="s">
        <v>353</v>
      </c>
      <c r="E1319" s="319" t="s">
        <v>321</v>
      </c>
      <c r="F1319" s="319" t="s">
        <v>322</v>
      </c>
      <c r="G1319" s="319" t="s">
        <v>424</v>
      </c>
      <c r="H1319" s="319" t="s">
        <v>1156</v>
      </c>
      <c r="I1319" s="319" t="s">
        <v>1081</v>
      </c>
      <c r="J1319" s="319">
        <v>700</v>
      </c>
      <c r="K1319" s="319" t="s">
        <v>324</v>
      </c>
      <c r="L1319" s="332"/>
      <c r="M1319" s="333">
        <v>6476</v>
      </c>
      <c r="N1319" s="334">
        <f t="shared" si="30"/>
        <v>925.14285714285711</v>
      </c>
      <c r="O1319" s="333">
        <v>25</v>
      </c>
      <c r="P1319" s="335" t="s">
        <v>1154</v>
      </c>
      <c r="Q1319" s="336" t="s">
        <v>1159</v>
      </c>
    </row>
    <row r="1320" spans="1:18" s="448" customFormat="1" ht="32.25" hidden="1" customHeight="1" x14ac:dyDescent="0.2">
      <c r="A1320" s="329" t="s">
        <v>303</v>
      </c>
      <c r="B1320" s="329" t="s">
        <v>303</v>
      </c>
      <c r="C1320" s="329">
        <v>2021</v>
      </c>
      <c r="D1320" s="330" t="s">
        <v>363</v>
      </c>
      <c r="E1320" s="331" t="s">
        <v>321</v>
      </c>
      <c r="F1320" s="331" t="s">
        <v>322</v>
      </c>
      <c r="G1320" s="329" t="s">
        <v>424</v>
      </c>
      <c r="H1320" s="329" t="s">
        <v>339</v>
      </c>
      <c r="I1320" s="332" t="s">
        <v>1221</v>
      </c>
      <c r="J1320" s="324" t="s">
        <v>688</v>
      </c>
      <c r="K1320" s="332" t="s">
        <v>324</v>
      </c>
      <c r="L1320" s="332" t="s">
        <v>1186</v>
      </c>
      <c r="M1320" s="333">
        <v>7050</v>
      </c>
      <c r="N1320" s="334"/>
      <c r="O1320" s="333">
        <v>103</v>
      </c>
      <c r="P1320" s="333" t="s">
        <v>1222</v>
      </c>
      <c r="Q1320" s="336"/>
    </row>
    <row r="1321" spans="1:18" s="448" customFormat="1" ht="32.25" hidden="1" customHeight="1" x14ac:dyDescent="0.2">
      <c r="A1321" s="329" t="s">
        <v>303</v>
      </c>
      <c r="B1321" s="329" t="s">
        <v>303</v>
      </c>
      <c r="C1321" s="329">
        <v>2021</v>
      </c>
      <c r="D1321" s="330" t="s">
        <v>363</v>
      </c>
      <c r="E1321" s="331" t="s">
        <v>321</v>
      </c>
      <c r="F1321" s="331" t="s">
        <v>322</v>
      </c>
      <c r="G1321" s="329" t="s">
        <v>424</v>
      </c>
      <c r="H1321" s="329" t="s">
        <v>343</v>
      </c>
      <c r="I1321" s="332" t="s">
        <v>1221</v>
      </c>
      <c r="J1321" s="324" t="s">
        <v>688</v>
      </c>
      <c r="K1321" s="332" t="s">
        <v>324</v>
      </c>
      <c r="L1321" s="332" t="s">
        <v>1186</v>
      </c>
      <c r="M1321" s="333">
        <v>7050</v>
      </c>
      <c r="N1321" s="334"/>
      <c r="O1321" s="333">
        <v>103</v>
      </c>
      <c r="P1321" s="333" t="s">
        <v>1222</v>
      </c>
      <c r="Q1321" s="336"/>
    </row>
    <row r="1322" spans="1:18" s="448" customFormat="1" ht="32.25" hidden="1" customHeight="1" x14ac:dyDescent="0.2">
      <c r="A1322" s="319" t="s">
        <v>303</v>
      </c>
      <c r="B1322" s="319" t="s">
        <v>303</v>
      </c>
      <c r="C1322" s="329">
        <v>2021</v>
      </c>
      <c r="D1322" s="338" t="s">
        <v>353</v>
      </c>
      <c r="E1322" s="319" t="s">
        <v>321</v>
      </c>
      <c r="F1322" s="319" t="s">
        <v>322</v>
      </c>
      <c r="G1322" s="319" t="s">
        <v>424</v>
      </c>
      <c r="H1322" s="319" t="s">
        <v>359</v>
      </c>
      <c r="I1322" s="319" t="s">
        <v>1081</v>
      </c>
      <c r="J1322" s="319">
        <v>900</v>
      </c>
      <c r="K1322" s="319" t="s">
        <v>324</v>
      </c>
      <c r="L1322" s="332"/>
      <c r="M1322" s="333">
        <v>7078</v>
      </c>
      <c r="N1322" s="334">
        <f t="shared" si="30"/>
        <v>786.44444444444446</v>
      </c>
      <c r="O1322" s="333">
        <v>22</v>
      </c>
      <c r="P1322" s="335" t="s">
        <v>1154</v>
      </c>
      <c r="Q1322" s="336" t="s">
        <v>1159</v>
      </c>
    </row>
    <row r="1323" spans="1:18" s="448" customFormat="1" ht="32.25" hidden="1" customHeight="1" x14ac:dyDescent="0.2">
      <c r="A1323" s="329" t="s">
        <v>303</v>
      </c>
      <c r="B1323" s="329" t="s">
        <v>303</v>
      </c>
      <c r="C1323" s="329">
        <v>2021</v>
      </c>
      <c r="D1323" s="330" t="s">
        <v>363</v>
      </c>
      <c r="E1323" s="332" t="s">
        <v>321</v>
      </c>
      <c r="F1323" s="332" t="s">
        <v>322</v>
      </c>
      <c r="G1323" s="329" t="s">
        <v>424</v>
      </c>
      <c r="H1323" s="329" t="s">
        <v>359</v>
      </c>
      <c r="I1323" s="332" t="s">
        <v>1083</v>
      </c>
      <c r="J1323" s="329">
        <v>1000</v>
      </c>
      <c r="K1323" s="332" t="s">
        <v>324</v>
      </c>
      <c r="L1323" s="332" t="s">
        <v>1186</v>
      </c>
      <c r="M1323" s="333">
        <v>7627</v>
      </c>
      <c r="N1323" s="334">
        <f t="shared" si="30"/>
        <v>762.7</v>
      </c>
      <c r="O1323" s="333">
        <v>61</v>
      </c>
      <c r="P1323" s="335" t="s">
        <v>1154</v>
      </c>
      <c r="Q1323" s="336" t="s">
        <v>1159</v>
      </c>
    </row>
    <row r="1324" spans="1:18" s="448" customFormat="1" ht="32.25" hidden="1" customHeight="1" x14ac:dyDescent="0.2">
      <c r="A1324" s="329" t="s">
        <v>303</v>
      </c>
      <c r="B1324" s="329" t="s">
        <v>303</v>
      </c>
      <c r="C1324" s="329">
        <v>2021</v>
      </c>
      <c r="D1324" s="330" t="s">
        <v>353</v>
      </c>
      <c r="E1324" s="337" t="s">
        <v>321</v>
      </c>
      <c r="F1324" s="337" t="s">
        <v>322</v>
      </c>
      <c r="G1324" s="329" t="s">
        <v>424</v>
      </c>
      <c r="H1324" s="329" t="s">
        <v>339</v>
      </c>
      <c r="I1324" s="332" t="s">
        <v>458</v>
      </c>
      <c r="J1324" s="329">
        <v>1000</v>
      </c>
      <c r="K1324" s="332" t="s">
        <v>324</v>
      </c>
      <c r="L1324" s="332" t="s">
        <v>1155</v>
      </c>
      <c r="M1324" s="333">
        <v>7993</v>
      </c>
      <c r="N1324" s="334">
        <f t="shared" si="30"/>
        <v>799.3</v>
      </c>
      <c r="O1324" s="333">
        <v>25</v>
      </c>
      <c r="P1324" s="335" t="s">
        <v>1154</v>
      </c>
      <c r="Q1324" s="336" t="s">
        <v>1159</v>
      </c>
      <c r="R1324" s="160"/>
    </row>
    <row r="1325" spans="1:18" ht="32.25" hidden="1" customHeight="1" x14ac:dyDescent="0.2">
      <c r="A1325" s="319" t="s">
        <v>303</v>
      </c>
      <c r="B1325" s="319" t="s">
        <v>303</v>
      </c>
      <c r="C1325" s="329">
        <v>2021</v>
      </c>
      <c r="D1325" s="338" t="s">
        <v>353</v>
      </c>
      <c r="E1325" s="319" t="s">
        <v>321</v>
      </c>
      <c r="F1325" s="319" t="s">
        <v>322</v>
      </c>
      <c r="G1325" s="319" t="s">
        <v>424</v>
      </c>
      <c r="H1325" s="319" t="s">
        <v>343</v>
      </c>
      <c r="I1325" s="319" t="s">
        <v>1081</v>
      </c>
      <c r="J1325" s="319">
        <v>1000</v>
      </c>
      <c r="K1325" s="319" t="s">
        <v>324</v>
      </c>
      <c r="L1325" s="332"/>
      <c r="M1325" s="333">
        <v>7993</v>
      </c>
      <c r="N1325" s="334">
        <f t="shared" si="30"/>
        <v>799.3</v>
      </c>
      <c r="O1325" s="333">
        <v>25</v>
      </c>
      <c r="P1325" s="335" t="s">
        <v>1154</v>
      </c>
      <c r="Q1325" s="336" t="s">
        <v>1159</v>
      </c>
    </row>
    <row r="1326" spans="1:18" ht="32.25" hidden="1" customHeight="1" x14ac:dyDescent="0.2">
      <c r="A1326" s="329" t="s">
        <v>303</v>
      </c>
      <c r="B1326" s="329" t="s">
        <v>303</v>
      </c>
      <c r="C1326" s="329">
        <v>2021</v>
      </c>
      <c r="D1326" s="330" t="s">
        <v>344</v>
      </c>
      <c r="E1326" s="332" t="s">
        <v>321</v>
      </c>
      <c r="F1326" s="332" t="s">
        <v>322</v>
      </c>
      <c r="G1326" s="329" t="s">
        <v>424</v>
      </c>
      <c r="H1326" s="329" t="s">
        <v>339</v>
      </c>
      <c r="I1326" s="332" t="s">
        <v>458</v>
      </c>
      <c r="J1326" s="329">
        <v>4000</v>
      </c>
      <c r="K1326" s="332" t="s">
        <v>324</v>
      </c>
      <c r="L1326" s="332" t="s">
        <v>1186</v>
      </c>
      <c r="M1326" s="333">
        <v>8021</v>
      </c>
      <c r="N1326" s="334">
        <f t="shared" si="30"/>
        <v>200.52500000000001</v>
      </c>
      <c r="O1326" s="333">
        <v>82</v>
      </c>
      <c r="P1326" s="335" t="s">
        <v>1154</v>
      </c>
      <c r="Q1326" s="336" t="s">
        <v>1159</v>
      </c>
    </row>
    <row r="1327" spans="1:18" s="160" customFormat="1" ht="32.25" hidden="1" customHeight="1" x14ac:dyDescent="0.2">
      <c r="A1327" s="329" t="s">
        <v>303</v>
      </c>
      <c r="B1327" s="329" t="s">
        <v>303</v>
      </c>
      <c r="C1327" s="329">
        <v>2021</v>
      </c>
      <c r="D1327" s="330" t="s">
        <v>363</v>
      </c>
      <c r="E1327" s="332" t="s">
        <v>321</v>
      </c>
      <c r="F1327" s="332" t="s">
        <v>322</v>
      </c>
      <c r="G1327" s="329" t="s">
        <v>424</v>
      </c>
      <c r="H1327" s="329" t="s">
        <v>1156</v>
      </c>
      <c r="I1327" s="332" t="s">
        <v>1083</v>
      </c>
      <c r="J1327" s="329">
        <v>2000</v>
      </c>
      <c r="K1327" s="332" t="s">
        <v>324</v>
      </c>
      <c r="L1327" s="332" t="s">
        <v>1186</v>
      </c>
      <c r="M1327" s="333">
        <v>10619</v>
      </c>
      <c r="N1327" s="334">
        <f t="shared" si="30"/>
        <v>530.95000000000005</v>
      </c>
      <c r="O1327" s="333">
        <v>65</v>
      </c>
      <c r="P1327" s="335" t="s">
        <v>1154</v>
      </c>
      <c r="Q1327" s="336" t="s">
        <v>1159</v>
      </c>
    </row>
    <row r="1328" spans="1:18" s="160" customFormat="1" ht="32.25" hidden="1" customHeight="1" x14ac:dyDescent="0.2">
      <c r="A1328" s="329" t="s">
        <v>303</v>
      </c>
      <c r="B1328" s="329" t="s">
        <v>303</v>
      </c>
      <c r="C1328" s="329">
        <v>2021</v>
      </c>
      <c r="D1328" s="330" t="s">
        <v>363</v>
      </c>
      <c r="E1328" s="331" t="s">
        <v>321</v>
      </c>
      <c r="F1328" s="331" t="s">
        <v>322</v>
      </c>
      <c r="G1328" s="329" t="s">
        <v>424</v>
      </c>
      <c r="H1328" s="329" t="s">
        <v>343</v>
      </c>
      <c r="I1328" s="332" t="s">
        <v>1083</v>
      </c>
      <c r="J1328" s="329">
        <v>4000</v>
      </c>
      <c r="K1328" s="332" t="s">
        <v>324</v>
      </c>
      <c r="L1328" s="332" t="s">
        <v>1186</v>
      </c>
      <c r="M1328" s="333">
        <v>17250</v>
      </c>
      <c r="N1328" s="334">
        <f t="shared" si="30"/>
        <v>431.25</v>
      </c>
      <c r="O1328" s="333">
        <v>65</v>
      </c>
      <c r="P1328" s="335" t="s">
        <v>1154</v>
      </c>
      <c r="Q1328" s="336" t="s">
        <v>1159</v>
      </c>
    </row>
    <row r="1329" spans="1:17" s="160" customFormat="1" ht="32.25" hidden="1" customHeight="1" x14ac:dyDescent="0.2">
      <c r="A1329" s="329" t="s">
        <v>303</v>
      </c>
      <c r="B1329" s="329" t="s">
        <v>303</v>
      </c>
      <c r="C1329" s="329">
        <v>2021</v>
      </c>
      <c r="D1329" s="330" t="s">
        <v>363</v>
      </c>
      <c r="E1329" s="331" t="s">
        <v>321</v>
      </c>
      <c r="F1329" s="331" t="s">
        <v>322</v>
      </c>
      <c r="G1329" s="329" t="s">
        <v>424</v>
      </c>
      <c r="H1329" s="329" t="s">
        <v>339</v>
      </c>
      <c r="I1329" s="332" t="s">
        <v>1083</v>
      </c>
      <c r="J1329" s="329">
        <v>4100</v>
      </c>
      <c r="K1329" s="332" t="s">
        <v>324</v>
      </c>
      <c r="L1329" s="332" t="s">
        <v>1186</v>
      </c>
      <c r="M1329" s="333">
        <v>18025</v>
      </c>
      <c r="N1329" s="334">
        <f t="shared" si="30"/>
        <v>439.63414634146341</v>
      </c>
      <c r="O1329" s="333">
        <v>66</v>
      </c>
      <c r="P1329" s="335" t="s">
        <v>1154</v>
      </c>
      <c r="Q1329" s="336" t="s">
        <v>1159</v>
      </c>
    </row>
  </sheetData>
  <autoFilter ref="A4:Q1329" xr:uid="{00000000-0001-0000-0200-000000000000}">
    <filterColumn colId="6">
      <filters>
        <filter val="GSA 16"/>
      </filters>
    </filterColumn>
    <filterColumn colId="8">
      <filters>
        <filter val="Surveys_MEDITS"/>
      </filters>
    </filterColumn>
  </autoFilter>
  <dataValidations count="17">
    <dataValidation type="textLength" showInputMessage="1" showErrorMessage="1" sqref="H192:H198 H437:H477 H479:H512 H517:H533 H662 H515 H784:H841 H594 H602 H619 H624 H628 H632 H640 H645 H653 H865 H536:H561 H769 H772:H782 H869 H765 H565:H592 H844 H849 H853 H857 H861 H614 H597:H600 H606 H610 H635:H638 H649 H656:H659 H665:H761 H875:H951 L978:L980 H957:H968 H970:H1001 H1004:H1028 H1032:H1052 H953:H955 H1154:H1155 H1118:H1134 H1194:H1223 H1225:H1266 H5:H103" xr:uid="{00000000-0002-0000-0200-000000000000}">
      <formula1>0</formula1>
      <formula2>150</formula2>
    </dataValidation>
    <dataValidation type="list" allowBlank="1" showInputMessage="1" showErrorMessage="1" sqref="D403 D422 D405:D406" xr:uid="{00000000-0002-0000-0200-000001000000}">
      <formula1>$BO$1:$BO$110</formula1>
    </dataValidation>
    <dataValidation type="list" allowBlank="1" showInputMessage="1" showErrorMessage="1" sqref="D434" xr:uid="{00000000-0002-0000-0200-000002000000}">
      <formula1>$X$1:$X$35</formula1>
    </dataValidation>
    <dataValidation type="list" allowBlank="1" showInputMessage="1" showErrorMessage="1" sqref="D452 D455" xr:uid="{00000000-0002-0000-0200-000003000000}">
      <formula1>$BQ$1:$BQ$110</formula1>
    </dataValidation>
    <dataValidation type="list" allowBlank="1" showInputMessage="1" showErrorMessage="1" sqref="D512" xr:uid="{00000000-0002-0000-0200-000004000000}">
      <formula1>$AA$4:$AA$87</formula1>
    </dataValidation>
    <dataValidation type="list" allowBlank="1" showInputMessage="1" showErrorMessage="1" sqref="D537" xr:uid="{00000000-0002-0000-0200-000005000000}">
      <formula1>$T$5:$T$106</formula1>
    </dataValidation>
    <dataValidation type="list" allowBlank="1" showInputMessage="1" showErrorMessage="1" sqref="D582 D577" xr:uid="{00000000-0002-0000-0200-000006000000}">
      <formula1>$T$1:$T$90</formula1>
    </dataValidation>
    <dataValidation type="list" allowBlank="1" showInputMessage="1" showErrorMessage="1" sqref="D680:D684" xr:uid="{00000000-0002-0000-0200-000007000000}">
      <formula1>$BK$4:$BK$22</formula1>
    </dataValidation>
    <dataValidation type="list" allowBlank="1" showInputMessage="1" showErrorMessage="1" sqref="D666:D670" xr:uid="{00000000-0002-0000-0200-000008000000}">
      <formula1>$BK$5:$BK$196</formula1>
    </dataValidation>
    <dataValidation type="list" allowBlank="1" showInputMessage="1" showErrorMessage="1" sqref="D672:D673" xr:uid="{00000000-0002-0000-0200-000009000000}">
      <formula1>$BK$4:$BK$169</formula1>
    </dataValidation>
    <dataValidation type="list" allowBlank="1" showInputMessage="1" showErrorMessage="1" sqref="D787:D790 D785 D725:D726 D775:D779 D705 D707 D729 D731" xr:uid="{00000000-0002-0000-0200-00000A000000}">
      <formula1>$BK$4:$BK$170</formula1>
    </dataValidation>
    <dataValidation type="list" allowBlank="1" showInputMessage="1" showErrorMessage="1" sqref="D881 D883:D887" xr:uid="{00000000-0002-0000-0200-00000B000000}">
      <formula1>$BH$1:$BH$4</formula1>
    </dataValidation>
    <dataValidation type="list" allowBlank="1" showInputMessage="1" showErrorMessage="1" sqref="D588 D1225:D1226 D1228:D1232 D1265:D1266 D1041 D1045 D1036 D1018:D1020 D1015 D965:D966 D970 D1005 D957 D980 D943 D945:D951 D877:D878" xr:uid="{00000000-0002-0000-0200-00000C000000}">
      <formula1>#REF!</formula1>
    </dataValidation>
    <dataValidation type="list" allowBlank="1" showInputMessage="1" showErrorMessage="1" sqref="D1052" xr:uid="{00000000-0002-0000-0200-00000D000000}">
      <formula1>$S$4:$S$97</formula1>
    </dataValidation>
    <dataValidation type="list" allowBlank="1" showInputMessage="1" showErrorMessage="1" sqref="D1194:D1208" xr:uid="{00000000-0002-0000-0200-00000E000000}">
      <formula1>$BQ$4:$BQ$22</formula1>
    </dataValidation>
    <dataValidation type="list" allowBlank="1" showInputMessage="1" showErrorMessage="1" sqref="D1243:D1247 D1259:D1262" xr:uid="{00000000-0002-0000-0200-00000F000000}">
      <formula1>$BQ$1:$BQ$4</formula1>
    </dataValidation>
    <dataValidation type="list" allowBlank="1" showInputMessage="1" showErrorMessage="1" sqref="D550:D552 D547" xr:uid="{00000000-0002-0000-0200-000010000000}">
      <formula1>$T$5:$T$175</formula1>
    </dataValidation>
  </dataValidations>
  <pageMargins left="0.7" right="0.7" top="0.75" bottom="0.75" header="0.3" footer="0.3"/>
  <pageSetup paperSize="9" scale="13"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Y15"/>
  <sheetViews>
    <sheetView zoomScale="75" zoomScaleNormal="75" workbookViewId="0">
      <pane ySplit="4" topLeftCell="A5" activePane="bottomLeft" state="frozen"/>
      <selection pane="bottomLeft" activeCell="G15" sqref="G15"/>
    </sheetView>
  </sheetViews>
  <sheetFormatPr defaultColWidth="8.7109375" defaultRowHeight="12.75" x14ac:dyDescent="0.2"/>
  <cols>
    <col min="1" max="1" width="8.7109375" style="44"/>
    <col min="2" max="2" width="12" style="44" customWidth="1"/>
    <col min="3" max="3" width="15.42578125" style="44" customWidth="1"/>
    <col min="4" max="4" width="15.28515625" style="44" customWidth="1"/>
    <col min="5" max="5" width="22.42578125" style="44" customWidth="1"/>
    <col min="6" max="6" width="22" style="44" customWidth="1"/>
    <col min="7" max="7" width="18.28515625" style="45" customWidth="1"/>
    <col min="8" max="8" width="18.28515625" style="44" customWidth="1"/>
    <col min="9" max="10" width="16.28515625" style="44" customWidth="1"/>
    <col min="11" max="12" width="19.28515625" style="44" customWidth="1"/>
    <col min="13" max="13" width="34.140625" style="44" customWidth="1"/>
    <col min="14" max="15" width="19.28515625" style="46" customWidth="1"/>
    <col min="16" max="16" width="13.5703125" style="46" customWidth="1"/>
    <col min="17" max="24" width="19.28515625" style="46" customWidth="1"/>
    <col min="25" max="25" width="13.28515625" style="44" customWidth="1"/>
    <col min="26" max="16384" width="8.7109375" style="44"/>
  </cols>
  <sheetData>
    <row r="1" spans="1:25" ht="13.5" thickBot="1" x14ac:dyDescent="0.25">
      <c r="A1" s="43" t="s">
        <v>58</v>
      </c>
    </row>
    <row r="2" spans="1:25" ht="13.5" thickBot="1" x14ac:dyDescent="0.25">
      <c r="A2" s="47"/>
      <c r="B2" s="47"/>
      <c r="C2" s="47"/>
      <c r="D2" s="47"/>
      <c r="E2" s="47"/>
      <c r="F2" s="47"/>
      <c r="G2" s="47"/>
      <c r="H2" s="47"/>
      <c r="I2" s="47"/>
      <c r="J2" s="47"/>
      <c r="K2" s="47"/>
      <c r="L2" s="47"/>
      <c r="N2" s="48"/>
      <c r="O2" s="48"/>
      <c r="P2" s="48"/>
      <c r="Q2" s="48"/>
      <c r="R2" s="48"/>
      <c r="S2" s="48"/>
      <c r="T2" s="48"/>
      <c r="U2" s="48"/>
      <c r="V2" s="48"/>
      <c r="X2" s="71" t="s">
        <v>52</v>
      </c>
      <c r="Y2" s="139" t="s">
        <v>302</v>
      </c>
    </row>
    <row r="3" spans="1:25" ht="13.5" thickBot="1" x14ac:dyDescent="0.25">
      <c r="A3" s="49"/>
      <c r="B3" s="49"/>
      <c r="C3" s="49"/>
      <c r="D3" s="49"/>
      <c r="E3" s="49"/>
      <c r="F3" s="49"/>
      <c r="G3" s="49"/>
      <c r="H3" s="49"/>
      <c r="I3" s="49"/>
      <c r="J3" s="49"/>
      <c r="K3" s="49"/>
      <c r="L3" s="49"/>
      <c r="N3" s="50"/>
      <c r="O3" s="50"/>
      <c r="P3" s="50"/>
      <c r="Q3" s="50"/>
      <c r="R3" s="50"/>
      <c r="S3" s="50"/>
      <c r="T3" s="50"/>
      <c r="U3" s="50"/>
      <c r="V3" s="50"/>
      <c r="X3" s="70" t="s">
        <v>51</v>
      </c>
      <c r="Y3" s="109">
        <v>2021</v>
      </c>
    </row>
    <row r="4" spans="1:25" ht="64.5" thickBot="1" x14ac:dyDescent="0.25">
      <c r="A4" s="67" t="s">
        <v>0</v>
      </c>
      <c r="B4" s="67" t="s">
        <v>9</v>
      </c>
      <c r="C4" s="67" t="s">
        <v>59</v>
      </c>
      <c r="D4" s="68" t="s">
        <v>5</v>
      </c>
      <c r="E4" s="67" t="s">
        <v>6</v>
      </c>
      <c r="F4" s="67" t="s">
        <v>60</v>
      </c>
      <c r="G4" s="69" t="s">
        <v>61</v>
      </c>
      <c r="H4" s="67" t="s">
        <v>62</v>
      </c>
      <c r="I4" s="67" t="s">
        <v>63</v>
      </c>
      <c r="J4" s="67" t="s">
        <v>64</v>
      </c>
      <c r="K4" s="67" t="s">
        <v>65</v>
      </c>
      <c r="L4" s="67" t="s">
        <v>66</v>
      </c>
      <c r="M4" s="67" t="s">
        <v>4</v>
      </c>
      <c r="N4" s="108" t="s">
        <v>250</v>
      </c>
      <c r="O4" s="108" t="s">
        <v>251</v>
      </c>
      <c r="P4" s="108" t="s">
        <v>7</v>
      </c>
      <c r="Q4" s="108" t="s">
        <v>253</v>
      </c>
      <c r="R4" s="108" t="s">
        <v>252</v>
      </c>
      <c r="S4" s="108" t="s">
        <v>254</v>
      </c>
      <c r="T4" s="108" t="s">
        <v>67</v>
      </c>
      <c r="U4" s="108" t="s">
        <v>68</v>
      </c>
      <c r="V4" s="110" t="s">
        <v>282</v>
      </c>
      <c r="W4" s="108" t="s">
        <v>69</v>
      </c>
      <c r="X4" s="108" t="s">
        <v>70</v>
      </c>
      <c r="Y4" s="110" t="s">
        <v>283</v>
      </c>
    </row>
    <row r="5" spans="1:25" ht="38.25" x14ac:dyDescent="0.2">
      <c r="A5" s="775" t="s">
        <v>303</v>
      </c>
      <c r="B5" s="768" t="s">
        <v>302</v>
      </c>
      <c r="C5" s="768" t="s">
        <v>321</v>
      </c>
      <c r="D5" s="768" t="s">
        <v>409</v>
      </c>
      <c r="E5" s="768" t="s">
        <v>774</v>
      </c>
      <c r="F5" s="768" t="s">
        <v>306</v>
      </c>
      <c r="G5" s="768" t="s">
        <v>307</v>
      </c>
      <c r="H5" s="768" t="s">
        <v>307</v>
      </c>
      <c r="I5" s="768" t="s">
        <v>306</v>
      </c>
      <c r="J5" s="768" t="s">
        <v>307</v>
      </c>
      <c r="K5" s="769" t="s">
        <v>307</v>
      </c>
      <c r="L5" s="770" t="s">
        <v>775</v>
      </c>
      <c r="M5" s="771" t="s">
        <v>1088</v>
      </c>
      <c r="N5" s="465" t="s">
        <v>1281</v>
      </c>
      <c r="O5" s="465" t="s">
        <v>306</v>
      </c>
      <c r="P5" s="466" t="s">
        <v>1282</v>
      </c>
      <c r="Q5" s="465" t="s">
        <v>306</v>
      </c>
      <c r="R5" s="465" t="s">
        <v>307</v>
      </c>
      <c r="S5" s="465" t="s">
        <v>306</v>
      </c>
      <c r="T5" s="465" t="s">
        <v>306</v>
      </c>
      <c r="U5" s="465" t="s">
        <v>306</v>
      </c>
      <c r="V5" s="465" t="s">
        <v>307</v>
      </c>
      <c r="W5" s="465" t="s">
        <v>307</v>
      </c>
      <c r="X5" s="465" t="s">
        <v>306</v>
      </c>
      <c r="Y5" s="468"/>
    </row>
    <row r="6" spans="1:25" ht="51" x14ac:dyDescent="0.2">
      <c r="A6" s="268" t="s">
        <v>303</v>
      </c>
      <c r="B6" s="768" t="s">
        <v>302</v>
      </c>
      <c r="C6" s="768" t="s">
        <v>321</v>
      </c>
      <c r="D6" s="768" t="s">
        <v>409</v>
      </c>
      <c r="E6" s="768" t="s">
        <v>776</v>
      </c>
      <c r="F6" s="768" t="s">
        <v>306</v>
      </c>
      <c r="G6" s="768" t="s">
        <v>307</v>
      </c>
      <c r="H6" s="768" t="s">
        <v>307</v>
      </c>
      <c r="I6" s="768" t="s">
        <v>306</v>
      </c>
      <c r="J6" s="768" t="s">
        <v>307</v>
      </c>
      <c r="K6" s="769" t="s">
        <v>307</v>
      </c>
      <c r="L6" s="770" t="s">
        <v>775</v>
      </c>
      <c r="M6" s="772" t="s">
        <v>1089</v>
      </c>
      <c r="N6" s="465" t="s">
        <v>1281</v>
      </c>
      <c r="O6" s="465" t="s">
        <v>306</v>
      </c>
      <c r="P6" s="466" t="s">
        <v>1282</v>
      </c>
      <c r="Q6" s="465" t="s">
        <v>306</v>
      </c>
      <c r="R6" s="465" t="s">
        <v>307</v>
      </c>
      <c r="S6" s="465" t="s">
        <v>306</v>
      </c>
      <c r="T6" s="465" t="s">
        <v>306</v>
      </c>
      <c r="U6" s="465" t="s">
        <v>306</v>
      </c>
      <c r="V6" s="465" t="s">
        <v>307</v>
      </c>
      <c r="W6" s="465" t="s">
        <v>307</v>
      </c>
      <c r="X6" s="465" t="s">
        <v>306</v>
      </c>
      <c r="Y6" s="468"/>
    </row>
    <row r="7" spans="1:25" ht="38.25" x14ac:dyDescent="0.2">
      <c r="A7" s="268" t="s">
        <v>303</v>
      </c>
      <c r="B7" s="768" t="s">
        <v>302</v>
      </c>
      <c r="C7" s="768" t="s">
        <v>321</v>
      </c>
      <c r="D7" s="768" t="s">
        <v>583</v>
      </c>
      <c r="E7" s="773" t="s">
        <v>624</v>
      </c>
      <c r="F7" s="768" t="s">
        <v>306</v>
      </c>
      <c r="G7" s="768" t="s">
        <v>307</v>
      </c>
      <c r="H7" s="768" t="s">
        <v>307</v>
      </c>
      <c r="I7" s="768" t="s">
        <v>306</v>
      </c>
      <c r="J7" s="768" t="s">
        <v>307</v>
      </c>
      <c r="K7" s="769" t="s">
        <v>306</v>
      </c>
      <c r="L7" s="770" t="s">
        <v>775</v>
      </c>
      <c r="M7" s="768" t="s">
        <v>777</v>
      </c>
      <c r="N7" s="465" t="s">
        <v>1281</v>
      </c>
      <c r="O7" s="465" t="s">
        <v>306</v>
      </c>
      <c r="P7" s="466" t="s">
        <v>1282</v>
      </c>
      <c r="Q7" s="465" t="s">
        <v>306</v>
      </c>
      <c r="R7" s="465" t="s">
        <v>307</v>
      </c>
      <c r="S7" s="465" t="s">
        <v>307</v>
      </c>
      <c r="T7" s="465" t="s">
        <v>306</v>
      </c>
      <c r="U7" s="465" t="s">
        <v>306</v>
      </c>
      <c r="V7" s="465" t="s">
        <v>307</v>
      </c>
      <c r="W7" s="465" t="s">
        <v>307</v>
      </c>
      <c r="X7" s="465" t="s">
        <v>306</v>
      </c>
      <c r="Y7" s="466"/>
    </row>
    <row r="8" spans="1:25" ht="38.25" x14ac:dyDescent="0.2">
      <c r="A8" s="268" t="s">
        <v>303</v>
      </c>
      <c r="B8" s="768" t="s">
        <v>302</v>
      </c>
      <c r="C8" s="768" t="s">
        <v>321</v>
      </c>
      <c r="D8" s="768" t="s">
        <v>583</v>
      </c>
      <c r="E8" s="773" t="s">
        <v>623</v>
      </c>
      <c r="F8" s="768" t="s">
        <v>306</v>
      </c>
      <c r="G8" s="768" t="s">
        <v>307</v>
      </c>
      <c r="H8" s="768" t="s">
        <v>307</v>
      </c>
      <c r="I8" s="768" t="s">
        <v>306</v>
      </c>
      <c r="J8" s="768" t="s">
        <v>307</v>
      </c>
      <c r="K8" s="769" t="s">
        <v>307</v>
      </c>
      <c r="L8" s="770" t="s">
        <v>775</v>
      </c>
      <c r="M8" s="772" t="s">
        <v>1090</v>
      </c>
      <c r="N8" s="465" t="s">
        <v>1281</v>
      </c>
      <c r="O8" s="465" t="s">
        <v>306</v>
      </c>
      <c r="P8" s="466" t="s">
        <v>1282</v>
      </c>
      <c r="Q8" s="465" t="s">
        <v>306</v>
      </c>
      <c r="R8" s="465" t="s">
        <v>307</v>
      </c>
      <c r="S8" s="465" t="s">
        <v>307</v>
      </c>
      <c r="T8" s="465" t="s">
        <v>306</v>
      </c>
      <c r="U8" s="465" t="s">
        <v>306</v>
      </c>
      <c r="V8" s="465" t="s">
        <v>307</v>
      </c>
      <c r="W8" s="465" t="s">
        <v>307</v>
      </c>
      <c r="X8" s="465" t="s">
        <v>306</v>
      </c>
      <c r="Y8" s="466"/>
    </row>
    <row r="9" spans="1:25" ht="51" x14ac:dyDescent="0.2">
      <c r="A9" s="268" t="s">
        <v>303</v>
      </c>
      <c r="B9" s="768" t="s">
        <v>302</v>
      </c>
      <c r="C9" s="768" t="s">
        <v>321</v>
      </c>
      <c r="D9" s="768" t="s">
        <v>583</v>
      </c>
      <c r="E9" s="773" t="s">
        <v>625</v>
      </c>
      <c r="F9" s="768" t="s">
        <v>306</v>
      </c>
      <c r="G9" s="774" t="s">
        <v>1091</v>
      </c>
      <c r="H9" s="768" t="s">
        <v>307</v>
      </c>
      <c r="I9" s="768" t="s">
        <v>306</v>
      </c>
      <c r="J9" s="768" t="s">
        <v>307</v>
      </c>
      <c r="K9" s="769" t="s">
        <v>307</v>
      </c>
      <c r="L9" s="770" t="s">
        <v>775</v>
      </c>
      <c r="M9" s="772" t="s">
        <v>1092</v>
      </c>
      <c r="N9" s="465" t="s">
        <v>1281</v>
      </c>
      <c r="O9" s="465" t="s">
        <v>306</v>
      </c>
      <c r="P9" s="466" t="s">
        <v>1282</v>
      </c>
      <c r="Q9" s="465" t="s">
        <v>306</v>
      </c>
      <c r="R9" s="465" t="s">
        <v>307</v>
      </c>
      <c r="S9" s="465" t="s">
        <v>307</v>
      </c>
      <c r="T9" s="465" t="s">
        <v>306</v>
      </c>
      <c r="U9" s="465" t="s">
        <v>306</v>
      </c>
      <c r="V9" s="465" t="s">
        <v>307</v>
      </c>
      <c r="W9" s="465" t="s">
        <v>307</v>
      </c>
      <c r="X9" s="465" t="s">
        <v>306</v>
      </c>
      <c r="Y9" s="466"/>
    </row>
    <row r="10" spans="1:25" ht="38.25" x14ac:dyDescent="0.2">
      <c r="A10" s="268" t="s">
        <v>303</v>
      </c>
      <c r="B10" s="768" t="s">
        <v>302</v>
      </c>
      <c r="C10" s="768" t="s">
        <v>321</v>
      </c>
      <c r="D10" s="768" t="s">
        <v>583</v>
      </c>
      <c r="E10" s="773" t="s">
        <v>622</v>
      </c>
      <c r="F10" s="768" t="s">
        <v>306</v>
      </c>
      <c r="G10" s="768" t="s">
        <v>307</v>
      </c>
      <c r="H10" s="768" t="s">
        <v>307</v>
      </c>
      <c r="I10" s="768" t="s">
        <v>306</v>
      </c>
      <c r="J10" s="768" t="s">
        <v>307</v>
      </c>
      <c r="K10" s="769" t="s">
        <v>307</v>
      </c>
      <c r="L10" s="770" t="s">
        <v>775</v>
      </c>
      <c r="M10" s="772" t="s">
        <v>1088</v>
      </c>
      <c r="N10" s="465" t="s">
        <v>1281</v>
      </c>
      <c r="O10" s="465" t="s">
        <v>306</v>
      </c>
      <c r="P10" s="466" t="s">
        <v>1282</v>
      </c>
      <c r="Q10" s="465" t="s">
        <v>306</v>
      </c>
      <c r="R10" s="465" t="s">
        <v>307</v>
      </c>
      <c r="S10" s="465" t="s">
        <v>306</v>
      </c>
      <c r="T10" s="465" t="s">
        <v>306</v>
      </c>
      <c r="U10" s="465" t="s">
        <v>306</v>
      </c>
      <c r="V10" s="465" t="s">
        <v>307</v>
      </c>
      <c r="W10" s="465" t="s">
        <v>307</v>
      </c>
      <c r="X10" s="465" t="s">
        <v>306</v>
      </c>
      <c r="Y10" s="468"/>
    </row>
    <row r="11" spans="1:25" ht="51" x14ac:dyDescent="0.2">
      <c r="A11" s="268" t="s">
        <v>303</v>
      </c>
      <c r="B11" s="768" t="s">
        <v>302</v>
      </c>
      <c r="C11" s="768" t="s">
        <v>321</v>
      </c>
      <c r="D11" s="768" t="s">
        <v>583</v>
      </c>
      <c r="E11" s="773" t="s">
        <v>618</v>
      </c>
      <c r="F11" s="768" t="s">
        <v>306</v>
      </c>
      <c r="G11" s="774" t="s">
        <v>1091</v>
      </c>
      <c r="H11" s="768" t="s">
        <v>307</v>
      </c>
      <c r="I11" s="768" t="s">
        <v>306</v>
      </c>
      <c r="J11" s="768" t="s">
        <v>307</v>
      </c>
      <c r="K11" s="769" t="s">
        <v>307</v>
      </c>
      <c r="L11" s="770" t="s">
        <v>775</v>
      </c>
      <c r="M11" s="772" t="s">
        <v>1092</v>
      </c>
      <c r="N11" s="465" t="s">
        <v>1281</v>
      </c>
      <c r="O11" s="465" t="s">
        <v>306</v>
      </c>
      <c r="P11" s="466" t="s">
        <v>1282</v>
      </c>
      <c r="Q11" s="465" t="s">
        <v>306</v>
      </c>
      <c r="R11" s="465" t="s">
        <v>307</v>
      </c>
      <c r="S11" s="465" t="s">
        <v>306</v>
      </c>
      <c r="T11" s="465" t="s">
        <v>306</v>
      </c>
      <c r="U11" s="465" t="s">
        <v>306</v>
      </c>
      <c r="V11" s="465" t="s">
        <v>307</v>
      </c>
      <c r="W11" s="465" t="s">
        <v>307</v>
      </c>
      <c r="X11" s="465" t="s">
        <v>306</v>
      </c>
      <c r="Y11" s="467"/>
    </row>
    <row r="12" spans="1:25" ht="38.25" x14ac:dyDescent="0.2">
      <c r="A12" s="268" t="s">
        <v>303</v>
      </c>
      <c r="B12" s="768" t="s">
        <v>302</v>
      </c>
      <c r="C12" s="768" t="s">
        <v>321</v>
      </c>
      <c r="D12" s="768" t="s">
        <v>583</v>
      </c>
      <c r="E12" s="773" t="s">
        <v>621</v>
      </c>
      <c r="F12" s="768" t="s">
        <v>306</v>
      </c>
      <c r="G12" s="768" t="s">
        <v>307</v>
      </c>
      <c r="H12" s="768" t="s">
        <v>307</v>
      </c>
      <c r="I12" s="768" t="s">
        <v>306</v>
      </c>
      <c r="J12" s="768" t="s">
        <v>307</v>
      </c>
      <c r="K12" s="769" t="s">
        <v>307</v>
      </c>
      <c r="L12" s="770" t="s">
        <v>775</v>
      </c>
      <c r="M12" s="772" t="s">
        <v>1088</v>
      </c>
      <c r="N12" s="465" t="s">
        <v>1281</v>
      </c>
      <c r="O12" s="465" t="s">
        <v>306</v>
      </c>
      <c r="P12" s="466" t="s">
        <v>1282</v>
      </c>
      <c r="Q12" s="465" t="s">
        <v>306</v>
      </c>
      <c r="R12" s="465" t="s">
        <v>307</v>
      </c>
      <c r="S12" s="465" t="s">
        <v>306</v>
      </c>
      <c r="T12" s="465" t="s">
        <v>306</v>
      </c>
      <c r="U12" s="465" t="s">
        <v>306</v>
      </c>
      <c r="V12" s="465" t="s">
        <v>307</v>
      </c>
      <c r="W12" s="465" t="s">
        <v>307</v>
      </c>
      <c r="X12" s="465" t="s">
        <v>306</v>
      </c>
      <c r="Y12" s="466"/>
    </row>
    <row r="13" spans="1:25" ht="51" x14ac:dyDescent="0.2">
      <c r="A13" s="268" t="s">
        <v>303</v>
      </c>
      <c r="B13" s="768" t="s">
        <v>302</v>
      </c>
      <c r="C13" s="768" t="s">
        <v>321</v>
      </c>
      <c r="D13" s="768" t="s">
        <v>583</v>
      </c>
      <c r="E13" s="773" t="s">
        <v>620</v>
      </c>
      <c r="F13" s="768" t="s">
        <v>306</v>
      </c>
      <c r="G13" s="774" t="s">
        <v>1091</v>
      </c>
      <c r="H13" s="768" t="s">
        <v>307</v>
      </c>
      <c r="I13" s="768" t="s">
        <v>306</v>
      </c>
      <c r="J13" s="768" t="s">
        <v>307</v>
      </c>
      <c r="K13" s="769" t="s">
        <v>307</v>
      </c>
      <c r="L13" s="770" t="s">
        <v>775</v>
      </c>
      <c r="M13" s="772" t="s">
        <v>1092</v>
      </c>
      <c r="N13" s="465" t="s">
        <v>1281</v>
      </c>
      <c r="O13" s="465" t="s">
        <v>306</v>
      </c>
      <c r="P13" s="466" t="s">
        <v>1282</v>
      </c>
      <c r="Q13" s="465" t="s">
        <v>306</v>
      </c>
      <c r="R13" s="465" t="s">
        <v>307</v>
      </c>
      <c r="S13" s="465" t="s">
        <v>306</v>
      </c>
      <c r="T13" s="465" t="s">
        <v>306</v>
      </c>
      <c r="U13" s="465" t="s">
        <v>306</v>
      </c>
      <c r="V13" s="465" t="s">
        <v>307</v>
      </c>
      <c r="W13" s="465" t="s">
        <v>307</v>
      </c>
      <c r="X13" s="465" t="s">
        <v>306</v>
      </c>
      <c r="Y13" s="468"/>
    </row>
    <row r="14" spans="1:25" ht="39" thickBot="1" x14ac:dyDescent="0.25">
      <c r="A14" s="268" t="s">
        <v>303</v>
      </c>
      <c r="B14" s="768" t="s">
        <v>302</v>
      </c>
      <c r="C14" s="768" t="s">
        <v>321</v>
      </c>
      <c r="D14" s="768" t="s">
        <v>409</v>
      </c>
      <c r="E14" s="773" t="s">
        <v>568</v>
      </c>
      <c r="F14" s="768" t="s">
        <v>306</v>
      </c>
      <c r="G14" s="768" t="s">
        <v>307</v>
      </c>
      <c r="H14" s="768" t="s">
        <v>307</v>
      </c>
      <c r="I14" s="768" t="s">
        <v>306</v>
      </c>
      <c r="J14" s="768" t="s">
        <v>307</v>
      </c>
      <c r="K14" s="769" t="s">
        <v>307</v>
      </c>
      <c r="L14" s="770" t="s">
        <v>775</v>
      </c>
      <c r="M14" s="772" t="s">
        <v>1088</v>
      </c>
      <c r="N14" s="465" t="s">
        <v>1281</v>
      </c>
      <c r="O14" s="465" t="s">
        <v>306</v>
      </c>
      <c r="P14" s="466" t="s">
        <v>1282</v>
      </c>
      <c r="Q14" s="465" t="s">
        <v>306</v>
      </c>
      <c r="R14" s="465" t="s">
        <v>307</v>
      </c>
      <c r="S14" s="465" t="s">
        <v>306</v>
      </c>
      <c r="T14" s="465" t="s">
        <v>306</v>
      </c>
      <c r="U14" s="465" t="s">
        <v>306</v>
      </c>
      <c r="V14" s="465" t="s">
        <v>307</v>
      </c>
      <c r="W14" s="465" t="s">
        <v>307</v>
      </c>
      <c r="X14" s="465" t="s">
        <v>306</v>
      </c>
      <c r="Y14" s="466"/>
    </row>
    <row r="15" spans="1:25" ht="140.25" x14ac:dyDescent="0.2">
      <c r="A15" s="268" t="s">
        <v>303</v>
      </c>
      <c r="B15" s="768" t="s">
        <v>302</v>
      </c>
      <c r="C15" s="775" t="s">
        <v>1511</v>
      </c>
      <c r="D15" s="768" t="s">
        <v>322</v>
      </c>
      <c r="E15" s="773" t="s">
        <v>421</v>
      </c>
      <c r="F15" s="768" t="s">
        <v>306</v>
      </c>
      <c r="G15" s="776"/>
      <c r="H15" s="768" t="s">
        <v>307</v>
      </c>
      <c r="I15" s="768" t="s">
        <v>306</v>
      </c>
      <c r="J15" s="768" t="s">
        <v>307</v>
      </c>
      <c r="K15" s="769" t="s">
        <v>307</v>
      </c>
      <c r="L15" s="770" t="s">
        <v>1093</v>
      </c>
      <c r="M15" s="774" t="s">
        <v>422</v>
      </c>
      <c r="N15" s="470" t="s">
        <v>415</v>
      </c>
      <c r="O15" s="471" t="s">
        <v>1285</v>
      </c>
      <c r="P15" s="777" t="s">
        <v>1282</v>
      </c>
      <c r="Q15" s="471" t="s">
        <v>306</v>
      </c>
      <c r="R15" s="777" t="s">
        <v>307</v>
      </c>
      <c r="S15" s="777" t="s">
        <v>307</v>
      </c>
      <c r="T15" s="471" t="s">
        <v>306</v>
      </c>
      <c r="U15" s="471" t="s">
        <v>307</v>
      </c>
      <c r="V15" s="471" t="s">
        <v>307</v>
      </c>
      <c r="W15" s="471" t="s">
        <v>307</v>
      </c>
      <c r="X15" s="471" t="s">
        <v>306</v>
      </c>
      <c r="Y15" s="471"/>
    </row>
  </sheetData>
  <dataValidations count="1">
    <dataValidation type="textLength" showInputMessage="1" showErrorMessage="1" sqref="M7 M15 Y14" xr:uid="{00000000-0002-0000-0300-000000000000}">
      <formula1>0</formula1>
      <formula2>150</formula2>
    </dataValidation>
  </dataValidations>
  <pageMargins left="0.7" right="0.7" top="0.75" bottom="0.75" header="0.3" footer="0.3"/>
  <pageSetup paperSize="9" scale="3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V11"/>
  <sheetViews>
    <sheetView topLeftCell="M1" zoomScale="90" zoomScaleNormal="90" workbookViewId="0">
      <selection activeCell="U11" sqref="U11"/>
    </sheetView>
  </sheetViews>
  <sheetFormatPr defaultColWidth="8.7109375" defaultRowHeight="12.75" x14ac:dyDescent="0.2"/>
  <cols>
    <col min="1" max="1" width="11" style="223" customWidth="1"/>
    <col min="2" max="2" width="16.28515625" style="223" bestFit="1" customWidth="1"/>
    <col min="3" max="3" width="17.28515625" style="223" customWidth="1"/>
    <col min="4" max="4" width="13.5703125" style="223" bestFit="1" customWidth="1"/>
    <col min="5" max="5" width="16.7109375" style="223" bestFit="1" customWidth="1"/>
    <col min="6" max="6" width="15.5703125" style="223" bestFit="1" customWidth="1"/>
    <col min="7" max="7" width="15.28515625" style="223" bestFit="1" customWidth="1"/>
    <col min="8" max="8" width="22.7109375" style="223" customWidth="1"/>
    <col min="9" max="9" width="23.28515625" style="223" customWidth="1"/>
    <col min="10" max="10" width="25.7109375" style="223" bestFit="1" customWidth="1"/>
    <col min="11" max="11" width="25.28515625" style="223" customWidth="1"/>
    <col min="12" max="12" width="18.28515625" style="223" customWidth="1"/>
    <col min="13" max="13" width="18.7109375" style="223" customWidth="1"/>
    <col min="14" max="14" width="23.42578125" style="223" customWidth="1"/>
    <col min="15" max="15" width="60.5703125" style="223" customWidth="1"/>
    <col min="16" max="16" width="17.42578125" style="223" bestFit="1" customWidth="1"/>
    <col min="17" max="17" width="13.5703125" style="223" customWidth="1"/>
    <col min="18" max="18" width="19.28515625" style="223" customWidth="1"/>
    <col min="19" max="20" width="18.7109375" style="223" customWidth="1"/>
    <col min="21" max="21" width="30.5703125" style="223" customWidth="1"/>
    <col min="22" max="22" width="8.7109375" style="224"/>
    <col min="23" max="16384" width="8.7109375" style="223"/>
  </cols>
  <sheetData>
    <row r="1" spans="1:21" ht="13.5" thickBot="1" x14ac:dyDescent="0.25">
      <c r="A1" s="955" t="s">
        <v>178</v>
      </c>
      <c r="B1" s="956"/>
      <c r="C1" s="956"/>
      <c r="D1" s="956"/>
      <c r="E1" s="956"/>
      <c r="F1" s="956"/>
      <c r="G1" s="221"/>
      <c r="H1" s="221"/>
      <c r="I1" s="221"/>
      <c r="J1" s="221"/>
      <c r="K1" s="221"/>
      <c r="L1" s="221"/>
      <c r="M1" s="221"/>
      <c r="N1" s="221"/>
      <c r="O1" s="221"/>
      <c r="P1" s="222"/>
    </row>
    <row r="2" spans="1:21" x14ac:dyDescent="0.2">
      <c r="A2" s="225"/>
      <c r="B2" s="17"/>
      <c r="C2" s="17"/>
      <c r="D2" s="17"/>
      <c r="E2" s="17"/>
      <c r="F2" s="17"/>
      <c r="G2" s="17"/>
      <c r="H2" s="17"/>
      <c r="I2" s="17"/>
      <c r="J2" s="17"/>
      <c r="K2" s="17"/>
      <c r="L2" s="17"/>
      <c r="M2" s="17"/>
      <c r="N2" s="17"/>
      <c r="O2" s="17"/>
      <c r="P2" s="17"/>
      <c r="Q2" s="17"/>
      <c r="R2" s="17"/>
      <c r="S2" s="226"/>
      <c r="T2" s="72" t="s">
        <v>52</v>
      </c>
      <c r="U2" s="227" t="s">
        <v>302</v>
      </c>
    </row>
    <row r="3" spans="1:21" ht="13.5" thickBot="1" x14ac:dyDescent="0.25">
      <c r="A3" s="228"/>
      <c r="B3" s="17"/>
      <c r="C3" s="17"/>
      <c r="D3" s="17"/>
      <c r="E3" s="17"/>
      <c r="F3" s="17"/>
      <c r="G3" s="17"/>
      <c r="H3" s="17"/>
      <c r="I3" s="17"/>
      <c r="J3" s="17"/>
      <c r="K3" s="17"/>
      <c r="L3" s="17"/>
      <c r="M3" s="17"/>
      <c r="N3" s="17"/>
      <c r="O3" s="17"/>
      <c r="P3" s="17"/>
      <c r="Q3" s="17"/>
      <c r="R3" s="17"/>
      <c r="S3" s="226"/>
      <c r="T3" s="229" t="s">
        <v>51</v>
      </c>
      <c r="U3" s="230">
        <v>2021</v>
      </c>
    </row>
    <row r="4" spans="1:21" x14ac:dyDescent="0.2">
      <c r="A4" s="963" t="s">
        <v>0</v>
      </c>
      <c r="B4" s="966" t="s">
        <v>177</v>
      </c>
      <c r="C4" s="963" t="s">
        <v>176</v>
      </c>
      <c r="D4" s="966" t="s">
        <v>5</v>
      </c>
      <c r="E4" s="966" t="s">
        <v>6</v>
      </c>
      <c r="F4" s="963" t="s">
        <v>175</v>
      </c>
      <c r="G4" s="963" t="s">
        <v>61</v>
      </c>
      <c r="H4" s="966" t="s">
        <v>174</v>
      </c>
      <c r="I4" s="966" t="s">
        <v>173</v>
      </c>
      <c r="J4" s="971" t="s">
        <v>172</v>
      </c>
      <c r="K4" s="973" t="s">
        <v>171</v>
      </c>
      <c r="L4" s="973" t="s">
        <v>170</v>
      </c>
      <c r="M4" s="973" t="s">
        <v>169</v>
      </c>
      <c r="N4" s="973" t="s">
        <v>7</v>
      </c>
      <c r="O4" s="966" t="s">
        <v>4</v>
      </c>
      <c r="P4" s="970" t="s">
        <v>255</v>
      </c>
      <c r="Q4" s="957" t="s">
        <v>256</v>
      </c>
      <c r="R4" s="959" t="s">
        <v>168</v>
      </c>
      <c r="S4" s="961" t="s">
        <v>167</v>
      </c>
      <c r="T4" s="959" t="s">
        <v>166</v>
      </c>
      <c r="U4" s="967" t="s">
        <v>165</v>
      </c>
    </row>
    <row r="5" spans="1:21" ht="13.5" thickBot="1" x14ac:dyDescent="0.25">
      <c r="A5" s="965"/>
      <c r="B5" s="964"/>
      <c r="C5" s="965"/>
      <c r="D5" s="964"/>
      <c r="E5" s="964"/>
      <c r="F5" s="964"/>
      <c r="G5" s="965"/>
      <c r="H5" s="964"/>
      <c r="I5" s="964"/>
      <c r="J5" s="972"/>
      <c r="K5" s="972"/>
      <c r="L5" s="972"/>
      <c r="M5" s="972"/>
      <c r="N5" s="972"/>
      <c r="O5" s="969"/>
      <c r="P5" s="968"/>
      <c r="Q5" s="958"/>
      <c r="R5" s="960"/>
      <c r="S5" s="962"/>
      <c r="T5" s="960"/>
      <c r="U5" s="968"/>
    </row>
    <row r="6" spans="1:21" s="17" customFormat="1" ht="51" x14ac:dyDescent="0.2">
      <c r="A6" s="566" t="s">
        <v>303</v>
      </c>
      <c r="B6" s="571">
        <v>2021</v>
      </c>
      <c r="C6" s="572" t="s">
        <v>321</v>
      </c>
      <c r="D6" s="573" t="s">
        <v>322</v>
      </c>
      <c r="E6" s="574" t="s">
        <v>421</v>
      </c>
      <c r="F6" s="573" t="s">
        <v>306</v>
      </c>
      <c r="G6" s="573" t="s">
        <v>324</v>
      </c>
      <c r="H6" s="575" t="s">
        <v>1286</v>
      </c>
      <c r="I6" s="575" t="s">
        <v>1287</v>
      </c>
      <c r="J6" s="575" t="s">
        <v>1288</v>
      </c>
      <c r="K6" s="575" t="s">
        <v>1289</v>
      </c>
      <c r="L6" s="575" t="s">
        <v>778</v>
      </c>
      <c r="M6" s="575" t="s">
        <v>324</v>
      </c>
      <c r="N6" s="573" t="s">
        <v>1290</v>
      </c>
      <c r="O6" s="576" t="s">
        <v>1291</v>
      </c>
      <c r="P6" s="577" t="s">
        <v>324</v>
      </c>
      <c r="Q6" s="578" t="e">
        <f>P6*100/M6</f>
        <v>#VALUE!</v>
      </c>
      <c r="R6" s="579" t="s">
        <v>1292</v>
      </c>
      <c r="S6" s="580" t="s">
        <v>1293</v>
      </c>
      <c r="T6" s="581" t="s">
        <v>306</v>
      </c>
      <c r="U6" s="840" t="s">
        <v>1543</v>
      </c>
    </row>
    <row r="7" spans="1:21" s="17" customFormat="1" ht="51" x14ac:dyDescent="0.2">
      <c r="A7" s="566" t="s">
        <v>303</v>
      </c>
      <c r="B7" s="571">
        <v>2021</v>
      </c>
      <c r="C7" s="572" t="s">
        <v>321</v>
      </c>
      <c r="D7" s="573" t="s">
        <v>322</v>
      </c>
      <c r="E7" s="574" t="s">
        <v>421</v>
      </c>
      <c r="F7" s="573" t="s">
        <v>306</v>
      </c>
      <c r="G7" s="573" t="s">
        <v>324</v>
      </c>
      <c r="H7" s="575" t="s">
        <v>1286</v>
      </c>
      <c r="I7" s="582" t="s">
        <v>1294</v>
      </c>
      <c r="J7" s="575" t="s">
        <v>1288</v>
      </c>
      <c r="K7" s="575" t="s">
        <v>1295</v>
      </c>
      <c r="L7" s="582" t="s">
        <v>324</v>
      </c>
      <c r="M7" s="582" t="s">
        <v>324</v>
      </c>
      <c r="N7" s="573" t="s">
        <v>1290</v>
      </c>
      <c r="O7" s="576" t="s">
        <v>1291</v>
      </c>
      <c r="P7" s="577" t="s">
        <v>324</v>
      </c>
      <c r="Q7" s="578" t="e">
        <f t="shared" ref="Q7:Q11" si="0">P7*100/M7</f>
        <v>#VALUE!</v>
      </c>
      <c r="R7" s="579" t="s">
        <v>1292</v>
      </c>
      <c r="S7" s="580" t="s">
        <v>1293</v>
      </c>
      <c r="T7" s="581" t="s">
        <v>306</v>
      </c>
      <c r="U7" s="840" t="s">
        <v>1542</v>
      </c>
    </row>
    <row r="8" spans="1:21" s="17" customFormat="1" ht="51" x14ac:dyDescent="0.2">
      <c r="A8" s="566" t="s">
        <v>303</v>
      </c>
      <c r="B8" s="571">
        <v>2021</v>
      </c>
      <c r="C8" s="572" t="s">
        <v>321</v>
      </c>
      <c r="D8" s="573" t="s">
        <v>322</v>
      </c>
      <c r="E8" s="574" t="s">
        <v>421</v>
      </c>
      <c r="F8" s="573" t="s">
        <v>306</v>
      </c>
      <c r="G8" s="573" t="s">
        <v>324</v>
      </c>
      <c r="H8" s="575" t="s">
        <v>1286</v>
      </c>
      <c r="I8" s="582" t="s">
        <v>1296</v>
      </c>
      <c r="J8" s="575" t="s">
        <v>1288</v>
      </c>
      <c r="K8" s="575" t="s">
        <v>1295</v>
      </c>
      <c r="L8" s="582" t="s">
        <v>324</v>
      </c>
      <c r="M8" s="575" t="s">
        <v>324</v>
      </c>
      <c r="N8" s="573" t="s">
        <v>1290</v>
      </c>
      <c r="O8" s="576" t="s">
        <v>1291</v>
      </c>
      <c r="P8" s="577" t="s">
        <v>324</v>
      </c>
      <c r="Q8" s="578" t="e">
        <f t="shared" si="0"/>
        <v>#VALUE!</v>
      </c>
      <c r="R8" s="579" t="s">
        <v>1292</v>
      </c>
      <c r="S8" s="580" t="s">
        <v>1293</v>
      </c>
      <c r="T8" s="581" t="s">
        <v>306</v>
      </c>
      <c r="U8" s="840" t="s">
        <v>1544</v>
      </c>
    </row>
    <row r="9" spans="1:21" s="17" customFormat="1" ht="51" x14ac:dyDescent="0.2">
      <c r="A9" s="566" t="s">
        <v>303</v>
      </c>
      <c r="B9" s="571">
        <v>2021</v>
      </c>
      <c r="C9" s="572" t="s">
        <v>321</v>
      </c>
      <c r="D9" s="573" t="s">
        <v>322</v>
      </c>
      <c r="E9" s="574" t="s">
        <v>421</v>
      </c>
      <c r="F9" s="573" t="s">
        <v>306</v>
      </c>
      <c r="G9" s="573" t="s">
        <v>324</v>
      </c>
      <c r="H9" s="575" t="s">
        <v>1297</v>
      </c>
      <c r="I9" s="575" t="s">
        <v>1287</v>
      </c>
      <c r="J9" s="575" t="s">
        <v>1288</v>
      </c>
      <c r="K9" s="575" t="s">
        <v>1289</v>
      </c>
      <c r="L9" s="582" t="s">
        <v>324</v>
      </c>
      <c r="M9" s="575" t="s">
        <v>324</v>
      </c>
      <c r="N9" s="573" t="s">
        <v>1290</v>
      </c>
      <c r="O9" s="576" t="s">
        <v>1298</v>
      </c>
      <c r="P9" s="577" t="s">
        <v>324</v>
      </c>
      <c r="Q9" s="578" t="e">
        <f t="shared" si="0"/>
        <v>#VALUE!</v>
      </c>
      <c r="R9" s="579" t="s">
        <v>1292</v>
      </c>
      <c r="S9" s="580" t="s">
        <v>1293</v>
      </c>
      <c r="T9" s="581" t="s">
        <v>306</v>
      </c>
      <c r="U9" s="840" t="s">
        <v>1545</v>
      </c>
    </row>
    <row r="10" spans="1:21" s="17" customFormat="1" ht="51" x14ac:dyDescent="0.2">
      <c r="A10" s="566" t="s">
        <v>303</v>
      </c>
      <c r="B10" s="571">
        <v>2021</v>
      </c>
      <c r="C10" s="572" t="s">
        <v>321</v>
      </c>
      <c r="D10" s="573" t="s">
        <v>322</v>
      </c>
      <c r="E10" s="574" t="s">
        <v>421</v>
      </c>
      <c r="F10" s="573" t="s">
        <v>306</v>
      </c>
      <c r="G10" s="573" t="s">
        <v>324</v>
      </c>
      <c r="H10" s="575" t="s">
        <v>1297</v>
      </c>
      <c r="I10" s="582" t="s">
        <v>1294</v>
      </c>
      <c r="J10" s="575" t="s">
        <v>1288</v>
      </c>
      <c r="K10" s="575" t="s">
        <v>1295</v>
      </c>
      <c r="L10" s="582" t="s">
        <v>324</v>
      </c>
      <c r="M10" s="575" t="s">
        <v>324</v>
      </c>
      <c r="N10" s="573" t="s">
        <v>1290</v>
      </c>
      <c r="O10" s="576" t="s">
        <v>1298</v>
      </c>
      <c r="P10" s="577" t="s">
        <v>324</v>
      </c>
      <c r="Q10" s="578" t="e">
        <f t="shared" si="0"/>
        <v>#VALUE!</v>
      </c>
      <c r="R10" s="579" t="s">
        <v>1292</v>
      </c>
      <c r="S10" s="580" t="s">
        <v>1293</v>
      </c>
      <c r="T10" s="581" t="s">
        <v>306</v>
      </c>
      <c r="U10" s="840" t="s">
        <v>1546</v>
      </c>
    </row>
    <row r="11" spans="1:21" s="17" customFormat="1" ht="51" x14ac:dyDescent="0.2">
      <c r="A11" s="566" t="s">
        <v>303</v>
      </c>
      <c r="B11" s="571">
        <v>2021</v>
      </c>
      <c r="C11" s="572" t="s">
        <v>321</v>
      </c>
      <c r="D11" s="573" t="s">
        <v>322</v>
      </c>
      <c r="E11" s="574" t="s">
        <v>421</v>
      </c>
      <c r="F11" s="573" t="s">
        <v>306</v>
      </c>
      <c r="G11" s="573" t="s">
        <v>324</v>
      </c>
      <c r="H11" s="575" t="s">
        <v>1297</v>
      </c>
      <c r="I11" s="582" t="s">
        <v>1296</v>
      </c>
      <c r="J11" s="575" t="s">
        <v>1288</v>
      </c>
      <c r="K11" s="575" t="s">
        <v>1295</v>
      </c>
      <c r="L11" s="582" t="s">
        <v>324</v>
      </c>
      <c r="M11" s="575" t="s">
        <v>324</v>
      </c>
      <c r="N11" s="573" t="s">
        <v>1290</v>
      </c>
      <c r="O11" s="576" t="s">
        <v>1298</v>
      </c>
      <c r="P11" s="577" t="s">
        <v>324</v>
      </c>
      <c r="Q11" s="578" t="e">
        <f t="shared" si="0"/>
        <v>#VALUE!</v>
      </c>
      <c r="R11" s="579" t="s">
        <v>1292</v>
      </c>
      <c r="S11" s="580" t="s">
        <v>1293</v>
      </c>
      <c r="T11" s="581" t="s">
        <v>306</v>
      </c>
      <c r="U11" s="840" t="s">
        <v>1547</v>
      </c>
    </row>
  </sheetData>
  <mergeCells count="22">
    <mergeCell ref="T4:T5"/>
    <mergeCell ref="U4:U5"/>
    <mergeCell ref="G4:G5"/>
    <mergeCell ref="H4:H5"/>
    <mergeCell ref="O4:O5"/>
    <mergeCell ref="I4:I5"/>
    <mergeCell ref="P4:P5"/>
    <mergeCell ref="J4:J5"/>
    <mergeCell ref="K4:K5"/>
    <mergeCell ref="L4:L5"/>
    <mergeCell ref="M4:M5"/>
    <mergeCell ref="N4:N5"/>
    <mergeCell ref="A1:F1"/>
    <mergeCell ref="Q4:Q5"/>
    <mergeCell ref="R4:R5"/>
    <mergeCell ref="S4:S5"/>
    <mergeCell ref="F4:F5"/>
    <mergeCell ref="A4:A5"/>
    <mergeCell ref="B4:B5"/>
    <mergeCell ref="C4:C5"/>
    <mergeCell ref="D4:D5"/>
    <mergeCell ref="E4:E5"/>
  </mergeCells>
  <pageMargins left="0.7" right="0.7" top="0.75" bottom="0.75" header="0.3" footer="0.3"/>
  <pageSetup paperSize="9" scale="3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W150"/>
  <sheetViews>
    <sheetView tabSelected="1" zoomScale="75" zoomScaleNormal="75" zoomScaleSheetLayoutView="100" workbookViewId="0">
      <pane ySplit="6" topLeftCell="A7" activePane="bottomLeft" state="frozen"/>
      <selection pane="bottomLeft" activeCell="G8" sqref="G8"/>
    </sheetView>
  </sheetViews>
  <sheetFormatPr defaultColWidth="33.28515625" defaultRowHeight="12.75" x14ac:dyDescent="0.2"/>
  <cols>
    <col min="1" max="1" width="27.5703125" style="722" customWidth="1"/>
    <col min="2" max="2" width="23.140625" style="586" bestFit="1" customWidth="1"/>
    <col min="3" max="3" width="30" style="586" bestFit="1" customWidth="1"/>
    <col min="4" max="4" width="13.5703125" style="722" bestFit="1" customWidth="1"/>
    <col min="5" max="5" width="25" style="722" bestFit="1" customWidth="1"/>
    <col min="6" max="6" width="8.42578125" style="586" bestFit="1" customWidth="1"/>
    <col min="7" max="7" width="35.5703125" style="722" bestFit="1" customWidth="1"/>
    <col min="8" max="8" width="29.42578125" style="586" bestFit="1" customWidth="1"/>
    <col min="9" max="9" width="32.5703125" style="722" bestFit="1" customWidth="1"/>
    <col min="10" max="10" width="26.85546875" style="586" bestFit="1" customWidth="1"/>
    <col min="11" max="11" width="40" style="722" bestFit="1" customWidth="1"/>
    <col min="12" max="12" width="44" style="722" bestFit="1" customWidth="1"/>
    <col min="13" max="13" width="80" style="722" bestFit="1" customWidth="1"/>
    <col min="14" max="14" width="89.42578125" style="722" bestFit="1" customWidth="1"/>
    <col min="15" max="15" width="34.5703125" style="722" bestFit="1" customWidth="1"/>
    <col min="16" max="16" width="12.5703125" style="722" bestFit="1" customWidth="1"/>
    <col min="17" max="17" width="17.85546875" style="722" bestFit="1" customWidth="1"/>
    <col min="18" max="18" width="13.5703125" style="722" bestFit="1" customWidth="1"/>
    <col min="19" max="19" width="16.28515625" style="722" bestFit="1" customWidth="1"/>
    <col min="20" max="20" width="14" style="722" bestFit="1" customWidth="1"/>
    <col min="21" max="21" width="37.7109375" style="722" bestFit="1" customWidth="1"/>
    <col min="22" max="22" width="42.42578125" style="722" bestFit="1" customWidth="1"/>
    <col min="23" max="23" width="23.140625" style="586" bestFit="1" customWidth="1"/>
    <col min="24" max="16384" width="33.28515625" style="722"/>
  </cols>
  <sheetData>
    <row r="1" spans="1:23" s="722" customFormat="1" ht="16.5" thickBot="1" x14ac:dyDescent="0.25">
      <c r="A1" s="1105" t="s">
        <v>257</v>
      </c>
      <c r="B1" s="1106"/>
      <c r="C1" s="143"/>
      <c r="D1" s="143"/>
      <c r="E1" s="143"/>
      <c r="F1" s="143"/>
      <c r="G1" s="143"/>
      <c r="H1" s="143"/>
      <c r="J1" s="586"/>
      <c r="W1" s="586"/>
    </row>
    <row r="2" spans="1:23" s="1110" customFormat="1" ht="15.75" x14ac:dyDescent="0.25">
      <c r="A2" s="28"/>
      <c r="B2" s="28"/>
      <c r="C2" s="28"/>
      <c r="D2" s="28"/>
      <c r="E2" s="28"/>
      <c r="F2" s="28"/>
      <c r="G2" s="28"/>
      <c r="H2" s="28"/>
      <c r="I2" s="1107"/>
      <c r="J2" s="1108"/>
      <c r="K2" s="1109"/>
      <c r="L2" s="1109"/>
      <c r="M2" s="1109"/>
      <c r="N2" s="722"/>
      <c r="V2" s="1111" t="s">
        <v>52</v>
      </c>
      <c r="W2" s="1112" t="s">
        <v>302</v>
      </c>
    </row>
    <row r="3" spans="1:23" s="722" customFormat="1" ht="16.5" thickBot="1" x14ac:dyDescent="0.3">
      <c r="A3" s="1113"/>
      <c r="B3" s="1113"/>
      <c r="C3" s="1113"/>
      <c r="D3" s="1113"/>
      <c r="E3" s="1113"/>
      <c r="F3" s="1113"/>
      <c r="G3" s="1113"/>
      <c r="H3" s="1113"/>
      <c r="I3" s="1114"/>
      <c r="J3" s="586"/>
      <c r="O3" s="1114"/>
      <c r="P3" s="1114"/>
      <c r="Q3" s="1114"/>
      <c r="R3" s="1114"/>
      <c r="S3" s="1114"/>
      <c r="T3" s="1114"/>
      <c r="U3" s="1114"/>
      <c r="V3" s="1115" t="s">
        <v>51</v>
      </c>
      <c r="W3" s="1116">
        <v>2021</v>
      </c>
    </row>
    <row r="4" spans="1:23" s="722" customFormat="1" ht="16.5" thickBot="1" x14ac:dyDescent="0.25">
      <c r="A4" s="1114"/>
      <c r="B4" s="1114"/>
      <c r="C4" s="1117"/>
      <c r="D4" s="1114"/>
      <c r="E4" s="1114"/>
      <c r="F4" s="1117"/>
      <c r="G4" s="1114"/>
      <c r="H4" s="1117"/>
      <c r="I4" s="1114"/>
      <c r="J4" s="1118"/>
      <c r="K4" s="1119"/>
      <c r="L4" s="1119"/>
      <c r="M4" s="1119"/>
      <c r="N4" s="1120"/>
      <c r="O4" s="1114"/>
      <c r="P4" s="974" t="s">
        <v>269</v>
      </c>
      <c r="Q4" s="975"/>
      <c r="R4" s="975"/>
      <c r="S4" s="975"/>
      <c r="T4" s="976"/>
      <c r="U4" s="1121"/>
      <c r="V4" s="1121"/>
      <c r="W4" s="1122"/>
    </row>
    <row r="5" spans="1:23" s="722" customFormat="1" ht="13.5" thickBot="1" x14ac:dyDescent="0.25">
      <c r="A5" s="977" t="s">
        <v>0</v>
      </c>
      <c r="B5" s="979" t="s">
        <v>179</v>
      </c>
      <c r="C5" s="978" t="s">
        <v>1</v>
      </c>
      <c r="D5" s="978" t="s">
        <v>5</v>
      </c>
      <c r="E5" s="1123" t="s">
        <v>180</v>
      </c>
      <c r="F5" s="983" t="s">
        <v>181</v>
      </c>
      <c r="G5" s="985" t="s">
        <v>182</v>
      </c>
      <c r="H5" s="983" t="s">
        <v>183</v>
      </c>
      <c r="I5" s="983" t="s">
        <v>184</v>
      </c>
      <c r="J5" s="983" t="s">
        <v>4</v>
      </c>
      <c r="K5" s="986" t="s">
        <v>284</v>
      </c>
      <c r="L5" s="986" t="s">
        <v>285</v>
      </c>
      <c r="M5" s="986" t="s">
        <v>270</v>
      </c>
      <c r="N5" s="986" t="s">
        <v>271</v>
      </c>
      <c r="O5" s="988" t="s">
        <v>286</v>
      </c>
      <c r="P5" s="988" t="s">
        <v>272</v>
      </c>
      <c r="Q5" s="988" t="s">
        <v>273</v>
      </c>
      <c r="R5" s="988" t="s">
        <v>274</v>
      </c>
      <c r="S5" s="988" t="s">
        <v>275</v>
      </c>
      <c r="T5" s="988" t="s">
        <v>276</v>
      </c>
      <c r="U5" s="990" t="s">
        <v>186</v>
      </c>
      <c r="V5" s="990" t="s">
        <v>187</v>
      </c>
      <c r="W5" s="990" t="s">
        <v>165</v>
      </c>
    </row>
    <row r="6" spans="1:23" s="722" customFormat="1" ht="69.95" customHeight="1" thickBot="1" x14ac:dyDescent="0.25">
      <c r="A6" s="978"/>
      <c r="B6" s="980"/>
      <c r="C6" s="981"/>
      <c r="D6" s="982"/>
      <c r="E6" s="1124"/>
      <c r="F6" s="984"/>
      <c r="G6" s="979"/>
      <c r="H6" s="984"/>
      <c r="I6" s="984"/>
      <c r="J6" s="984"/>
      <c r="K6" s="987"/>
      <c r="L6" s="987"/>
      <c r="M6" s="987"/>
      <c r="N6" s="987"/>
      <c r="O6" s="989"/>
      <c r="P6" s="989"/>
      <c r="Q6" s="989"/>
      <c r="R6" s="989"/>
      <c r="S6" s="989"/>
      <c r="T6" s="989"/>
      <c r="U6" s="991"/>
      <c r="V6" s="991"/>
      <c r="W6" s="991"/>
    </row>
    <row r="7" spans="1:23" s="517" customFormat="1" ht="102.75" thickBot="1" x14ac:dyDescent="0.25">
      <c r="A7" s="807" t="s">
        <v>303</v>
      </c>
      <c r="B7" s="807" t="s">
        <v>302</v>
      </c>
      <c r="C7" s="1125" t="s">
        <v>321</v>
      </c>
      <c r="D7" s="1125" t="s">
        <v>322</v>
      </c>
      <c r="E7" s="1126" t="s">
        <v>338</v>
      </c>
      <c r="F7" s="898" t="s">
        <v>384</v>
      </c>
      <c r="G7" s="1126" t="s">
        <v>1376</v>
      </c>
      <c r="H7" s="1126" t="s">
        <v>1601</v>
      </c>
      <c r="I7" s="1126" t="s">
        <v>381</v>
      </c>
      <c r="J7" s="1127" t="s">
        <v>691</v>
      </c>
      <c r="K7" s="1128"/>
      <c r="L7" s="1128">
        <v>20</v>
      </c>
      <c r="M7" s="1128">
        <v>20</v>
      </c>
      <c r="N7" s="1129" t="s">
        <v>1602</v>
      </c>
      <c r="O7" s="1129" t="s">
        <v>307</v>
      </c>
      <c r="P7" s="1130" t="s">
        <v>307</v>
      </c>
      <c r="Q7" s="1130" t="s">
        <v>307</v>
      </c>
      <c r="R7" s="1130" t="s">
        <v>307</v>
      </c>
      <c r="S7" s="1130" t="s">
        <v>307</v>
      </c>
      <c r="T7" s="1130" t="s">
        <v>307</v>
      </c>
      <c r="U7" s="1129" t="s">
        <v>306</v>
      </c>
      <c r="V7" s="1129" t="s">
        <v>307</v>
      </c>
      <c r="W7" s="1131" t="s">
        <v>1603</v>
      </c>
    </row>
    <row r="8" spans="1:23" s="517" customFormat="1" ht="102.75" thickBot="1" x14ac:dyDescent="0.25">
      <c r="A8" s="807" t="s">
        <v>303</v>
      </c>
      <c r="B8" s="807" t="s">
        <v>302</v>
      </c>
      <c r="C8" s="1125" t="s">
        <v>321</v>
      </c>
      <c r="D8" s="1125" t="s">
        <v>322</v>
      </c>
      <c r="E8" s="1126" t="s">
        <v>338</v>
      </c>
      <c r="F8" s="898" t="s">
        <v>384</v>
      </c>
      <c r="G8" s="1126" t="s">
        <v>1376</v>
      </c>
      <c r="H8" s="1126" t="s">
        <v>382</v>
      </c>
      <c r="I8" s="1126" t="s">
        <v>381</v>
      </c>
      <c r="J8" s="1127" t="s">
        <v>691</v>
      </c>
      <c r="K8" s="1132"/>
      <c r="L8" s="1132">
        <v>20</v>
      </c>
      <c r="M8" s="1132">
        <v>20</v>
      </c>
      <c r="N8" s="1129" t="s">
        <v>1602</v>
      </c>
      <c r="O8" s="1129" t="s">
        <v>307</v>
      </c>
      <c r="P8" s="1131" t="s">
        <v>307</v>
      </c>
      <c r="Q8" s="1131" t="s">
        <v>307</v>
      </c>
      <c r="R8" s="1131" t="s">
        <v>307</v>
      </c>
      <c r="S8" s="1131" t="s">
        <v>307</v>
      </c>
      <c r="T8" s="1131" t="s">
        <v>307</v>
      </c>
      <c r="U8" s="1129" t="s">
        <v>306</v>
      </c>
      <c r="V8" s="1129" t="s">
        <v>307</v>
      </c>
      <c r="W8" s="1131" t="s">
        <v>1603</v>
      </c>
    </row>
    <row r="9" spans="1:23" s="517" customFormat="1" ht="102.75" thickBot="1" x14ac:dyDescent="0.25">
      <c r="A9" s="807" t="s">
        <v>303</v>
      </c>
      <c r="B9" s="807" t="s">
        <v>302</v>
      </c>
      <c r="C9" s="1125" t="s">
        <v>321</v>
      </c>
      <c r="D9" s="1125" t="s">
        <v>322</v>
      </c>
      <c r="E9" s="1126" t="s">
        <v>338</v>
      </c>
      <c r="F9" s="898" t="s">
        <v>384</v>
      </c>
      <c r="G9" s="1126" t="s">
        <v>1376</v>
      </c>
      <c r="H9" s="1126" t="s">
        <v>1604</v>
      </c>
      <c r="I9" s="1126" t="s">
        <v>381</v>
      </c>
      <c r="J9" s="1127" t="s">
        <v>691</v>
      </c>
      <c r="K9" s="1132"/>
      <c r="L9" s="1132">
        <v>20</v>
      </c>
      <c r="M9" s="1132">
        <v>20</v>
      </c>
      <c r="N9" s="1129" t="s">
        <v>1602</v>
      </c>
      <c r="O9" s="1129" t="s">
        <v>307</v>
      </c>
      <c r="P9" s="1131" t="s">
        <v>307</v>
      </c>
      <c r="Q9" s="1131" t="s">
        <v>307</v>
      </c>
      <c r="R9" s="1131" t="s">
        <v>307</v>
      </c>
      <c r="S9" s="1131" t="s">
        <v>307</v>
      </c>
      <c r="T9" s="1131" t="s">
        <v>307</v>
      </c>
      <c r="U9" s="1129" t="s">
        <v>306</v>
      </c>
      <c r="V9" s="1129" t="s">
        <v>307</v>
      </c>
      <c r="W9" s="1131" t="s">
        <v>1603</v>
      </c>
    </row>
    <row r="10" spans="1:23" s="517" customFormat="1" ht="102.75" thickBot="1" x14ac:dyDescent="0.25">
      <c r="A10" s="1133" t="s">
        <v>303</v>
      </c>
      <c r="B10" s="807" t="s">
        <v>302</v>
      </c>
      <c r="C10" s="1125" t="s">
        <v>321</v>
      </c>
      <c r="D10" s="1134" t="s">
        <v>322</v>
      </c>
      <c r="E10" s="1135" t="s">
        <v>338</v>
      </c>
      <c r="F10" s="898" t="s">
        <v>384</v>
      </c>
      <c r="G10" s="1135" t="s">
        <v>1376</v>
      </c>
      <c r="H10" s="1126" t="s">
        <v>1605</v>
      </c>
      <c r="I10" s="1135" t="s">
        <v>381</v>
      </c>
      <c r="J10" s="1127" t="s">
        <v>691</v>
      </c>
      <c r="K10" s="1132"/>
      <c r="L10" s="1132">
        <v>20</v>
      </c>
      <c r="M10" s="1132">
        <v>20</v>
      </c>
      <c r="N10" s="1129" t="s">
        <v>1602</v>
      </c>
      <c r="O10" s="1129" t="s">
        <v>307</v>
      </c>
      <c r="P10" s="1131" t="s">
        <v>307</v>
      </c>
      <c r="Q10" s="1131" t="s">
        <v>307</v>
      </c>
      <c r="R10" s="1131" t="s">
        <v>307</v>
      </c>
      <c r="S10" s="1131" t="s">
        <v>307</v>
      </c>
      <c r="T10" s="1131" t="s">
        <v>307</v>
      </c>
      <c r="U10" s="1129" t="s">
        <v>306</v>
      </c>
      <c r="V10" s="1129" t="s">
        <v>307</v>
      </c>
      <c r="W10" s="1131" t="s">
        <v>1603</v>
      </c>
    </row>
    <row r="11" spans="1:23" s="517" customFormat="1" ht="102.75" thickBot="1" x14ac:dyDescent="0.25">
      <c r="A11" s="1133" t="s">
        <v>303</v>
      </c>
      <c r="B11" s="807" t="s">
        <v>302</v>
      </c>
      <c r="C11" s="1125" t="s">
        <v>321</v>
      </c>
      <c r="D11" s="1134" t="s">
        <v>322</v>
      </c>
      <c r="E11" s="1135" t="s">
        <v>338</v>
      </c>
      <c r="F11" s="898" t="s">
        <v>384</v>
      </c>
      <c r="G11" s="1135" t="s">
        <v>833</v>
      </c>
      <c r="H11" s="1126" t="s">
        <v>1601</v>
      </c>
      <c r="I11" s="1135" t="s">
        <v>381</v>
      </c>
      <c r="J11" s="1127" t="s">
        <v>691</v>
      </c>
      <c r="K11" s="1136"/>
      <c r="L11" s="1136">
        <v>48</v>
      </c>
      <c r="M11" s="1136">
        <v>48</v>
      </c>
      <c r="N11" s="1129" t="s">
        <v>1602</v>
      </c>
      <c r="O11" s="1129" t="s">
        <v>307</v>
      </c>
      <c r="P11" s="1137" t="s">
        <v>306</v>
      </c>
      <c r="Q11" s="1137" t="s">
        <v>307</v>
      </c>
      <c r="R11" s="1137" t="s">
        <v>307</v>
      </c>
      <c r="S11" s="1137" t="s">
        <v>307</v>
      </c>
      <c r="T11" s="1137" t="s">
        <v>307</v>
      </c>
      <c r="U11" s="1129" t="s">
        <v>306</v>
      </c>
      <c r="V11" s="1129" t="s">
        <v>307</v>
      </c>
      <c r="W11" s="1131" t="s">
        <v>1603</v>
      </c>
    </row>
    <row r="12" spans="1:23" s="517" customFormat="1" ht="102.75" thickBot="1" x14ac:dyDescent="0.25">
      <c r="A12" s="1133" t="s">
        <v>303</v>
      </c>
      <c r="B12" s="807" t="s">
        <v>302</v>
      </c>
      <c r="C12" s="1125" t="s">
        <v>321</v>
      </c>
      <c r="D12" s="1134" t="s">
        <v>322</v>
      </c>
      <c r="E12" s="1135" t="s">
        <v>338</v>
      </c>
      <c r="F12" s="898" t="s">
        <v>384</v>
      </c>
      <c r="G12" s="1135" t="s">
        <v>833</v>
      </c>
      <c r="H12" s="1126" t="s">
        <v>382</v>
      </c>
      <c r="I12" s="1135" t="s">
        <v>381</v>
      </c>
      <c r="J12" s="1127" t="s">
        <v>691</v>
      </c>
      <c r="K12" s="1136"/>
      <c r="L12" s="1136">
        <v>48</v>
      </c>
      <c r="M12" s="1136">
        <v>48</v>
      </c>
      <c r="N12" s="1129" t="s">
        <v>1602</v>
      </c>
      <c r="O12" s="1129" t="s">
        <v>307</v>
      </c>
      <c r="P12" s="1137" t="s">
        <v>306</v>
      </c>
      <c r="Q12" s="1137" t="s">
        <v>307</v>
      </c>
      <c r="R12" s="1137" t="s">
        <v>307</v>
      </c>
      <c r="S12" s="1137" t="s">
        <v>307</v>
      </c>
      <c r="T12" s="1137" t="s">
        <v>307</v>
      </c>
      <c r="U12" s="1129" t="s">
        <v>306</v>
      </c>
      <c r="V12" s="1129" t="s">
        <v>307</v>
      </c>
      <c r="W12" s="1131" t="s">
        <v>1603</v>
      </c>
    </row>
    <row r="13" spans="1:23" s="517" customFormat="1" ht="102.75" thickBot="1" x14ac:dyDescent="0.25">
      <c r="A13" s="1133" t="s">
        <v>303</v>
      </c>
      <c r="B13" s="807" t="s">
        <v>302</v>
      </c>
      <c r="C13" s="1125" t="s">
        <v>321</v>
      </c>
      <c r="D13" s="1134" t="s">
        <v>322</v>
      </c>
      <c r="E13" s="1135" t="s">
        <v>338</v>
      </c>
      <c r="F13" s="898" t="s">
        <v>384</v>
      </c>
      <c r="G13" s="1135" t="s">
        <v>833</v>
      </c>
      <c r="H13" s="1126" t="s">
        <v>1604</v>
      </c>
      <c r="I13" s="1135" t="s">
        <v>381</v>
      </c>
      <c r="J13" s="1127" t="s">
        <v>691</v>
      </c>
      <c r="K13" s="1136"/>
      <c r="L13" s="1136">
        <v>48</v>
      </c>
      <c r="M13" s="1136">
        <v>48</v>
      </c>
      <c r="N13" s="1129" t="s">
        <v>1602</v>
      </c>
      <c r="O13" s="1129" t="s">
        <v>307</v>
      </c>
      <c r="P13" s="1137" t="s">
        <v>306</v>
      </c>
      <c r="Q13" s="1137" t="s">
        <v>307</v>
      </c>
      <c r="R13" s="1137" t="s">
        <v>307</v>
      </c>
      <c r="S13" s="1137" t="s">
        <v>307</v>
      </c>
      <c r="T13" s="1137" t="s">
        <v>307</v>
      </c>
      <c r="U13" s="1129" t="s">
        <v>306</v>
      </c>
      <c r="V13" s="1129" t="s">
        <v>307</v>
      </c>
      <c r="W13" s="1131" t="s">
        <v>1603</v>
      </c>
    </row>
    <row r="14" spans="1:23" s="517" customFormat="1" ht="102.75" thickBot="1" x14ac:dyDescent="0.25">
      <c r="A14" s="1133" t="s">
        <v>303</v>
      </c>
      <c r="B14" s="807" t="s">
        <v>302</v>
      </c>
      <c r="C14" s="1125" t="s">
        <v>321</v>
      </c>
      <c r="D14" s="1134" t="s">
        <v>322</v>
      </c>
      <c r="E14" s="1135" t="s">
        <v>338</v>
      </c>
      <c r="F14" s="898" t="s">
        <v>384</v>
      </c>
      <c r="G14" s="1135" t="s">
        <v>833</v>
      </c>
      <c r="H14" s="1126" t="s">
        <v>1605</v>
      </c>
      <c r="I14" s="1135" t="s">
        <v>381</v>
      </c>
      <c r="J14" s="1127" t="s">
        <v>691</v>
      </c>
      <c r="K14" s="1136"/>
      <c r="L14" s="1136">
        <v>48</v>
      </c>
      <c r="M14" s="1136">
        <v>48</v>
      </c>
      <c r="N14" s="1129" t="s">
        <v>1602</v>
      </c>
      <c r="O14" s="1129" t="s">
        <v>307</v>
      </c>
      <c r="P14" s="1137" t="s">
        <v>306</v>
      </c>
      <c r="Q14" s="1137" t="s">
        <v>307</v>
      </c>
      <c r="R14" s="1137" t="s">
        <v>307</v>
      </c>
      <c r="S14" s="1137" t="s">
        <v>307</v>
      </c>
      <c r="T14" s="1137" t="s">
        <v>307</v>
      </c>
      <c r="U14" s="1129" t="s">
        <v>306</v>
      </c>
      <c r="V14" s="1129" t="s">
        <v>307</v>
      </c>
      <c r="W14" s="1131" t="s">
        <v>1603</v>
      </c>
    </row>
    <row r="15" spans="1:23" s="517" customFormat="1" ht="102.75" thickBot="1" x14ac:dyDescent="0.25">
      <c r="A15" s="1133" t="s">
        <v>303</v>
      </c>
      <c r="B15" s="807" t="s">
        <v>302</v>
      </c>
      <c r="C15" s="1125" t="s">
        <v>321</v>
      </c>
      <c r="D15" s="1134" t="s">
        <v>322</v>
      </c>
      <c r="E15" s="1135" t="s">
        <v>338</v>
      </c>
      <c r="F15" s="898" t="s">
        <v>384</v>
      </c>
      <c r="G15" s="1135" t="s">
        <v>1379</v>
      </c>
      <c r="H15" s="1126" t="s">
        <v>1601</v>
      </c>
      <c r="I15" s="1135" t="s">
        <v>381</v>
      </c>
      <c r="J15" s="1127" t="s">
        <v>691</v>
      </c>
      <c r="K15" s="1136"/>
      <c r="L15" s="1136">
        <v>10</v>
      </c>
      <c r="M15" s="1136">
        <v>10</v>
      </c>
      <c r="N15" s="1129" t="s">
        <v>1602</v>
      </c>
      <c r="O15" s="1129" t="s">
        <v>307</v>
      </c>
      <c r="P15" s="1137" t="s">
        <v>306</v>
      </c>
      <c r="Q15" s="1137" t="s">
        <v>307</v>
      </c>
      <c r="R15" s="1137" t="s">
        <v>307</v>
      </c>
      <c r="S15" s="1137" t="s">
        <v>307</v>
      </c>
      <c r="T15" s="1137" t="s">
        <v>307</v>
      </c>
      <c r="U15" s="1129" t="s">
        <v>306</v>
      </c>
      <c r="V15" s="1129" t="s">
        <v>307</v>
      </c>
      <c r="W15" s="1131" t="s">
        <v>1603</v>
      </c>
    </row>
    <row r="16" spans="1:23" s="517" customFormat="1" ht="102.75" thickBot="1" x14ac:dyDescent="0.25">
      <c r="A16" s="1133" t="s">
        <v>303</v>
      </c>
      <c r="B16" s="807" t="s">
        <v>302</v>
      </c>
      <c r="C16" s="1125" t="s">
        <v>321</v>
      </c>
      <c r="D16" s="1134" t="s">
        <v>322</v>
      </c>
      <c r="E16" s="1135" t="s">
        <v>338</v>
      </c>
      <c r="F16" s="898" t="s">
        <v>384</v>
      </c>
      <c r="G16" s="1135" t="s">
        <v>1379</v>
      </c>
      <c r="H16" s="1126" t="s">
        <v>382</v>
      </c>
      <c r="I16" s="1135" t="s">
        <v>381</v>
      </c>
      <c r="J16" s="1127" t="s">
        <v>691</v>
      </c>
      <c r="K16" s="1136"/>
      <c r="L16" s="1136">
        <v>10</v>
      </c>
      <c r="M16" s="1136">
        <v>10</v>
      </c>
      <c r="N16" s="1129" t="s">
        <v>1602</v>
      </c>
      <c r="O16" s="1129" t="s">
        <v>307</v>
      </c>
      <c r="P16" s="1137" t="s">
        <v>306</v>
      </c>
      <c r="Q16" s="1137" t="s">
        <v>307</v>
      </c>
      <c r="R16" s="1137" t="s">
        <v>307</v>
      </c>
      <c r="S16" s="1137" t="s">
        <v>307</v>
      </c>
      <c r="T16" s="1137" t="s">
        <v>307</v>
      </c>
      <c r="U16" s="1129" t="s">
        <v>306</v>
      </c>
      <c r="V16" s="1129" t="s">
        <v>307</v>
      </c>
      <c r="W16" s="1131" t="s">
        <v>1603</v>
      </c>
    </row>
    <row r="17" spans="1:23" s="517" customFormat="1" ht="102.75" thickBot="1" x14ac:dyDescent="0.25">
      <c r="A17" s="1133" t="s">
        <v>303</v>
      </c>
      <c r="B17" s="807" t="s">
        <v>302</v>
      </c>
      <c r="C17" s="1125" t="s">
        <v>321</v>
      </c>
      <c r="D17" s="1134" t="s">
        <v>322</v>
      </c>
      <c r="E17" s="1135" t="s">
        <v>338</v>
      </c>
      <c r="F17" s="898" t="s">
        <v>384</v>
      </c>
      <c r="G17" s="1135" t="s">
        <v>1379</v>
      </c>
      <c r="H17" s="1126" t="s">
        <v>1604</v>
      </c>
      <c r="I17" s="1135" t="s">
        <v>381</v>
      </c>
      <c r="J17" s="1127" t="s">
        <v>691</v>
      </c>
      <c r="K17" s="1136"/>
      <c r="L17" s="1136">
        <v>10</v>
      </c>
      <c r="M17" s="1136">
        <v>10</v>
      </c>
      <c r="N17" s="1129" t="s">
        <v>1602</v>
      </c>
      <c r="O17" s="1129" t="s">
        <v>307</v>
      </c>
      <c r="P17" s="1137" t="s">
        <v>306</v>
      </c>
      <c r="Q17" s="1137" t="s">
        <v>307</v>
      </c>
      <c r="R17" s="1137" t="s">
        <v>307</v>
      </c>
      <c r="S17" s="1137" t="s">
        <v>307</v>
      </c>
      <c r="T17" s="1137" t="s">
        <v>307</v>
      </c>
      <c r="U17" s="1129" t="s">
        <v>306</v>
      </c>
      <c r="V17" s="1129" t="s">
        <v>307</v>
      </c>
      <c r="W17" s="1131" t="s">
        <v>1603</v>
      </c>
    </row>
    <row r="18" spans="1:23" s="517" customFormat="1" ht="102.75" thickBot="1" x14ac:dyDescent="0.25">
      <c r="A18" s="1133" t="s">
        <v>303</v>
      </c>
      <c r="B18" s="807" t="s">
        <v>302</v>
      </c>
      <c r="C18" s="1125" t="s">
        <v>321</v>
      </c>
      <c r="D18" s="1134" t="s">
        <v>322</v>
      </c>
      <c r="E18" s="1135" t="s">
        <v>338</v>
      </c>
      <c r="F18" s="898" t="s">
        <v>384</v>
      </c>
      <c r="G18" s="1135" t="s">
        <v>1379</v>
      </c>
      <c r="H18" s="1126" t="s">
        <v>1605</v>
      </c>
      <c r="I18" s="1135" t="s">
        <v>381</v>
      </c>
      <c r="J18" s="1127" t="s">
        <v>691</v>
      </c>
      <c r="K18" s="1136"/>
      <c r="L18" s="1136">
        <v>10</v>
      </c>
      <c r="M18" s="1136">
        <v>10</v>
      </c>
      <c r="N18" s="1129" t="s">
        <v>1602</v>
      </c>
      <c r="O18" s="1129" t="s">
        <v>307</v>
      </c>
      <c r="P18" s="1137" t="s">
        <v>306</v>
      </c>
      <c r="Q18" s="1137" t="s">
        <v>307</v>
      </c>
      <c r="R18" s="1137" t="s">
        <v>307</v>
      </c>
      <c r="S18" s="1137" t="s">
        <v>307</v>
      </c>
      <c r="T18" s="1137" t="s">
        <v>307</v>
      </c>
      <c r="U18" s="1129" t="s">
        <v>306</v>
      </c>
      <c r="V18" s="1129" t="s">
        <v>307</v>
      </c>
      <c r="W18" s="1131" t="s">
        <v>1603</v>
      </c>
    </row>
    <row r="19" spans="1:23" s="517" customFormat="1" ht="102.75" thickBot="1" x14ac:dyDescent="0.25">
      <c r="A19" s="1133" t="s">
        <v>303</v>
      </c>
      <c r="B19" s="807" t="s">
        <v>302</v>
      </c>
      <c r="C19" s="1125" t="s">
        <v>321</v>
      </c>
      <c r="D19" s="1134" t="s">
        <v>322</v>
      </c>
      <c r="E19" s="1135" t="s">
        <v>338</v>
      </c>
      <c r="F19" s="898" t="s">
        <v>384</v>
      </c>
      <c r="G19" s="1135" t="s">
        <v>1380</v>
      </c>
      <c r="H19" s="1126" t="s">
        <v>1601</v>
      </c>
      <c r="I19" s="1135" t="s">
        <v>381</v>
      </c>
      <c r="J19" s="1127" t="s">
        <v>691</v>
      </c>
      <c r="K19" s="1136"/>
      <c r="L19" s="1136">
        <v>72</v>
      </c>
      <c r="M19" s="1136">
        <v>72</v>
      </c>
      <c r="N19" s="1129" t="s">
        <v>306</v>
      </c>
      <c r="O19" s="1129" t="s">
        <v>307</v>
      </c>
      <c r="P19" s="1137" t="s">
        <v>306</v>
      </c>
      <c r="Q19" s="1137" t="s">
        <v>307</v>
      </c>
      <c r="R19" s="1137" t="s">
        <v>307</v>
      </c>
      <c r="S19" s="1137" t="s">
        <v>307</v>
      </c>
      <c r="T19" s="1137" t="s">
        <v>307</v>
      </c>
      <c r="U19" s="1129" t="s">
        <v>306</v>
      </c>
      <c r="V19" s="1129" t="s">
        <v>307</v>
      </c>
      <c r="W19" s="1131" t="s">
        <v>1603</v>
      </c>
    </row>
    <row r="20" spans="1:23" s="517" customFormat="1" ht="102.75" thickBot="1" x14ac:dyDescent="0.25">
      <c r="A20" s="1133" t="s">
        <v>303</v>
      </c>
      <c r="B20" s="807" t="s">
        <v>302</v>
      </c>
      <c r="C20" s="1125" t="s">
        <v>321</v>
      </c>
      <c r="D20" s="1134" t="s">
        <v>322</v>
      </c>
      <c r="E20" s="1135" t="s">
        <v>338</v>
      </c>
      <c r="F20" s="898" t="s">
        <v>384</v>
      </c>
      <c r="G20" s="1135" t="s">
        <v>1380</v>
      </c>
      <c r="H20" s="1126" t="s">
        <v>382</v>
      </c>
      <c r="I20" s="1135" t="s">
        <v>381</v>
      </c>
      <c r="J20" s="1127" t="s">
        <v>691</v>
      </c>
      <c r="K20" s="1136"/>
      <c r="L20" s="1136">
        <v>72</v>
      </c>
      <c r="M20" s="1136">
        <v>72</v>
      </c>
      <c r="N20" s="1129" t="s">
        <v>306</v>
      </c>
      <c r="O20" s="1129" t="s">
        <v>307</v>
      </c>
      <c r="P20" s="1137" t="s">
        <v>306</v>
      </c>
      <c r="Q20" s="1137" t="s">
        <v>307</v>
      </c>
      <c r="R20" s="1137" t="s">
        <v>307</v>
      </c>
      <c r="S20" s="1137" t="s">
        <v>307</v>
      </c>
      <c r="T20" s="1137" t="s">
        <v>307</v>
      </c>
      <c r="U20" s="1129" t="s">
        <v>306</v>
      </c>
      <c r="V20" s="1129" t="s">
        <v>307</v>
      </c>
      <c r="W20" s="1131" t="s">
        <v>1603</v>
      </c>
    </row>
    <row r="21" spans="1:23" s="517" customFormat="1" ht="102.75" thickBot="1" x14ac:dyDescent="0.25">
      <c r="A21" s="1133" t="s">
        <v>303</v>
      </c>
      <c r="B21" s="807" t="s">
        <v>302</v>
      </c>
      <c r="C21" s="1125" t="s">
        <v>321</v>
      </c>
      <c r="D21" s="1134" t="s">
        <v>322</v>
      </c>
      <c r="E21" s="1135" t="s">
        <v>338</v>
      </c>
      <c r="F21" s="898" t="s">
        <v>384</v>
      </c>
      <c r="G21" s="1135" t="s">
        <v>1380</v>
      </c>
      <c r="H21" s="1126" t="s">
        <v>1604</v>
      </c>
      <c r="I21" s="1135" t="s">
        <v>381</v>
      </c>
      <c r="J21" s="1127" t="s">
        <v>691</v>
      </c>
      <c r="K21" s="1136"/>
      <c r="L21" s="1136">
        <v>72</v>
      </c>
      <c r="M21" s="1136">
        <v>72</v>
      </c>
      <c r="N21" s="1129" t="s">
        <v>306</v>
      </c>
      <c r="O21" s="1129" t="s">
        <v>307</v>
      </c>
      <c r="P21" s="1137" t="s">
        <v>306</v>
      </c>
      <c r="Q21" s="1137" t="s">
        <v>307</v>
      </c>
      <c r="R21" s="1137" t="s">
        <v>307</v>
      </c>
      <c r="S21" s="1137" t="s">
        <v>307</v>
      </c>
      <c r="T21" s="1137" t="s">
        <v>307</v>
      </c>
      <c r="U21" s="1129" t="s">
        <v>306</v>
      </c>
      <c r="V21" s="1129" t="s">
        <v>307</v>
      </c>
      <c r="W21" s="1131" t="s">
        <v>1603</v>
      </c>
    </row>
    <row r="22" spans="1:23" s="517" customFormat="1" ht="102.75" thickBot="1" x14ac:dyDescent="0.25">
      <c r="A22" s="1133" t="s">
        <v>303</v>
      </c>
      <c r="B22" s="807" t="s">
        <v>302</v>
      </c>
      <c r="C22" s="1125" t="s">
        <v>321</v>
      </c>
      <c r="D22" s="1134" t="s">
        <v>322</v>
      </c>
      <c r="E22" s="1135" t="s">
        <v>338</v>
      </c>
      <c r="F22" s="898" t="s">
        <v>384</v>
      </c>
      <c r="G22" s="1135" t="s">
        <v>1380</v>
      </c>
      <c r="H22" s="1126" t="s">
        <v>1605</v>
      </c>
      <c r="I22" s="1135" t="s">
        <v>381</v>
      </c>
      <c r="J22" s="1127" t="s">
        <v>691</v>
      </c>
      <c r="K22" s="1136"/>
      <c r="L22" s="1136">
        <v>72</v>
      </c>
      <c r="M22" s="1136">
        <v>72</v>
      </c>
      <c r="N22" s="1129" t="s">
        <v>306</v>
      </c>
      <c r="O22" s="1129" t="s">
        <v>307</v>
      </c>
      <c r="P22" s="1137" t="s">
        <v>306</v>
      </c>
      <c r="Q22" s="1137" t="s">
        <v>307</v>
      </c>
      <c r="R22" s="1137" t="s">
        <v>307</v>
      </c>
      <c r="S22" s="1137" t="s">
        <v>307</v>
      </c>
      <c r="T22" s="1137" t="s">
        <v>307</v>
      </c>
      <c r="U22" s="1129" t="s">
        <v>306</v>
      </c>
      <c r="V22" s="1129" t="s">
        <v>307</v>
      </c>
      <c r="W22" s="1131" t="s">
        <v>1603</v>
      </c>
    </row>
    <row r="23" spans="1:23" s="517" customFormat="1" ht="102.75" thickBot="1" x14ac:dyDescent="0.25">
      <c r="A23" s="1133" t="s">
        <v>303</v>
      </c>
      <c r="B23" s="807" t="s">
        <v>302</v>
      </c>
      <c r="C23" s="1125" t="s">
        <v>321</v>
      </c>
      <c r="D23" s="1134" t="s">
        <v>322</v>
      </c>
      <c r="E23" s="1135" t="s">
        <v>338</v>
      </c>
      <c r="F23" s="898" t="s">
        <v>384</v>
      </c>
      <c r="G23" s="1135" t="s">
        <v>832</v>
      </c>
      <c r="H23" s="1126" t="s">
        <v>1601</v>
      </c>
      <c r="I23" s="1135" t="s">
        <v>381</v>
      </c>
      <c r="J23" s="1127" t="s">
        <v>691</v>
      </c>
      <c r="K23" s="1136"/>
      <c r="L23" s="1136">
        <v>15</v>
      </c>
      <c r="M23" s="1136">
        <v>15</v>
      </c>
      <c r="N23" s="1129" t="s">
        <v>306</v>
      </c>
      <c r="O23" s="1129" t="s">
        <v>307</v>
      </c>
      <c r="P23" s="1137" t="s">
        <v>307</v>
      </c>
      <c r="Q23" s="1137" t="s">
        <v>307</v>
      </c>
      <c r="R23" s="1137" t="s">
        <v>307</v>
      </c>
      <c r="S23" s="1137" t="s">
        <v>307</v>
      </c>
      <c r="T23" s="1137" t="s">
        <v>307</v>
      </c>
      <c r="U23" s="1129" t="s">
        <v>306</v>
      </c>
      <c r="V23" s="1129" t="s">
        <v>307</v>
      </c>
      <c r="W23" s="1131" t="s">
        <v>1603</v>
      </c>
    </row>
    <row r="24" spans="1:23" s="517" customFormat="1" ht="102.75" thickBot="1" x14ac:dyDescent="0.25">
      <c r="A24" s="1133" t="s">
        <v>303</v>
      </c>
      <c r="B24" s="807" t="s">
        <v>302</v>
      </c>
      <c r="C24" s="1125" t="s">
        <v>321</v>
      </c>
      <c r="D24" s="1134" t="s">
        <v>322</v>
      </c>
      <c r="E24" s="1135" t="s">
        <v>338</v>
      </c>
      <c r="F24" s="898" t="s">
        <v>384</v>
      </c>
      <c r="G24" s="1135" t="s">
        <v>832</v>
      </c>
      <c r="H24" s="1126" t="s">
        <v>382</v>
      </c>
      <c r="I24" s="1135" t="s">
        <v>381</v>
      </c>
      <c r="J24" s="1127" t="s">
        <v>691</v>
      </c>
      <c r="K24" s="1136"/>
      <c r="L24" s="1136">
        <v>15</v>
      </c>
      <c r="M24" s="1136">
        <v>15</v>
      </c>
      <c r="N24" s="1129" t="s">
        <v>306</v>
      </c>
      <c r="O24" s="1129" t="s">
        <v>307</v>
      </c>
      <c r="P24" s="1137" t="s">
        <v>307</v>
      </c>
      <c r="Q24" s="1137" t="s">
        <v>307</v>
      </c>
      <c r="R24" s="1137" t="s">
        <v>307</v>
      </c>
      <c r="S24" s="1137" t="s">
        <v>307</v>
      </c>
      <c r="T24" s="1137" t="s">
        <v>307</v>
      </c>
      <c r="U24" s="1129" t="s">
        <v>306</v>
      </c>
      <c r="V24" s="1129" t="s">
        <v>307</v>
      </c>
      <c r="W24" s="1131" t="s">
        <v>1603</v>
      </c>
    </row>
    <row r="25" spans="1:23" s="517" customFormat="1" ht="102.75" thickBot="1" x14ac:dyDescent="0.25">
      <c r="A25" s="1133" t="s">
        <v>303</v>
      </c>
      <c r="B25" s="807" t="s">
        <v>302</v>
      </c>
      <c r="C25" s="1125" t="s">
        <v>321</v>
      </c>
      <c r="D25" s="1134" t="s">
        <v>322</v>
      </c>
      <c r="E25" s="1135" t="s">
        <v>338</v>
      </c>
      <c r="F25" s="898" t="s">
        <v>384</v>
      </c>
      <c r="G25" s="1135" t="s">
        <v>832</v>
      </c>
      <c r="H25" s="1126" t="s">
        <v>1604</v>
      </c>
      <c r="I25" s="1135" t="s">
        <v>381</v>
      </c>
      <c r="J25" s="1127" t="s">
        <v>691</v>
      </c>
      <c r="K25" s="1136"/>
      <c r="L25" s="1136">
        <v>15</v>
      </c>
      <c r="M25" s="1136">
        <v>15</v>
      </c>
      <c r="N25" s="1129" t="s">
        <v>306</v>
      </c>
      <c r="O25" s="1129" t="s">
        <v>307</v>
      </c>
      <c r="P25" s="1137" t="s">
        <v>307</v>
      </c>
      <c r="Q25" s="1137" t="s">
        <v>307</v>
      </c>
      <c r="R25" s="1137" t="s">
        <v>307</v>
      </c>
      <c r="S25" s="1137" t="s">
        <v>307</v>
      </c>
      <c r="T25" s="1137" t="s">
        <v>307</v>
      </c>
      <c r="U25" s="1129" t="s">
        <v>306</v>
      </c>
      <c r="V25" s="1129" t="s">
        <v>307</v>
      </c>
      <c r="W25" s="1131" t="s">
        <v>1603</v>
      </c>
    </row>
    <row r="26" spans="1:23" s="517" customFormat="1" ht="102.75" thickBot="1" x14ac:dyDescent="0.25">
      <c r="A26" s="1133" t="s">
        <v>303</v>
      </c>
      <c r="B26" s="807" t="s">
        <v>302</v>
      </c>
      <c r="C26" s="1125" t="s">
        <v>321</v>
      </c>
      <c r="D26" s="1134" t="s">
        <v>322</v>
      </c>
      <c r="E26" s="1135" t="s">
        <v>338</v>
      </c>
      <c r="F26" s="898" t="s">
        <v>384</v>
      </c>
      <c r="G26" s="1135" t="s">
        <v>832</v>
      </c>
      <c r="H26" s="1126" t="s">
        <v>1605</v>
      </c>
      <c r="I26" s="1135" t="s">
        <v>381</v>
      </c>
      <c r="J26" s="1127" t="s">
        <v>691</v>
      </c>
      <c r="K26" s="1136"/>
      <c r="L26" s="1136">
        <v>15</v>
      </c>
      <c r="M26" s="1136">
        <v>15</v>
      </c>
      <c r="N26" s="1129" t="s">
        <v>306</v>
      </c>
      <c r="O26" s="1129" t="s">
        <v>307</v>
      </c>
      <c r="P26" s="1137" t="s">
        <v>307</v>
      </c>
      <c r="Q26" s="1137" t="s">
        <v>307</v>
      </c>
      <c r="R26" s="1137" t="s">
        <v>307</v>
      </c>
      <c r="S26" s="1137" t="s">
        <v>307</v>
      </c>
      <c r="T26" s="1137" t="s">
        <v>307</v>
      </c>
      <c r="U26" s="1129" t="s">
        <v>306</v>
      </c>
      <c r="V26" s="1129" t="s">
        <v>307</v>
      </c>
      <c r="W26" s="1131" t="s">
        <v>1603</v>
      </c>
    </row>
    <row r="27" spans="1:23" s="517" customFormat="1" ht="102.75" thickBot="1" x14ac:dyDescent="0.25">
      <c r="A27" s="1133" t="s">
        <v>303</v>
      </c>
      <c r="B27" s="807" t="s">
        <v>302</v>
      </c>
      <c r="C27" s="1125" t="s">
        <v>321</v>
      </c>
      <c r="D27" s="1134" t="s">
        <v>322</v>
      </c>
      <c r="E27" s="1135" t="s">
        <v>338</v>
      </c>
      <c r="F27" s="898" t="s">
        <v>384</v>
      </c>
      <c r="G27" s="1135" t="s">
        <v>491</v>
      </c>
      <c r="H27" s="1126" t="s">
        <v>1601</v>
      </c>
      <c r="I27" s="1135" t="s">
        <v>381</v>
      </c>
      <c r="J27" s="1127" t="s">
        <v>691</v>
      </c>
      <c r="K27" s="1138"/>
      <c r="L27" s="1138">
        <v>31</v>
      </c>
      <c r="M27" s="1138">
        <v>31</v>
      </c>
      <c r="N27" s="1129" t="s">
        <v>306</v>
      </c>
      <c r="O27" s="1129" t="s">
        <v>307</v>
      </c>
      <c r="P27" s="1137" t="s">
        <v>307</v>
      </c>
      <c r="Q27" s="1137" t="s">
        <v>307</v>
      </c>
      <c r="R27" s="1137" t="s">
        <v>307</v>
      </c>
      <c r="S27" s="1137" t="s">
        <v>307</v>
      </c>
      <c r="T27" s="1137" t="s">
        <v>307</v>
      </c>
      <c r="U27" s="1129" t="s">
        <v>306</v>
      </c>
      <c r="V27" s="1129" t="s">
        <v>307</v>
      </c>
      <c r="W27" s="1131" t="s">
        <v>1603</v>
      </c>
    </row>
    <row r="28" spans="1:23" s="517" customFormat="1" ht="102.75" thickBot="1" x14ac:dyDescent="0.25">
      <c r="A28" s="1133" t="s">
        <v>303</v>
      </c>
      <c r="B28" s="807" t="s">
        <v>302</v>
      </c>
      <c r="C28" s="1125" t="s">
        <v>321</v>
      </c>
      <c r="D28" s="1134" t="s">
        <v>322</v>
      </c>
      <c r="E28" s="1135" t="s">
        <v>338</v>
      </c>
      <c r="F28" s="898" t="s">
        <v>384</v>
      </c>
      <c r="G28" s="1135" t="s">
        <v>491</v>
      </c>
      <c r="H28" s="1126" t="s">
        <v>382</v>
      </c>
      <c r="I28" s="1135" t="s">
        <v>381</v>
      </c>
      <c r="J28" s="1127" t="s">
        <v>691</v>
      </c>
      <c r="K28" s="1138"/>
      <c r="L28" s="1138">
        <v>31</v>
      </c>
      <c r="M28" s="1138">
        <v>31</v>
      </c>
      <c r="N28" s="1129" t="s">
        <v>306</v>
      </c>
      <c r="O28" s="1129" t="s">
        <v>307</v>
      </c>
      <c r="P28" s="1137" t="s">
        <v>307</v>
      </c>
      <c r="Q28" s="1137" t="s">
        <v>307</v>
      </c>
      <c r="R28" s="1137" t="s">
        <v>307</v>
      </c>
      <c r="S28" s="1137" t="s">
        <v>307</v>
      </c>
      <c r="T28" s="1137" t="s">
        <v>307</v>
      </c>
      <c r="U28" s="1129" t="s">
        <v>306</v>
      </c>
      <c r="V28" s="1129" t="s">
        <v>307</v>
      </c>
      <c r="W28" s="1131" t="s">
        <v>1603</v>
      </c>
    </row>
    <row r="29" spans="1:23" s="517" customFormat="1" ht="102.75" thickBot="1" x14ac:dyDescent="0.25">
      <c r="A29" s="1133" t="s">
        <v>303</v>
      </c>
      <c r="B29" s="807" t="s">
        <v>302</v>
      </c>
      <c r="C29" s="1125" t="s">
        <v>321</v>
      </c>
      <c r="D29" s="1134" t="s">
        <v>322</v>
      </c>
      <c r="E29" s="1135" t="s">
        <v>338</v>
      </c>
      <c r="F29" s="898" t="s">
        <v>384</v>
      </c>
      <c r="G29" s="1135" t="s">
        <v>491</v>
      </c>
      <c r="H29" s="1126" t="s">
        <v>1604</v>
      </c>
      <c r="I29" s="1135" t="s">
        <v>381</v>
      </c>
      <c r="J29" s="1127" t="s">
        <v>691</v>
      </c>
      <c r="K29" s="1138"/>
      <c r="L29" s="1138">
        <v>31</v>
      </c>
      <c r="M29" s="1138">
        <v>31</v>
      </c>
      <c r="N29" s="1129" t="s">
        <v>306</v>
      </c>
      <c r="O29" s="1129" t="s">
        <v>307</v>
      </c>
      <c r="P29" s="1137" t="s">
        <v>307</v>
      </c>
      <c r="Q29" s="1137" t="s">
        <v>307</v>
      </c>
      <c r="R29" s="1137" t="s">
        <v>307</v>
      </c>
      <c r="S29" s="1137" t="s">
        <v>307</v>
      </c>
      <c r="T29" s="1137" t="s">
        <v>307</v>
      </c>
      <c r="U29" s="1129" t="s">
        <v>306</v>
      </c>
      <c r="V29" s="1129" t="s">
        <v>307</v>
      </c>
      <c r="W29" s="1131" t="s">
        <v>1603</v>
      </c>
    </row>
    <row r="30" spans="1:23" s="517" customFormat="1" ht="102.75" thickBot="1" x14ac:dyDescent="0.25">
      <c r="A30" s="1133" t="s">
        <v>303</v>
      </c>
      <c r="B30" s="807" t="s">
        <v>302</v>
      </c>
      <c r="C30" s="1125" t="s">
        <v>321</v>
      </c>
      <c r="D30" s="1134" t="s">
        <v>322</v>
      </c>
      <c r="E30" s="1135" t="s">
        <v>338</v>
      </c>
      <c r="F30" s="898" t="s">
        <v>384</v>
      </c>
      <c r="G30" s="1135" t="s">
        <v>491</v>
      </c>
      <c r="H30" s="1126" t="s">
        <v>1605</v>
      </c>
      <c r="I30" s="1135" t="s">
        <v>381</v>
      </c>
      <c r="J30" s="1127" t="s">
        <v>691</v>
      </c>
      <c r="K30" s="1138"/>
      <c r="L30" s="1138">
        <v>31</v>
      </c>
      <c r="M30" s="1138">
        <v>31</v>
      </c>
      <c r="N30" s="1129" t="s">
        <v>306</v>
      </c>
      <c r="O30" s="1129" t="s">
        <v>307</v>
      </c>
      <c r="P30" s="1137" t="s">
        <v>307</v>
      </c>
      <c r="Q30" s="1137" t="s">
        <v>307</v>
      </c>
      <c r="R30" s="1137" t="s">
        <v>307</v>
      </c>
      <c r="S30" s="1137" t="s">
        <v>307</v>
      </c>
      <c r="T30" s="1137" t="s">
        <v>307</v>
      </c>
      <c r="U30" s="1129" t="s">
        <v>306</v>
      </c>
      <c r="V30" s="1129" t="s">
        <v>307</v>
      </c>
      <c r="W30" s="1131" t="s">
        <v>1603</v>
      </c>
    </row>
    <row r="31" spans="1:23" s="517" customFormat="1" ht="102.75" thickBot="1" x14ac:dyDescent="0.25">
      <c r="A31" s="1133" t="s">
        <v>303</v>
      </c>
      <c r="B31" s="807" t="s">
        <v>302</v>
      </c>
      <c r="C31" s="1125" t="s">
        <v>321</v>
      </c>
      <c r="D31" s="1134" t="s">
        <v>322</v>
      </c>
      <c r="E31" s="1135" t="s">
        <v>338</v>
      </c>
      <c r="F31" s="898" t="s">
        <v>384</v>
      </c>
      <c r="G31" s="1135" t="s">
        <v>1381</v>
      </c>
      <c r="H31" s="1126" t="s">
        <v>1601</v>
      </c>
      <c r="I31" s="1135" t="s">
        <v>381</v>
      </c>
      <c r="J31" s="1127" t="s">
        <v>691</v>
      </c>
      <c r="K31" s="1136"/>
      <c r="L31" s="1136">
        <v>16</v>
      </c>
      <c r="M31" s="1136">
        <v>16</v>
      </c>
      <c r="N31" s="1129" t="s">
        <v>306</v>
      </c>
      <c r="O31" s="1129" t="s">
        <v>307</v>
      </c>
      <c r="P31" s="1137" t="s">
        <v>307</v>
      </c>
      <c r="Q31" s="1137" t="s">
        <v>307</v>
      </c>
      <c r="R31" s="1137" t="s">
        <v>307</v>
      </c>
      <c r="S31" s="1137" t="s">
        <v>307</v>
      </c>
      <c r="T31" s="1137" t="s">
        <v>307</v>
      </c>
      <c r="U31" s="1129" t="s">
        <v>306</v>
      </c>
      <c r="V31" s="1129" t="s">
        <v>307</v>
      </c>
      <c r="W31" s="1131" t="s">
        <v>1603</v>
      </c>
    </row>
    <row r="32" spans="1:23" s="517" customFormat="1" ht="102.75" thickBot="1" x14ac:dyDescent="0.25">
      <c r="A32" s="1133" t="s">
        <v>303</v>
      </c>
      <c r="B32" s="807" t="s">
        <v>302</v>
      </c>
      <c r="C32" s="1125" t="s">
        <v>321</v>
      </c>
      <c r="D32" s="1134" t="s">
        <v>322</v>
      </c>
      <c r="E32" s="1135" t="s">
        <v>338</v>
      </c>
      <c r="F32" s="898" t="s">
        <v>384</v>
      </c>
      <c r="G32" s="1135" t="s">
        <v>1381</v>
      </c>
      <c r="H32" s="1126" t="s">
        <v>382</v>
      </c>
      <c r="I32" s="1135" t="s">
        <v>381</v>
      </c>
      <c r="J32" s="1127" t="s">
        <v>691</v>
      </c>
      <c r="K32" s="1136"/>
      <c r="L32" s="1136">
        <v>16</v>
      </c>
      <c r="M32" s="1136">
        <v>16</v>
      </c>
      <c r="N32" s="1129" t="s">
        <v>306</v>
      </c>
      <c r="O32" s="1129" t="s">
        <v>307</v>
      </c>
      <c r="P32" s="1137" t="s">
        <v>307</v>
      </c>
      <c r="Q32" s="1137" t="s">
        <v>307</v>
      </c>
      <c r="R32" s="1137" t="s">
        <v>307</v>
      </c>
      <c r="S32" s="1137" t="s">
        <v>307</v>
      </c>
      <c r="T32" s="1137" t="s">
        <v>307</v>
      </c>
      <c r="U32" s="1129" t="s">
        <v>306</v>
      </c>
      <c r="V32" s="1129" t="s">
        <v>307</v>
      </c>
      <c r="W32" s="1131" t="s">
        <v>1603</v>
      </c>
    </row>
    <row r="33" spans="1:23" s="517" customFormat="1" ht="102.75" thickBot="1" x14ac:dyDescent="0.25">
      <c r="A33" s="1133" t="s">
        <v>303</v>
      </c>
      <c r="B33" s="807" t="s">
        <v>302</v>
      </c>
      <c r="C33" s="1125" t="s">
        <v>321</v>
      </c>
      <c r="D33" s="1134" t="s">
        <v>322</v>
      </c>
      <c r="E33" s="1135" t="s">
        <v>338</v>
      </c>
      <c r="F33" s="898" t="s">
        <v>384</v>
      </c>
      <c r="G33" s="1135" t="s">
        <v>1381</v>
      </c>
      <c r="H33" s="1126" t="s">
        <v>1604</v>
      </c>
      <c r="I33" s="1135" t="s">
        <v>381</v>
      </c>
      <c r="J33" s="1127" t="s">
        <v>691</v>
      </c>
      <c r="K33" s="1136"/>
      <c r="L33" s="1136">
        <v>16</v>
      </c>
      <c r="M33" s="1136">
        <v>16</v>
      </c>
      <c r="N33" s="1129" t="s">
        <v>306</v>
      </c>
      <c r="O33" s="1129" t="s">
        <v>307</v>
      </c>
      <c r="P33" s="1137" t="s">
        <v>307</v>
      </c>
      <c r="Q33" s="1137" t="s">
        <v>307</v>
      </c>
      <c r="R33" s="1137" t="s">
        <v>307</v>
      </c>
      <c r="S33" s="1137" t="s">
        <v>307</v>
      </c>
      <c r="T33" s="1137" t="s">
        <v>307</v>
      </c>
      <c r="U33" s="1129" t="s">
        <v>306</v>
      </c>
      <c r="V33" s="1129" t="s">
        <v>307</v>
      </c>
      <c r="W33" s="1131" t="s">
        <v>1603</v>
      </c>
    </row>
    <row r="34" spans="1:23" s="517" customFormat="1" ht="102.75" thickBot="1" x14ac:dyDescent="0.25">
      <c r="A34" s="1133" t="s">
        <v>303</v>
      </c>
      <c r="B34" s="807" t="s">
        <v>302</v>
      </c>
      <c r="C34" s="1125" t="s">
        <v>321</v>
      </c>
      <c r="D34" s="1134" t="s">
        <v>322</v>
      </c>
      <c r="E34" s="1135" t="s">
        <v>338</v>
      </c>
      <c r="F34" s="898" t="s">
        <v>384</v>
      </c>
      <c r="G34" s="1135" t="s">
        <v>1381</v>
      </c>
      <c r="H34" s="1126" t="s">
        <v>1605</v>
      </c>
      <c r="I34" s="1135" t="s">
        <v>381</v>
      </c>
      <c r="J34" s="1127" t="s">
        <v>691</v>
      </c>
      <c r="K34" s="1136"/>
      <c r="L34" s="1136">
        <v>16</v>
      </c>
      <c r="M34" s="1136">
        <v>16</v>
      </c>
      <c r="N34" s="1129" t="s">
        <v>306</v>
      </c>
      <c r="O34" s="1129" t="s">
        <v>307</v>
      </c>
      <c r="P34" s="1137" t="s">
        <v>307</v>
      </c>
      <c r="Q34" s="1137" t="s">
        <v>307</v>
      </c>
      <c r="R34" s="1137" t="s">
        <v>307</v>
      </c>
      <c r="S34" s="1137" t="s">
        <v>307</v>
      </c>
      <c r="T34" s="1137" t="s">
        <v>307</v>
      </c>
      <c r="U34" s="1129" t="s">
        <v>306</v>
      </c>
      <c r="V34" s="1129" t="s">
        <v>307</v>
      </c>
      <c r="W34" s="1131" t="s">
        <v>1603</v>
      </c>
    </row>
    <row r="35" spans="1:23" s="517" customFormat="1" ht="102.75" thickBot="1" x14ac:dyDescent="0.25">
      <c r="A35" s="1133" t="s">
        <v>303</v>
      </c>
      <c r="B35" s="807" t="s">
        <v>302</v>
      </c>
      <c r="C35" s="1125" t="s">
        <v>321</v>
      </c>
      <c r="D35" s="1134" t="s">
        <v>322</v>
      </c>
      <c r="E35" s="1135" t="s">
        <v>411</v>
      </c>
      <c r="F35" s="898" t="s">
        <v>384</v>
      </c>
      <c r="G35" s="1135" t="s">
        <v>835</v>
      </c>
      <c r="H35" s="1126" t="s">
        <v>1601</v>
      </c>
      <c r="I35" s="1135" t="s">
        <v>381</v>
      </c>
      <c r="J35" s="1127" t="s">
        <v>691</v>
      </c>
      <c r="K35" s="1136"/>
      <c r="L35" s="1136">
        <v>8</v>
      </c>
      <c r="M35" s="1136">
        <v>8</v>
      </c>
      <c r="N35" s="1129" t="s">
        <v>306</v>
      </c>
      <c r="O35" s="1129" t="s">
        <v>307</v>
      </c>
      <c r="P35" s="1137" t="s">
        <v>307</v>
      </c>
      <c r="Q35" s="1137" t="s">
        <v>307</v>
      </c>
      <c r="R35" s="1137" t="s">
        <v>307</v>
      </c>
      <c r="S35" s="1137" t="s">
        <v>307</v>
      </c>
      <c r="T35" s="1137" t="s">
        <v>307</v>
      </c>
      <c r="U35" s="1129" t="s">
        <v>306</v>
      </c>
      <c r="V35" s="1129" t="s">
        <v>307</v>
      </c>
      <c r="W35" s="1131" t="s">
        <v>1603</v>
      </c>
    </row>
    <row r="36" spans="1:23" s="517" customFormat="1" ht="102.75" thickBot="1" x14ac:dyDescent="0.25">
      <c r="A36" s="1133" t="s">
        <v>303</v>
      </c>
      <c r="B36" s="807" t="s">
        <v>302</v>
      </c>
      <c r="C36" s="1125" t="s">
        <v>321</v>
      </c>
      <c r="D36" s="1134" t="s">
        <v>322</v>
      </c>
      <c r="E36" s="1135" t="s">
        <v>411</v>
      </c>
      <c r="F36" s="898" t="s">
        <v>384</v>
      </c>
      <c r="G36" s="1135" t="s">
        <v>835</v>
      </c>
      <c r="H36" s="1126" t="s">
        <v>382</v>
      </c>
      <c r="I36" s="1135" t="s">
        <v>381</v>
      </c>
      <c r="J36" s="1127" t="s">
        <v>691</v>
      </c>
      <c r="K36" s="1136"/>
      <c r="L36" s="1136">
        <v>8</v>
      </c>
      <c r="M36" s="1136">
        <v>8</v>
      </c>
      <c r="N36" s="1129" t="s">
        <v>306</v>
      </c>
      <c r="O36" s="1129" t="s">
        <v>307</v>
      </c>
      <c r="P36" s="1137" t="s">
        <v>307</v>
      </c>
      <c r="Q36" s="1137" t="s">
        <v>307</v>
      </c>
      <c r="R36" s="1137" t="s">
        <v>307</v>
      </c>
      <c r="S36" s="1137" t="s">
        <v>307</v>
      </c>
      <c r="T36" s="1137" t="s">
        <v>307</v>
      </c>
      <c r="U36" s="1129" t="s">
        <v>306</v>
      </c>
      <c r="V36" s="1129" t="s">
        <v>307</v>
      </c>
      <c r="W36" s="1131" t="s">
        <v>1603</v>
      </c>
    </row>
    <row r="37" spans="1:23" s="517" customFormat="1" ht="102.75" thickBot="1" x14ac:dyDescent="0.25">
      <c r="A37" s="1133" t="s">
        <v>303</v>
      </c>
      <c r="B37" s="807" t="s">
        <v>302</v>
      </c>
      <c r="C37" s="1125" t="s">
        <v>321</v>
      </c>
      <c r="D37" s="1134" t="s">
        <v>322</v>
      </c>
      <c r="E37" s="1135" t="s">
        <v>411</v>
      </c>
      <c r="F37" s="898" t="s">
        <v>384</v>
      </c>
      <c r="G37" s="1135" t="s">
        <v>835</v>
      </c>
      <c r="H37" s="1126" t="s">
        <v>1604</v>
      </c>
      <c r="I37" s="1135" t="s">
        <v>381</v>
      </c>
      <c r="J37" s="1127" t="s">
        <v>691</v>
      </c>
      <c r="K37" s="1136"/>
      <c r="L37" s="1136">
        <v>8</v>
      </c>
      <c r="M37" s="1136">
        <v>8</v>
      </c>
      <c r="N37" s="1129" t="s">
        <v>306</v>
      </c>
      <c r="O37" s="1129" t="s">
        <v>307</v>
      </c>
      <c r="P37" s="1137" t="s">
        <v>307</v>
      </c>
      <c r="Q37" s="1137" t="s">
        <v>307</v>
      </c>
      <c r="R37" s="1137" t="s">
        <v>307</v>
      </c>
      <c r="S37" s="1137" t="s">
        <v>307</v>
      </c>
      <c r="T37" s="1137" t="s">
        <v>307</v>
      </c>
      <c r="U37" s="1129" t="s">
        <v>306</v>
      </c>
      <c r="V37" s="1129" t="s">
        <v>307</v>
      </c>
      <c r="W37" s="1131" t="s">
        <v>1603</v>
      </c>
    </row>
    <row r="38" spans="1:23" s="517" customFormat="1" ht="102.75" thickBot="1" x14ac:dyDescent="0.25">
      <c r="A38" s="1133" t="s">
        <v>303</v>
      </c>
      <c r="B38" s="807" t="s">
        <v>302</v>
      </c>
      <c r="C38" s="1125" t="s">
        <v>321</v>
      </c>
      <c r="D38" s="1134" t="s">
        <v>322</v>
      </c>
      <c r="E38" s="1135" t="s">
        <v>411</v>
      </c>
      <c r="F38" s="898" t="s">
        <v>384</v>
      </c>
      <c r="G38" s="1135" t="s">
        <v>835</v>
      </c>
      <c r="H38" s="1126" t="s">
        <v>1605</v>
      </c>
      <c r="I38" s="1135" t="s">
        <v>381</v>
      </c>
      <c r="J38" s="1127" t="s">
        <v>691</v>
      </c>
      <c r="K38" s="1136"/>
      <c r="L38" s="1136">
        <v>8</v>
      </c>
      <c r="M38" s="1136">
        <v>8</v>
      </c>
      <c r="N38" s="1129" t="s">
        <v>306</v>
      </c>
      <c r="O38" s="1129" t="s">
        <v>307</v>
      </c>
      <c r="P38" s="1137" t="s">
        <v>307</v>
      </c>
      <c r="Q38" s="1137" t="s">
        <v>307</v>
      </c>
      <c r="R38" s="1137" t="s">
        <v>307</v>
      </c>
      <c r="S38" s="1137" t="s">
        <v>307</v>
      </c>
      <c r="T38" s="1137" t="s">
        <v>307</v>
      </c>
      <c r="U38" s="1129" t="s">
        <v>306</v>
      </c>
      <c r="V38" s="1129" t="s">
        <v>307</v>
      </c>
      <c r="W38" s="1131" t="s">
        <v>1603</v>
      </c>
    </row>
    <row r="39" spans="1:23" s="517" customFormat="1" ht="102.75" thickBot="1" x14ac:dyDescent="0.25">
      <c r="A39" s="1133" t="s">
        <v>303</v>
      </c>
      <c r="B39" s="807" t="s">
        <v>302</v>
      </c>
      <c r="C39" s="1125" t="s">
        <v>321</v>
      </c>
      <c r="D39" s="1134" t="s">
        <v>322</v>
      </c>
      <c r="E39" s="1135" t="s">
        <v>411</v>
      </c>
      <c r="F39" s="898" t="s">
        <v>384</v>
      </c>
      <c r="G39" s="1135" t="s">
        <v>834</v>
      </c>
      <c r="H39" s="1126" t="s">
        <v>1601</v>
      </c>
      <c r="I39" s="1135" t="s">
        <v>381</v>
      </c>
      <c r="J39" s="1127" t="s">
        <v>691</v>
      </c>
      <c r="K39" s="1139"/>
      <c r="L39" s="1139">
        <v>10</v>
      </c>
      <c r="M39" s="1139">
        <v>10</v>
      </c>
      <c r="N39" s="1129" t="s">
        <v>306</v>
      </c>
      <c r="O39" s="1129" t="s">
        <v>307</v>
      </c>
      <c r="P39" s="1137" t="s">
        <v>307</v>
      </c>
      <c r="Q39" s="1137" t="s">
        <v>307</v>
      </c>
      <c r="R39" s="1137" t="s">
        <v>307</v>
      </c>
      <c r="S39" s="1137" t="s">
        <v>307</v>
      </c>
      <c r="T39" s="1137" t="s">
        <v>307</v>
      </c>
      <c r="U39" s="1129" t="s">
        <v>306</v>
      </c>
      <c r="V39" s="1129" t="s">
        <v>307</v>
      </c>
      <c r="W39" s="1131" t="s">
        <v>1603</v>
      </c>
    </row>
    <row r="40" spans="1:23" s="517" customFormat="1" ht="102.75" thickBot="1" x14ac:dyDescent="0.25">
      <c r="A40" s="1133" t="s">
        <v>303</v>
      </c>
      <c r="B40" s="807" t="s">
        <v>302</v>
      </c>
      <c r="C40" s="1125" t="s">
        <v>321</v>
      </c>
      <c r="D40" s="1134" t="s">
        <v>322</v>
      </c>
      <c r="E40" s="1135" t="s">
        <v>411</v>
      </c>
      <c r="F40" s="898" t="s">
        <v>384</v>
      </c>
      <c r="G40" s="1135" t="s">
        <v>834</v>
      </c>
      <c r="H40" s="1126" t="s">
        <v>382</v>
      </c>
      <c r="I40" s="1135" t="s">
        <v>381</v>
      </c>
      <c r="J40" s="1127" t="s">
        <v>691</v>
      </c>
      <c r="K40" s="1139"/>
      <c r="L40" s="1139">
        <v>10</v>
      </c>
      <c r="M40" s="1139">
        <v>10</v>
      </c>
      <c r="N40" s="1129" t="s">
        <v>306</v>
      </c>
      <c r="O40" s="1129" t="s">
        <v>307</v>
      </c>
      <c r="P40" s="1137" t="s">
        <v>307</v>
      </c>
      <c r="Q40" s="1137" t="s">
        <v>307</v>
      </c>
      <c r="R40" s="1137" t="s">
        <v>307</v>
      </c>
      <c r="S40" s="1137" t="s">
        <v>307</v>
      </c>
      <c r="T40" s="1137" t="s">
        <v>307</v>
      </c>
      <c r="U40" s="1129" t="s">
        <v>306</v>
      </c>
      <c r="V40" s="1129" t="s">
        <v>307</v>
      </c>
      <c r="W40" s="1131" t="s">
        <v>1603</v>
      </c>
    </row>
    <row r="41" spans="1:23" s="517" customFormat="1" ht="102.75" thickBot="1" x14ac:dyDescent="0.25">
      <c r="A41" s="1133" t="s">
        <v>303</v>
      </c>
      <c r="B41" s="807" t="s">
        <v>302</v>
      </c>
      <c r="C41" s="1125" t="s">
        <v>321</v>
      </c>
      <c r="D41" s="1134" t="s">
        <v>322</v>
      </c>
      <c r="E41" s="1135" t="s">
        <v>411</v>
      </c>
      <c r="F41" s="898" t="s">
        <v>384</v>
      </c>
      <c r="G41" s="1135" t="s">
        <v>834</v>
      </c>
      <c r="H41" s="1126" t="s">
        <v>1604</v>
      </c>
      <c r="I41" s="1135" t="s">
        <v>381</v>
      </c>
      <c r="J41" s="1127" t="s">
        <v>691</v>
      </c>
      <c r="K41" s="1139"/>
      <c r="L41" s="1139">
        <v>10</v>
      </c>
      <c r="M41" s="1139">
        <v>10</v>
      </c>
      <c r="N41" s="1129" t="s">
        <v>306</v>
      </c>
      <c r="O41" s="1129" t="s">
        <v>307</v>
      </c>
      <c r="P41" s="1137" t="s">
        <v>307</v>
      </c>
      <c r="Q41" s="1137" t="s">
        <v>307</v>
      </c>
      <c r="R41" s="1137" t="s">
        <v>307</v>
      </c>
      <c r="S41" s="1137" t="s">
        <v>307</v>
      </c>
      <c r="T41" s="1137" t="s">
        <v>307</v>
      </c>
      <c r="U41" s="1129" t="s">
        <v>306</v>
      </c>
      <c r="V41" s="1129" t="s">
        <v>307</v>
      </c>
      <c r="W41" s="1131" t="s">
        <v>1603</v>
      </c>
    </row>
    <row r="42" spans="1:23" s="517" customFormat="1" ht="102.75" thickBot="1" x14ac:dyDescent="0.25">
      <c r="A42" s="1133" t="s">
        <v>303</v>
      </c>
      <c r="B42" s="807" t="s">
        <v>302</v>
      </c>
      <c r="C42" s="1125" t="s">
        <v>321</v>
      </c>
      <c r="D42" s="1134" t="s">
        <v>322</v>
      </c>
      <c r="E42" s="1135" t="s">
        <v>411</v>
      </c>
      <c r="F42" s="898" t="s">
        <v>384</v>
      </c>
      <c r="G42" s="1135" t="s">
        <v>834</v>
      </c>
      <c r="H42" s="1126" t="s">
        <v>1605</v>
      </c>
      <c r="I42" s="1135" t="s">
        <v>381</v>
      </c>
      <c r="J42" s="1127" t="s">
        <v>691</v>
      </c>
      <c r="K42" s="1139"/>
      <c r="L42" s="1139">
        <v>10</v>
      </c>
      <c r="M42" s="1139">
        <v>10</v>
      </c>
      <c r="N42" s="1129" t="s">
        <v>306</v>
      </c>
      <c r="O42" s="1129" t="s">
        <v>307</v>
      </c>
      <c r="P42" s="1137" t="s">
        <v>307</v>
      </c>
      <c r="Q42" s="1137" t="s">
        <v>307</v>
      </c>
      <c r="R42" s="1137" t="s">
        <v>307</v>
      </c>
      <c r="S42" s="1137" t="s">
        <v>307</v>
      </c>
      <c r="T42" s="1137" t="s">
        <v>307</v>
      </c>
      <c r="U42" s="1129" t="s">
        <v>306</v>
      </c>
      <c r="V42" s="1129" t="s">
        <v>307</v>
      </c>
      <c r="W42" s="1131" t="s">
        <v>1603</v>
      </c>
    </row>
    <row r="43" spans="1:23" s="722" customFormat="1" ht="178.5" x14ac:dyDescent="0.2">
      <c r="A43" s="1140" t="s">
        <v>303</v>
      </c>
      <c r="B43" s="807" t="s">
        <v>302</v>
      </c>
      <c r="C43" s="1141" t="s">
        <v>321</v>
      </c>
      <c r="D43" s="1140" t="s">
        <v>322</v>
      </c>
      <c r="E43" s="1142" t="s">
        <v>352</v>
      </c>
      <c r="F43" s="898" t="s">
        <v>384</v>
      </c>
      <c r="G43" s="1143" t="s">
        <v>882</v>
      </c>
      <c r="H43" s="1141" t="s">
        <v>1095</v>
      </c>
      <c r="I43" s="1140" t="s">
        <v>381</v>
      </c>
      <c r="J43" s="1127" t="s">
        <v>691</v>
      </c>
      <c r="K43" s="1144">
        <v>0</v>
      </c>
      <c r="L43" s="1144"/>
      <c r="M43" s="1144"/>
      <c r="N43" s="473"/>
      <c r="O43" s="474"/>
      <c r="P43" s="474"/>
      <c r="Q43" s="473"/>
      <c r="R43" s="473"/>
      <c r="S43" s="473"/>
      <c r="T43" s="473"/>
      <c r="U43" s="473"/>
      <c r="V43" s="1145"/>
      <c r="W43" s="1146" t="s">
        <v>1373</v>
      </c>
    </row>
    <row r="44" spans="1:23" s="722" customFormat="1" ht="102" x14ac:dyDescent="0.2">
      <c r="A44" s="1147" t="s">
        <v>303</v>
      </c>
      <c r="B44" s="807" t="s">
        <v>302</v>
      </c>
      <c r="C44" s="1148" t="s">
        <v>321</v>
      </c>
      <c r="D44" s="1147" t="s">
        <v>322</v>
      </c>
      <c r="E44" s="1147" t="s">
        <v>352</v>
      </c>
      <c r="F44" s="898" t="s">
        <v>384</v>
      </c>
      <c r="G44" s="700" t="s">
        <v>926</v>
      </c>
      <c r="H44" s="1148" t="s">
        <v>1095</v>
      </c>
      <c r="I44" s="1147" t="s">
        <v>381</v>
      </c>
      <c r="J44" s="1149" t="s">
        <v>691</v>
      </c>
      <c r="K44" s="1150">
        <v>12</v>
      </c>
      <c r="L44" s="1136">
        <v>10</v>
      </c>
      <c r="M44" s="1136">
        <v>10</v>
      </c>
      <c r="N44" s="1151" t="s">
        <v>307</v>
      </c>
      <c r="O44" s="1151" t="s">
        <v>307</v>
      </c>
      <c r="P44" s="1151" t="s">
        <v>324</v>
      </c>
      <c r="Q44" s="1151" t="s">
        <v>307</v>
      </c>
      <c r="R44" s="1151" t="s">
        <v>324</v>
      </c>
      <c r="S44" s="1151" t="s">
        <v>324</v>
      </c>
      <c r="T44" s="1151" t="s">
        <v>324</v>
      </c>
      <c r="U44" s="1151" t="s">
        <v>306</v>
      </c>
      <c r="V44" s="1152" t="s">
        <v>307</v>
      </c>
      <c r="W44" s="1153"/>
    </row>
    <row r="45" spans="1:23" s="722" customFormat="1" ht="102" x14ac:dyDescent="0.2">
      <c r="A45" s="1147" t="s">
        <v>303</v>
      </c>
      <c r="B45" s="807" t="s">
        <v>302</v>
      </c>
      <c r="C45" s="1148" t="s">
        <v>321</v>
      </c>
      <c r="D45" s="1147" t="s">
        <v>322</v>
      </c>
      <c r="E45" s="1147" t="s">
        <v>352</v>
      </c>
      <c r="F45" s="898" t="s">
        <v>384</v>
      </c>
      <c r="G45" s="700" t="s">
        <v>385</v>
      </c>
      <c r="H45" s="1148" t="s">
        <v>1095</v>
      </c>
      <c r="I45" s="1147" t="s">
        <v>381</v>
      </c>
      <c r="J45" s="1149" t="s">
        <v>691</v>
      </c>
      <c r="K45" s="1150">
        <v>12</v>
      </c>
      <c r="L45" s="1136">
        <v>12</v>
      </c>
      <c r="M45" s="1136">
        <v>12</v>
      </c>
      <c r="N45" s="1151" t="s">
        <v>307</v>
      </c>
      <c r="O45" s="1151" t="s">
        <v>307</v>
      </c>
      <c r="P45" s="1151" t="s">
        <v>324</v>
      </c>
      <c r="Q45" s="1151" t="s">
        <v>307</v>
      </c>
      <c r="R45" s="1151" t="s">
        <v>324</v>
      </c>
      <c r="S45" s="1151" t="s">
        <v>324</v>
      </c>
      <c r="T45" s="1151" t="s">
        <v>324</v>
      </c>
      <c r="U45" s="1151" t="s">
        <v>306</v>
      </c>
      <c r="V45" s="1152" t="s">
        <v>307</v>
      </c>
      <c r="W45" s="1153"/>
    </row>
    <row r="46" spans="1:23" s="722" customFormat="1" ht="178.5" x14ac:dyDescent="0.2">
      <c r="A46" s="1154" t="s">
        <v>303</v>
      </c>
      <c r="B46" s="807" t="s">
        <v>302</v>
      </c>
      <c r="C46" s="1149" t="s">
        <v>321</v>
      </c>
      <c r="D46" s="1154" t="s">
        <v>322</v>
      </c>
      <c r="E46" s="1154" t="s">
        <v>352</v>
      </c>
      <c r="F46" s="898" t="s">
        <v>384</v>
      </c>
      <c r="G46" s="1155" t="s">
        <v>882</v>
      </c>
      <c r="H46" s="1149" t="s">
        <v>1096</v>
      </c>
      <c r="I46" s="1154" t="s">
        <v>381</v>
      </c>
      <c r="J46" s="1149" t="s">
        <v>691</v>
      </c>
      <c r="K46" s="1136">
        <v>0</v>
      </c>
      <c r="L46" s="1136"/>
      <c r="M46" s="1136"/>
      <c r="N46" s="1151"/>
      <c r="O46" s="1151"/>
      <c r="P46" s="1151"/>
      <c r="Q46" s="1151"/>
      <c r="R46" s="1151"/>
      <c r="S46" s="1151"/>
      <c r="T46" s="1151"/>
      <c r="U46" s="1151"/>
      <c r="V46" s="1152"/>
      <c r="W46" s="1146" t="s">
        <v>1373</v>
      </c>
    </row>
    <row r="47" spans="1:23" s="722" customFormat="1" ht="102" x14ac:dyDescent="0.2">
      <c r="A47" s="1154" t="s">
        <v>303</v>
      </c>
      <c r="B47" s="807" t="s">
        <v>302</v>
      </c>
      <c r="C47" s="1149" t="s">
        <v>321</v>
      </c>
      <c r="D47" s="1154" t="s">
        <v>322</v>
      </c>
      <c r="E47" s="1154" t="s">
        <v>352</v>
      </c>
      <c r="F47" s="898" t="s">
        <v>384</v>
      </c>
      <c r="G47" s="1155" t="s">
        <v>926</v>
      </c>
      <c r="H47" s="1149" t="s">
        <v>1096</v>
      </c>
      <c r="I47" s="1154" t="s">
        <v>381</v>
      </c>
      <c r="J47" s="1149" t="s">
        <v>691</v>
      </c>
      <c r="K47" s="1136">
        <v>12</v>
      </c>
      <c r="L47" s="1136">
        <v>10</v>
      </c>
      <c r="M47" s="1136">
        <v>10</v>
      </c>
      <c r="N47" s="1151" t="s">
        <v>307</v>
      </c>
      <c r="O47" s="1151" t="s">
        <v>307</v>
      </c>
      <c r="P47" s="1151" t="s">
        <v>324</v>
      </c>
      <c r="Q47" s="1151" t="s">
        <v>324</v>
      </c>
      <c r="R47" s="1151" t="s">
        <v>324</v>
      </c>
      <c r="S47" s="1151" t="s">
        <v>307</v>
      </c>
      <c r="T47" s="1151" t="s">
        <v>324</v>
      </c>
      <c r="U47" s="1151" t="s">
        <v>306</v>
      </c>
      <c r="V47" s="1152" t="s">
        <v>307</v>
      </c>
      <c r="W47" s="1153"/>
    </row>
    <row r="48" spans="1:23" s="722" customFormat="1" ht="102" x14ac:dyDescent="0.2">
      <c r="A48" s="1154" t="s">
        <v>303</v>
      </c>
      <c r="B48" s="807" t="s">
        <v>302</v>
      </c>
      <c r="C48" s="1149" t="s">
        <v>321</v>
      </c>
      <c r="D48" s="1154" t="s">
        <v>322</v>
      </c>
      <c r="E48" s="1154" t="s">
        <v>352</v>
      </c>
      <c r="F48" s="898" t="s">
        <v>384</v>
      </c>
      <c r="G48" s="1155" t="s">
        <v>385</v>
      </c>
      <c r="H48" s="1149" t="s">
        <v>1096</v>
      </c>
      <c r="I48" s="1154" t="s">
        <v>381</v>
      </c>
      <c r="J48" s="1149" t="s">
        <v>691</v>
      </c>
      <c r="K48" s="1136">
        <v>12</v>
      </c>
      <c r="L48" s="1136">
        <v>12</v>
      </c>
      <c r="M48" s="1136">
        <v>12</v>
      </c>
      <c r="N48" s="1151" t="s">
        <v>307</v>
      </c>
      <c r="O48" s="1151" t="s">
        <v>307</v>
      </c>
      <c r="P48" s="1151" t="s">
        <v>324</v>
      </c>
      <c r="Q48" s="1151" t="s">
        <v>324</v>
      </c>
      <c r="R48" s="1151" t="s">
        <v>324</v>
      </c>
      <c r="S48" s="1151" t="s">
        <v>307</v>
      </c>
      <c r="T48" s="1151" t="s">
        <v>324</v>
      </c>
      <c r="U48" s="1151" t="s">
        <v>306</v>
      </c>
      <c r="V48" s="1152" t="s">
        <v>307</v>
      </c>
      <c r="W48" s="1153"/>
    </row>
    <row r="49" spans="1:23" s="722" customFormat="1" ht="178.5" x14ac:dyDescent="0.2">
      <c r="A49" s="1154" t="s">
        <v>303</v>
      </c>
      <c r="B49" s="807" t="s">
        <v>302</v>
      </c>
      <c r="C49" s="1149" t="s">
        <v>321</v>
      </c>
      <c r="D49" s="1154" t="s">
        <v>322</v>
      </c>
      <c r="E49" s="1154" t="s">
        <v>352</v>
      </c>
      <c r="F49" s="898" t="s">
        <v>384</v>
      </c>
      <c r="G49" s="1155" t="s">
        <v>882</v>
      </c>
      <c r="H49" s="1149" t="s">
        <v>690</v>
      </c>
      <c r="I49" s="1154" t="s">
        <v>381</v>
      </c>
      <c r="J49" s="1149" t="s">
        <v>691</v>
      </c>
      <c r="K49" s="1136">
        <v>0</v>
      </c>
      <c r="L49" s="1136"/>
      <c r="M49" s="1136"/>
      <c r="N49" s="1151"/>
      <c r="O49" s="1151"/>
      <c r="P49" s="1151"/>
      <c r="Q49" s="1151"/>
      <c r="R49" s="1151"/>
      <c r="S49" s="1151"/>
      <c r="T49" s="1151"/>
      <c r="U49" s="1151"/>
      <c r="V49" s="1152"/>
      <c r="W49" s="1146" t="s">
        <v>1373</v>
      </c>
    </row>
    <row r="50" spans="1:23" s="722" customFormat="1" ht="102" x14ac:dyDescent="0.2">
      <c r="A50" s="1154" t="s">
        <v>303</v>
      </c>
      <c r="B50" s="807" t="s">
        <v>302</v>
      </c>
      <c r="C50" s="1149" t="s">
        <v>321</v>
      </c>
      <c r="D50" s="1154" t="s">
        <v>322</v>
      </c>
      <c r="E50" s="1154" t="s">
        <v>352</v>
      </c>
      <c r="F50" s="898" t="s">
        <v>384</v>
      </c>
      <c r="G50" s="1155" t="s">
        <v>926</v>
      </c>
      <c r="H50" s="1149" t="s">
        <v>690</v>
      </c>
      <c r="I50" s="1154" t="s">
        <v>381</v>
      </c>
      <c r="J50" s="1149" t="s">
        <v>691</v>
      </c>
      <c r="K50" s="1136">
        <v>12</v>
      </c>
      <c r="L50" s="1136">
        <v>10</v>
      </c>
      <c r="M50" s="1136">
        <v>10</v>
      </c>
      <c r="N50" s="1151" t="s">
        <v>307</v>
      </c>
      <c r="O50" s="1151" t="s">
        <v>307</v>
      </c>
      <c r="P50" s="1151" t="s">
        <v>324</v>
      </c>
      <c r="Q50" s="1151" t="s">
        <v>324</v>
      </c>
      <c r="R50" s="1151" t="s">
        <v>307</v>
      </c>
      <c r="S50" s="1151" t="s">
        <v>324</v>
      </c>
      <c r="T50" s="1151" t="s">
        <v>324</v>
      </c>
      <c r="U50" s="1151" t="s">
        <v>306</v>
      </c>
      <c r="V50" s="1152" t="s">
        <v>307</v>
      </c>
      <c r="W50" s="1153"/>
    </row>
    <row r="51" spans="1:23" s="722" customFormat="1" ht="102" x14ac:dyDescent="0.2">
      <c r="A51" s="1154" t="s">
        <v>303</v>
      </c>
      <c r="B51" s="807" t="s">
        <v>302</v>
      </c>
      <c r="C51" s="1149" t="s">
        <v>321</v>
      </c>
      <c r="D51" s="1154" t="s">
        <v>322</v>
      </c>
      <c r="E51" s="1154" t="s">
        <v>352</v>
      </c>
      <c r="F51" s="898" t="s">
        <v>384</v>
      </c>
      <c r="G51" s="1155" t="s">
        <v>385</v>
      </c>
      <c r="H51" s="1149" t="s">
        <v>690</v>
      </c>
      <c r="I51" s="1154" t="s">
        <v>381</v>
      </c>
      <c r="J51" s="1149" t="s">
        <v>691</v>
      </c>
      <c r="K51" s="1136">
        <v>12</v>
      </c>
      <c r="L51" s="1136">
        <v>12</v>
      </c>
      <c r="M51" s="1136">
        <v>12</v>
      </c>
      <c r="N51" s="1151" t="s">
        <v>307</v>
      </c>
      <c r="O51" s="1151" t="s">
        <v>307</v>
      </c>
      <c r="P51" s="1151" t="s">
        <v>324</v>
      </c>
      <c r="Q51" s="1151" t="s">
        <v>324</v>
      </c>
      <c r="R51" s="1151" t="s">
        <v>307</v>
      </c>
      <c r="S51" s="1151" t="s">
        <v>324</v>
      </c>
      <c r="T51" s="1151" t="s">
        <v>324</v>
      </c>
      <c r="U51" s="1151" t="s">
        <v>306</v>
      </c>
      <c r="V51" s="1152" t="s">
        <v>307</v>
      </c>
      <c r="W51" s="1153"/>
    </row>
    <row r="52" spans="1:23" s="722" customFormat="1" ht="178.5" x14ac:dyDescent="0.2">
      <c r="A52" s="1154" t="s">
        <v>303</v>
      </c>
      <c r="B52" s="807" t="s">
        <v>302</v>
      </c>
      <c r="C52" s="1149" t="s">
        <v>321</v>
      </c>
      <c r="D52" s="1154" t="s">
        <v>322</v>
      </c>
      <c r="E52" s="1154" t="s">
        <v>352</v>
      </c>
      <c r="F52" s="898" t="s">
        <v>384</v>
      </c>
      <c r="G52" s="1155" t="s">
        <v>882</v>
      </c>
      <c r="H52" s="1149" t="s">
        <v>382</v>
      </c>
      <c r="I52" s="1154" t="s">
        <v>381</v>
      </c>
      <c r="J52" s="1149" t="s">
        <v>691</v>
      </c>
      <c r="K52" s="1136">
        <v>0</v>
      </c>
      <c r="L52" s="1136"/>
      <c r="M52" s="1136"/>
      <c r="N52" s="1151"/>
      <c r="O52" s="1151"/>
      <c r="P52" s="1151"/>
      <c r="Q52" s="1151"/>
      <c r="R52" s="1151"/>
      <c r="S52" s="1151"/>
      <c r="T52" s="1151"/>
      <c r="U52" s="1151"/>
      <c r="V52" s="1152"/>
      <c r="W52" s="1146" t="s">
        <v>1373</v>
      </c>
    </row>
    <row r="53" spans="1:23" s="722" customFormat="1" ht="102" x14ac:dyDescent="0.2">
      <c r="A53" s="1154" t="s">
        <v>303</v>
      </c>
      <c r="B53" s="807" t="s">
        <v>302</v>
      </c>
      <c r="C53" s="1149" t="s">
        <v>321</v>
      </c>
      <c r="D53" s="1154" t="s">
        <v>322</v>
      </c>
      <c r="E53" s="1154" t="s">
        <v>352</v>
      </c>
      <c r="F53" s="898" t="s">
        <v>384</v>
      </c>
      <c r="G53" s="1155" t="s">
        <v>926</v>
      </c>
      <c r="H53" s="1149" t="s">
        <v>382</v>
      </c>
      <c r="I53" s="1154" t="s">
        <v>381</v>
      </c>
      <c r="J53" s="1149" t="s">
        <v>691</v>
      </c>
      <c r="K53" s="1136">
        <v>12</v>
      </c>
      <c r="L53" s="1136">
        <v>10</v>
      </c>
      <c r="M53" s="1136">
        <v>10</v>
      </c>
      <c r="N53" s="1151" t="s">
        <v>307</v>
      </c>
      <c r="O53" s="1151" t="s">
        <v>307</v>
      </c>
      <c r="P53" s="1151" t="s">
        <v>307</v>
      </c>
      <c r="Q53" s="1151" t="s">
        <v>324</v>
      </c>
      <c r="R53" s="1151" t="s">
        <v>324</v>
      </c>
      <c r="S53" s="1151" t="s">
        <v>324</v>
      </c>
      <c r="T53" s="1151" t="s">
        <v>324</v>
      </c>
      <c r="U53" s="1151" t="s">
        <v>306</v>
      </c>
      <c r="V53" s="1152" t="s">
        <v>307</v>
      </c>
      <c r="W53" s="1153"/>
    </row>
    <row r="54" spans="1:23" s="722" customFormat="1" ht="102.75" thickBot="1" x14ac:dyDescent="0.25">
      <c r="A54" s="1154" t="s">
        <v>303</v>
      </c>
      <c r="B54" s="807" t="s">
        <v>302</v>
      </c>
      <c r="C54" s="898" t="s">
        <v>321</v>
      </c>
      <c r="D54" s="1155" t="s">
        <v>322</v>
      </c>
      <c r="E54" s="1155" t="s">
        <v>352</v>
      </c>
      <c r="F54" s="898" t="s">
        <v>384</v>
      </c>
      <c r="G54" s="1155" t="s">
        <v>385</v>
      </c>
      <c r="H54" s="898" t="s">
        <v>382</v>
      </c>
      <c r="I54" s="1155" t="s">
        <v>381</v>
      </c>
      <c r="J54" s="898" t="s">
        <v>691</v>
      </c>
      <c r="K54" s="1136">
        <v>12</v>
      </c>
      <c r="L54" s="1151">
        <v>12</v>
      </c>
      <c r="M54" s="1151">
        <v>12</v>
      </c>
      <c r="N54" s="1151" t="s">
        <v>307</v>
      </c>
      <c r="O54" s="1151" t="s">
        <v>307</v>
      </c>
      <c r="P54" s="1151" t="s">
        <v>307</v>
      </c>
      <c r="Q54" s="1151" t="s">
        <v>324</v>
      </c>
      <c r="R54" s="1151" t="s">
        <v>324</v>
      </c>
      <c r="S54" s="1151" t="s">
        <v>324</v>
      </c>
      <c r="T54" s="1151" t="s">
        <v>324</v>
      </c>
      <c r="U54" s="1151" t="s">
        <v>306</v>
      </c>
      <c r="V54" s="1151" t="s">
        <v>307</v>
      </c>
      <c r="W54" s="1153"/>
    </row>
    <row r="55" spans="1:23" s="722" customFormat="1" ht="141" thickBot="1" x14ac:dyDescent="0.25">
      <c r="A55" s="1140" t="s">
        <v>303</v>
      </c>
      <c r="B55" s="807" t="s">
        <v>302</v>
      </c>
      <c r="C55" s="1141" t="s">
        <v>321</v>
      </c>
      <c r="D55" s="1156" t="s">
        <v>322</v>
      </c>
      <c r="E55" s="1157" t="s">
        <v>338</v>
      </c>
      <c r="F55" s="898" t="s">
        <v>384</v>
      </c>
      <c r="G55" s="1141" t="s">
        <v>1606</v>
      </c>
      <c r="H55" s="1141" t="s">
        <v>1601</v>
      </c>
      <c r="I55" s="1140" t="s">
        <v>1607</v>
      </c>
      <c r="J55" s="1158" t="s">
        <v>691</v>
      </c>
      <c r="K55" s="472">
        <v>210</v>
      </c>
      <c r="L55" s="472">
        <v>210</v>
      </c>
      <c r="M55" s="472">
        <v>210</v>
      </c>
      <c r="N55" s="473" t="s">
        <v>306</v>
      </c>
      <c r="O55" s="474" t="s">
        <v>307</v>
      </c>
      <c r="P55" s="474" t="s">
        <v>306</v>
      </c>
      <c r="Q55" s="474" t="s">
        <v>306</v>
      </c>
      <c r="R55" s="473" t="s">
        <v>307</v>
      </c>
      <c r="S55" s="473" t="s">
        <v>306</v>
      </c>
      <c r="T55" s="473" t="s">
        <v>307</v>
      </c>
      <c r="U55" s="473" t="s">
        <v>306</v>
      </c>
      <c r="V55" s="473" t="s">
        <v>306</v>
      </c>
      <c r="W55" s="475" t="s">
        <v>1299</v>
      </c>
    </row>
    <row r="56" spans="1:23" s="722" customFormat="1" ht="141" thickBot="1" x14ac:dyDescent="0.25">
      <c r="A56" s="1140" t="s">
        <v>303</v>
      </c>
      <c r="B56" s="807" t="s">
        <v>302</v>
      </c>
      <c r="C56" s="1141" t="s">
        <v>321</v>
      </c>
      <c r="D56" s="1156" t="s">
        <v>322</v>
      </c>
      <c r="E56" s="1157" t="s">
        <v>338</v>
      </c>
      <c r="F56" s="898" t="s">
        <v>384</v>
      </c>
      <c r="G56" s="1141" t="s">
        <v>1606</v>
      </c>
      <c r="H56" s="1148" t="s">
        <v>382</v>
      </c>
      <c r="I56" s="1147" t="s">
        <v>1607</v>
      </c>
      <c r="J56" s="1158" t="s">
        <v>691</v>
      </c>
      <c r="K56" s="472">
        <v>210</v>
      </c>
      <c r="L56" s="472">
        <v>210</v>
      </c>
      <c r="M56" s="472">
        <v>210</v>
      </c>
      <c r="N56" s="473" t="s">
        <v>306</v>
      </c>
      <c r="O56" s="474" t="s">
        <v>307</v>
      </c>
      <c r="P56" s="474" t="s">
        <v>306</v>
      </c>
      <c r="Q56" s="474" t="s">
        <v>306</v>
      </c>
      <c r="R56" s="473" t="s">
        <v>307</v>
      </c>
      <c r="S56" s="473" t="s">
        <v>306</v>
      </c>
      <c r="T56" s="473" t="s">
        <v>307</v>
      </c>
      <c r="U56" s="473" t="s">
        <v>306</v>
      </c>
      <c r="V56" s="473" t="s">
        <v>306</v>
      </c>
      <c r="W56" s="475" t="s">
        <v>1299</v>
      </c>
    </row>
    <row r="57" spans="1:23" s="722" customFormat="1" ht="141" thickBot="1" x14ac:dyDescent="0.25">
      <c r="A57" s="1140" t="s">
        <v>303</v>
      </c>
      <c r="B57" s="807" t="s">
        <v>302</v>
      </c>
      <c r="C57" s="1141" t="s">
        <v>321</v>
      </c>
      <c r="D57" s="1156" t="s">
        <v>322</v>
      </c>
      <c r="E57" s="1157" t="s">
        <v>338</v>
      </c>
      <c r="F57" s="898" t="s">
        <v>384</v>
      </c>
      <c r="G57" s="1141" t="s">
        <v>1606</v>
      </c>
      <c r="H57" s="1148" t="s">
        <v>1604</v>
      </c>
      <c r="I57" s="1147" t="s">
        <v>1607</v>
      </c>
      <c r="J57" s="1158" t="s">
        <v>691</v>
      </c>
      <c r="K57" s="472">
        <v>210</v>
      </c>
      <c r="L57" s="472">
        <v>210</v>
      </c>
      <c r="M57" s="472">
        <v>210</v>
      </c>
      <c r="N57" s="473" t="s">
        <v>306</v>
      </c>
      <c r="O57" s="474" t="s">
        <v>307</v>
      </c>
      <c r="P57" s="474" t="s">
        <v>306</v>
      </c>
      <c r="Q57" s="474" t="s">
        <v>306</v>
      </c>
      <c r="R57" s="473" t="s">
        <v>307</v>
      </c>
      <c r="S57" s="473" t="s">
        <v>306</v>
      </c>
      <c r="T57" s="473" t="s">
        <v>307</v>
      </c>
      <c r="U57" s="473" t="s">
        <v>306</v>
      </c>
      <c r="V57" s="473" t="s">
        <v>306</v>
      </c>
      <c r="W57" s="475" t="s">
        <v>1299</v>
      </c>
    </row>
    <row r="58" spans="1:23" s="722" customFormat="1" ht="140.25" x14ac:dyDescent="0.2">
      <c r="A58" s="1140" t="s">
        <v>303</v>
      </c>
      <c r="B58" s="807" t="s">
        <v>302</v>
      </c>
      <c r="C58" s="1141" t="s">
        <v>321</v>
      </c>
      <c r="D58" s="1156" t="s">
        <v>322</v>
      </c>
      <c r="E58" s="1157" t="s">
        <v>338</v>
      </c>
      <c r="F58" s="898" t="s">
        <v>384</v>
      </c>
      <c r="G58" s="1141" t="s">
        <v>1606</v>
      </c>
      <c r="H58" s="1149" t="s">
        <v>1605</v>
      </c>
      <c r="I58" s="1154" t="s">
        <v>1607</v>
      </c>
      <c r="J58" s="1158" t="s">
        <v>691</v>
      </c>
      <c r="K58" s="472">
        <v>210</v>
      </c>
      <c r="L58" s="472">
        <v>210</v>
      </c>
      <c r="M58" s="472">
        <v>210</v>
      </c>
      <c r="N58" s="473" t="s">
        <v>306</v>
      </c>
      <c r="O58" s="474" t="s">
        <v>307</v>
      </c>
      <c r="P58" s="474" t="s">
        <v>306</v>
      </c>
      <c r="Q58" s="474" t="s">
        <v>306</v>
      </c>
      <c r="R58" s="473" t="s">
        <v>307</v>
      </c>
      <c r="S58" s="473" t="s">
        <v>306</v>
      </c>
      <c r="T58" s="473" t="s">
        <v>307</v>
      </c>
      <c r="U58" s="473" t="s">
        <v>306</v>
      </c>
      <c r="V58" s="473" t="s">
        <v>306</v>
      </c>
      <c r="W58" s="475" t="s">
        <v>1299</v>
      </c>
    </row>
    <row r="59" spans="1:23" s="722" customFormat="1" ht="102" x14ac:dyDescent="0.2">
      <c r="A59" s="807" t="s">
        <v>303</v>
      </c>
      <c r="B59" s="807" t="s">
        <v>302</v>
      </c>
      <c r="C59" s="1159" t="s">
        <v>321</v>
      </c>
      <c r="D59" s="1159" t="s">
        <v>322</v>
      </c>
      <c r="E59" s="898" t="s">
        <v>411</v>
      </c>
      <c r="F59" s="898" t="s">
        <v>384</v>
      </c>
      <c r="G59" s="1160" t="s">
        <v>1382</v>
      </c>
      <c r="H59" s="898" t="s">
        <v>690</v>
      </c>
      <c r="I59" s="898" t="s">
        <v>381</v>
      </c>
      <c r="J59" s="1158" t="s">
        <v>691</v>
      </c>
      <c r="K59" s="1131"/>
      <c r="L59" s="1161">
        <v>52</v>
      </c>
      <c r="M59" s="1131">
        <v>0</v>
      </c>
      <c r="N59" s="1131" t="s">
        <v>307</v>
      </c>
      <c r="O59" s="1131" t="s">
        <v>307</v>
      </c>
      <c r="P59" s="1131" t="s">
        <v>324</v>
      </c>
      <c r="Q59" s="1131" t="s">
        <v>324</v>
      </c>
      <c r="R59" s="1131" t="s">
        <v>324</v>
      </c>
      <c r="S59" s="1131" t="s">
        <v>324</v>
      </c>
      <c r="T59" s="1131" t="s">
        <v>324</v>
      </c>
      <c r="U59" s="1130" t="s">
        <v>306</v>
      </c>
      <c r="V59" s="1162" t="s">
        <v>307</v>
      </c>
      <c r="W59" s="1153"/>
    </row>
    <row r="60" spans="1:23" s="722" customFormat="1" ht="102" x14ac:dyDescent="0.2">
      <c r="A60" s="807" t="s">
        <v>303</v>
      </c>
      <c r="B60" s="807" t="s">
        <v>302</v>
      </c>
      <c r="C60" s="1159" t="s">
        <v>321</v>
      </c>
      <c r="D60" s="1159" t="s">
        <v>322</v>
      </c>
      <c r="E60" s="898" t="s">
        <v>411</v>
      </c>
      <c r="F60" s="898" t="s">
        <v>384</v>
      </c>
      <c r="G60" s="1160" t="s">
        <v>692</v>
      </c>
      <c r="H60" s="898" t="s">
        <v>690</v>
      </c>
      <c r="I60" s="898" t="s">
        <v>381</v>
      </c>
      <c r="J60" s="1158" t="s">
        <v>691</v>
      </c>
      <c r="K60" s="1131"/>
      <c r="L60" s="1161">
        <v>12</v>
      </c>
      <c r="M60" s="1131">
        <v>0</v>
      </c>
      <c r="N60" s="1131" t="s">
        <v>307</v>
      </c>
      <c r="O60" s="1131" t="s">
        <v>307</v>
      </c>
      <c r="P60" s="1131" t="s">
        <v>324</v>
      </c>
      <c r="Q60" s="1131" t="s">
        <v>324</v>
      </c>
      <c r="R60" s="1131" t="s">
        <v>324</v>
      </c>
      <c r="S60" s="1131" t="s">
        <v>324</v>
      </c>
      <c r="T60" s="1131" t="s">
        <v>324</v>
      </c>
      <c r="U60" s="1130" t="s">
        <v>306</v>
      </c>
      <c r="V60" s="1162" t="s">
        <v>307</v>
      </c>
      <c r="W60" s="1153"/>
    </row>
    <row r="61" spans="1:23" s="722" customFormat="1" ht="102" x14ac:dyDescent="0.2">
      <c r="A61" s="807" t="s">
        <v>303</v>
      </c>
      <c r="B61" s="807" t="s">
        <v>302</v>
      </c>
      <c r="C61" s="1159" t="s">
        <v>321</v>
      </c>
      <c r="D61" s="1159" t="s">
        <v>322</v>
      </c>
      <c r="E61" s="898" t="s">
        <v>412</v>
      </c>
      <c r="F61" s="898" t="s">
        <v>384</v>
      </c>
      <c r="G61" s="1160" t="s">
        <v>1383</v>
      </c>
      <c r="H61" s="898" t="s">
        <v>690</v>
      </c>
      <c r="I61" s="898" t="s">
        <v>381</v>
      </c>
      <c r="J61" s="1158" t="s">
        <v>691</v>
      </c>
      <c r="K61" s="1131"/>
      <c r="L61" s="1161">
        <v>12</v>
      </c>
      <c r="M61" s="1131">
        <v>0</v>
      </c>
      <c r="N61" s="1131" t="s">
        <v>307</v>
      </c>
      <c r="O61" s="1131" t="s">
        <v>307</v>
      </c>
      <c r="P61" s="1131" t="s">
        <v>324</v>
      </c>
      <c r="Q61" s="1131" t="s">
        <v>324</v>
      </c>
      <c r="R61" s="1131" t="s">
        <v>324</v>
      </c>
      <c r="S61" s="1131" t="s">
        <v>324</v>
      </c>
      <c r="T61" s="1131" t="s">
        <v>324</v>
      </c>
      <c r="U61" s="1130" t="s">
        <v>306</v>
      </c>
      <c r="V61" s="1162" t="s">
        <v>307</v>
      </c>
      <c r="W61" s="1153"/>
    </row>
    <row r="62" spans="1:23" s="722" customFormat="1" ht="102" x14ac:dyDescent="0.2">
      <c r="A62" s="807" t="s">
        <v>303</v>
      </c>
      <c r="B62" s="807" t="s">
        <v>302</v>
      </c>
      <c r="C62" s="1159" t="s">
        <v>321</v>
      </c>
      <c r="D62" s="1159" t="s">
        <v>322</v>
      </c>
      <c r="E62" s="898" t="s">
        <v>412</v>
      </c>
      <c r="F62" s="898" t="s">
        <v>384</v>
      </c>
      <c r="G62" s="1160" t="s">
        <v>693</v>
      </c>
      <c r="H62" s="898" t="s">
        <v>690</v>
      </c>
      <c r="I62" s="898" t="s">
        <v>381</v>
      </c>
      <c r="J62" s="1158" t="s">
        <v>691</v>
      </c>
      <c r="K62" s="1131"/>
      <c r="L62" s="1161">
        <v>15</v>
      </c>
      <c r="M62" s="1131">
        <v>0</v>
      </c>
      <c r="N62" s="1131" t="s">
        <v>307</v>
      </c>
      <c r="O62" s="1131" t="s">
        <v>307</v>
      </c>
      <c r="P62" s="1131" t="s">
        <v>324</v>
      </c>
      <c r="Q62" s="1131" t="s">
        <v>324</v>
      </c>
      <c r="R62" s="1131" t="s">
        <v>324</v>
      </c>
      <c r="S62" s="1131" t="s">
        <v>324</v>
      </c>
      <c r="T62" s="1131" t="s">
        <v>324</v>
      </c>
      <c r="U62" s="1130" t="s">
        <v>306</v>
      </c>
      <c r="V62" s="1162" t="s">
        <v>307</v>
      </c>
      <c r="W62" s="1153"/>
    </row>
    <row r="63" spans="1:23" s="722" customFormat="1" ht="102" x14ac:dyDescent="0.2">
      <c r="A63" s="807" t="s">
        <v>303</v>
      </c>
      <c r="B63" s="807" t="s">
        <v>302</v>
      </c>
      <c r="C63" s="1159" t="s">
        <v>321</v>
      </c>
      <c r="D63" s="1159" t="s">
        <v>322</v>
      </c>
      <c r="E63" s="898" t="s">
        <v>412</v>
      </c>
      <c r="F63" s="898" t="s">
        <v>384</v>
      </c>
      <c r="G63" s="1160" t="s">
        <v>694</v>
      </c>
      <c r="H63" s="898" t="s">
        <v>690</v>
      </c>
      <c r="I63" s="898" t="s">
        <v>381</v>
      </c>
      <c r="J63" s="1158" t="s">
        <v>691</v>
      </c>
      <c r="K63" s="1131"/>
      <c r="L63" s="1161">
        <v>12</v>
      </c>
      <c r="M63" s="1131">
        <v>0</v>
      </c>
      <c r="N63" s="1131" t="s">
        <v>307</v>
      </c>
      <c r="O63" s="1131" t="s">
        <v>307</v>
      </c>
      <c r="P63" s="1131" t="s">
        <v>324</v>
      </c>
      <c r="Q63" s="1131" t="s">
        <v>324</v>
      </c>
      <c r="R63" s="1131" t="s">
        <v>324</v>
      </c>
      <c r="S63" s="1131" t="s">
        <v>324</v>
      </c>
      <c r="T63" s="1131" t="s">
        <v>324</v>
      </c>
      <c r="U63" s="1130" t="s">
        <v>306</v>
      </c>
      <c r="V63" s="1162" t="s">
        <v>307</v>
      </c>
      <c r="W63" s="1153"/>
    </row>
    <row r="64" spans="1:23" s="722" customFormat="1" ht="102" x14ac:dyDescent="0.2">
      <c r="A64" s="807" t="s">
        <v>303</v>
      </c>
      <c r="B64" s="807" t="s">
        <v>302</v>
      </c>
      <c r="C64" s="1159" t="s">
        <v>321</v>
      </c>
      <c r="D64" s="1159" t="s">
        <v>322</v>
      </c>
      <c r="E64" s="898" t="s">
        <v>412</v>
      </c>
      <c r="F64" s="898" t="s">
        <v>384</v>
      </c>
      <c r="G64" s="1160" t="s">
        <v>695</v>
      </c>
      <c r="H64" s="898" t="s">
        <v>690</v>
      </c>
      <c r="I64" s="898" t="s">
        <v>381</v>
      </c>
      <c r="J64" s="1158" t="s">
        <v>691</v>
      </c>
      <c r="K64" s="1131"/>
      <c r="L64" s="1161">
        <v>14</v>
      </c>
      <c r="M64" s="1131">
        <v>0</v>
      </c>
      <c r="N64" s="1131" t="s">
        <v>307</v>
      </c>
      <c r="O64" s="1131" t="s">
        <v>307</v>
      </c>
      <c r="P64" s="1131" t="s">
        <v>324</v>
      </c>
      <c r="Q64" s="1131" t="s">
        <v>324</v>
      </c>
      <c r="R64" s="1131" t="s">
        <v>324</v>
      </c>
      <c r="S64" s="1131" t="s">
        <v>324</v>
      </c>
      <c r="T64" s="1131" t="s">
        <v>324</v>
      </c>
      <c r="U64" s="1130" t="s">
        <v>306</v>
      </c>
      <c r="V64" s="1162" t="s">
        <v>307</v>
      </c>
      <c r="W64" s="1153"/>
    </row>
    <row r="65" spans="1:23" s="722" customFormat="1" ht="102" x14ac:dyDescent="0.2">
      <c r="A65" s="807" t="s">
        <v>303</v>
      </c>
      <c r="B65" s="807" t="s">
        <v>302</v>
      </c>
      <c r="C65" s="1159" t="s">
        <v>321</v>
      </c>
      <c r="D65" s="1159" t="s">
        <v>322</v>
      </c>
      <c r="E65" s="898" t="s">
        <v>411</v>
      </c>
      <c r="F65" s="898" t="s">
        <v>384</v>
      </c>
      <c r="G65" s="1160" t="s">
        <v>1382</v>
      </c>
      <c r="H65" s="898" t="s">
        <v>382</v>
      </c>
      <c r="I65" s="898" t="s">
        <v>381</v>
      </c>
      <c r="J65" s="1158" t="s">
        <v>691</v>
      </c>
      <c r="K65" s="1131"/>
      <c r="L65" s="1161">
        <v>52</v>
      </c>
      <c r="M65" s="1161">
        <v>52</v>
      </c>
      <c r="N65" s="1131" t="s">
        <v>306</v>
      </c>
      <c r="O65" s="1131" t="s">
        <v>307</v>
      </c>
      <c r="P65" s="1131" t="s">
        <v>306</v>
      </c>
      <c r="Q65" s="1131" t="s">
        <v>324</v>
      </c>
      <c r="R65" s="1131" t="s">
        <v>324</v>
      </c>
      <c r="S65" s="1131" t="s">
        <v>324</v>
      </c>
      <c r="T65" s="1131" t="s">
        <v>324</v>
      </c>
      <c r="U65" s="1130" t="s">
        <v>306</v>
      </c>
      <c r="V65" s="1162" t="s">
        <v>307</v>
      </c>
      <c r="W65" s="1153"/>
    </row>
    <row r="66" spans="1:23" s="722" customFormat="1" ht="102" x14ac:dyDescent="0.2">
      <c r="A66" s="807" t="s">
        <v>303</v>
      </c>
      <c r="B66" s="807" t="s">
        <v>302</v>
      </c>
      <c r="C66" s="1159" t="s">
        <v>321</v>
      </c>
      <c r="D66" s="1159" t="s">
        <v>322</v>
      </c>
      <c r="E66" s="898" t="s">
        <v>411</v>
      </c>
      <c r="F66" s="898" t="s">
        <v>384</v>
      </c>
      <c r="G66" s="1160" t="s">
        <v>692</v>
      </c>
      <c r="H66" s="898" t="s">
        <v>382</v>
      </c>
      <c r="I66" s="898" t="s">
        <v>381</v>
      </c>
      <c r="J66" s="1158" t="s">
        <v>691</v>
      </c>
      <c r="K66" s="1131"/>
      <c r="L66" s="1161">
        <v>12</v>
      </c>
      <c r="M66" s="1161">
        <v>12</v>
      </c>
      <c r="N66" s="1131" t="s">
        <v>306</v>
      </c>
      <c r="O66" s="1131" t="s">
        <v>307</v>
      </c>
      <c r="P66" s="1131" t="s">
        <v>307</v>
      </c>
      <c r="Q66" s="1131" t="s">
        <v>324</v>
      </c>
      <c r="R66" s="1131" t="s">
        <v>324</v>
      </c>
      <c r="S66" s="1131" t="s">
        <v>324</v>
      </c>
      <c r="T66" s="1131" t="s">
        <v>324</v>
      </c>
      <c r="U66" s="1130" t="s">
        <v>306</v>
      </c>
      <c r="V66" s="1162" t="s">
        <v>307</v>
      </c>
      <c r="W66" s="1153"/>
    </row>
    <row r="67" spans="1:23" s="722" customFormat="1" ht="102" x14ac:dyDescent="0.2">
      <c r="A67" s="807" t="s">
        <v>303</v>
      </c>
      <c r="B67" s="807" t="s">
        <v>302</v>
      </c>
      <c r="C67" s="1159" t="s">
        <v>321</v>
      </c>
      <c r="D67" s="1159" t="s">
        <v>322</v>
      </c>
      <c r="E67" s="898" t="s">
        <v>412</v>
      </c>
      <c r="F67" s="898" t="s">
        <v>384</v>
      </c>
      <c r="G67" s="1160" t="s">
        <v>1383</v>
      </c>
      <c r="H67" s="898" t="s">
        <v>382</v>
      </c>
      <c r="I67" s="898" t="s">
        <v>381</v>
      </c>
      <c r="J67" s="1158" t="s">
        <v>691</v>
      </c>
      <c r="K67" s="1131"/>
      <c r="L67" s="1161">
        <v>12</v>
      </c>
      <c r="M67" s="1161">
        <v>12</v>
      </c>
      <c r="N67" s="1131" t="s">
        <v>306</v>
      </c>
      <c r="O67" s="1131" t="s">
        <v>307</v>
      </c>
      <c r="P67" s="1131" t="s">
        <v>306</v>
      </c>
      <c r="Q67" s="1131" t="s">
        <v>324</v>
      </c>
      <c r="R67" s="1131" t="s">
        <v>324</v>
      </c>
      <c r="S67" s="1131" t="s">
        <v>324</v>
      </c>
      <c r="T67" s="1131" t="s">
        <v>324</v>
      </c>
      <c r="U67" s="1130" t="s">
        <v>306</v>
      </c>
      <c r="V67" s="1162" t="s">
        <v>307</v>
      </c>
      <c r="W67" s="1153"/>
    </row>
    <row r="68" spans="1:23" s="722" customFormat="1" ht="102" x14ac:dyDescent="0.2">
      <c r="A68" s="807" t="s">
        <v>303</v>
      </c>
      <c r="B68" s="807" t="s">
        <v>302</v>
      </c>
      <c r="C68" s="1159" t="s">
        <v>321</v>
      </c>
      <c r="D68" s="1159" t="s">
        <v>322</v>
      </c>
      <c r="E68" s="898" t="s">
        <v>412</v>
      </c>
      <c r="F68" s="898" t="s">
        <v>384</v>
      </c>
      <c r="G68" s="1160" t="s">
        <v>693</v>
      </c>
      <c r="H68" s="898" t="s">
        <v>382</v>
      </c>
      <c r="I68" s="898" t="s">
        <v>381</v>
      </c>
      <c r="J68" s="1158" t="s">
        <v>691</v>
      </c>
      <c r="K68" s="1131"/>
      <c r="L68" s="1161">
        <v>15</v>
      </c>
      <c r="M68" s="1161">
        <v>15</v>
      </c>
      <c r="N68" s="1131" t="s">
        <v>306</v>
      </c>
      <c r="O68" s="1131" t="s">
        <v>307</v>
      </c>
      <c r="P68" s="1131" t="s">
        <v>306</v>
      </c>
      <c r="Q68" s="1131" t="s">
        <v>324</v>
      </c>
      <c r="R68" s="1131" t="s">
        <v>324</v>
      </c>
      <c r="S68" s="1131" t="s">
        <v>324</v>
      </c>
      <c r="T68" s="1131" t="s">
        <v>324</v>
      </c>
      <c r="U68" s="1130" t="s">
        <v>306</v>
      </c>
      <c r="V68" s="1162" t="s">
        <v>307</v>
      </c>
      <c r="W68" s="1153"/>
    </row>
    <row r="69" spans="1:23" s="722" customFormat="1" ht="102" x14ac:dyDescent="0.2">
      <c r="A69" s="807" t="s">
        <v>303</v>
      </c>
      <c r="B69" s="807" t="s">
        <v>302</v>
      </c>
      <c r="C69" s="1159" t="s">
        <v>321</v>
      </c>
      <c r="D69" s="1159" t="s">
        <v>322</v>
      </c>
      <c r="E69" s="898" t="s">
        <v>412</v>
      </c>
      <c r="F69" s="898" t="s">
        <v>384</v>
      </c>
      <c r="G69" s="1160" t="s">
        <v>694</v>
      </c>
      <c r="H69" s="898" t="s">
        <v>382</v>
      </c>
      <c r="I69" s="898" t="s">
        <v>381</v>
      </c>
      <c r="J69" s="1158" t="s">
        <v>691</v>
      </c>
      <c r="K69" s="1131"/>
      <c r="L69" s="1161">
        <v>12</v>
      </c>
      <c r="M69" s="1161">
        <v>12</v>
      </c>
      <c r="N69" s="1131" t="s">
        <v>306</v>
      </c>
      <c r="O69" s="1131" t="s">
        <v>307</v>
      </c>
      <c r="P69" s="1131" t="s">
        <v>306</v>
      </c>
      <c r="Q69" s="1131" t="s">
        <v>324</v>
      </c>
      <c r="R69" s="1131" t="s">
        <v>324</v>
      </c>
      <c r="S69" s="1131" t="s">
        <v>324</v>
      </c>
      <c r="T69" s="1131" t="s">
        <v>324</v>
      </c>
      <c r="U69" s="1130" t="s">
        <v>306</v>
      </c>
      <c r="V69" s="1162" t="s">
        <v>307</v>
      </c>
      <c r="W69" s="1153"/>
    </row>
    <row r="70" spans="1:23" s="722" customFormat="1" ht="102" x14ac:dyDescent="0.2">
      <c r="A70" s="807" t="s">
        <v>303</v>
      </c>
      <c r="B70" s="807" t="s">
        <v>302</v>
      </c>
      <c r="C70" s="1159" t="s">
        <v>321</v>
      </c>
      <c r="D70" s="1159" t="s">
        <v>322</v>
      </c>
      <c r="E70" s="898" t="s">
        <v>412</v>
      </c>
      <c r="F70" s="898" t="s">
        <v>384</v>
      </c>
      <c r="G70" s="1160" t="s">
        <v>695</v>
      </c>
      <c r="H70" s="898" t="s">
        <v>382</v>
      </c>
      <c r="I70" s="898" t="s">
        <v>381</v>
      </c>
      <c r="J70" s="1158" t="s">
        <v>691</v>
      </c>
      <c r="K70" s="1131"/>
      <c r="L70" s="1161">
        <v>14</v>
      </c>
      <c r="M70" s="1161">
        <v>14</v>
      </c>
      <c r="N70" s="1131" t="s">
        <v>306</v>
      </c>
      <c r="O70" s="1131" t="s">
        <v>307</v>
      </c>
      <c r="P70" s="1131" t="s">
        <v>307</v>
      </c>
      <c r="Q70" s="1131" t="s">
        <v>324</v>
      </c>
      <c r="R70" s="1131" t="s">
        <v>324</v>
      </c>
      <c r="S70" s="1131" t="s">
        <v>324</v>
      </c>
      <c r="T70" s="1131" t="s">
        <v>324</v>
      </c>
      <c r="U70" s="1130" t="s">
        <v>306</v>
      </c>
      <c r="V70" s="1162" t="s">
        <v>307</v>
      </c>
      <c r="W70" s="1153"/>
    </row>
    <row r="71" spans="1:23" s="722" customFormat="1" ht="102" x14ac:dyDescent="0.2">
      <c r="A71" s="807" t="s">
        <v>303</v>
      </c>
      <c r="B71" s="807" t="s">
        <v>302</v>
      </c>
      <c r="C71" s="1159" t="s">
        <v>321</v>
      </c>
      <c r="D71" s="1159" t="s">
        <v>322</v>
      </c>
      <c r="E71" s="898" t="s">
        <v>411</v>
      </c>
      <c r="F71" s="898" t="s">
        <v>384</v>
      </c>
      <c r="G71" s="1160" t="s">
        <v>1382</v>
      </c>
      <c r="H71" s="898" t="s">
        <v>1604</v>
      </c>
      <c r="I71" s="898" t="s">
        <v>381</v>
      </c>
      <c r="J71" s="1158" t="s">
        <v>691</v>
      </c>
      <c r="K71" s="1131"/>
      <c r="L71" s="1161">
        <v>52</v>
      </c>
      <c r="M71" s="1131">
        <v>0</v>
      </c>
      <c r="N71" s="1131" t="s">
        <v>307</v>
      </c>
      <c r="O71" s="1131" t="s">
        <v>307</v>
      </c>
      <c r="P71" s="1131" t="s">
        <v>324</v>
      </c>
      <c r="Q71" s="1131" t="s">
        <v>324</v>
      </c>
      <c r="R71" s="1131" t="s">
        <v>324</v>
      </c>
      <c r="S71" s="1131" t="s">
        <v>324</v>
      </c>
      <c r="T71" s="1131" t="s">
        <v>324</v>
      </c>
      <c r="U71" s="1130" t="s">
        <v>306</v>
      </c>
      <c r="V71" s="1162" t="s">
        <v>307</v>
      </c>
      <c r="W71" s="1153"/>
    </row>
    <row r="72" spans="1:23" s="722" customFormat="1" ht="102" x14ac:dyDescent="0.2">
      <c r="A72" s="807" t="s">
        <v>303</v>
      </c>
      <c r="B72" s="807" t="s">
        <v>302</v>
      </c>
      <c r="C72" s="1159" t="s">
        <v>321</v>
      </c>
      <c r="D72" s="1159" t="s">
        <v>322</v>
      </c>
      <c r="E72" s="898" t="s">
        <v>411</v>
      </c>
      <c r="F72" s="898" t="s">
        <v>384</v>
      </c>
      <c r="G72" s="1160" t="s">
        <v>692</v>
      </c>
      <c r="H72" s="898" t="s">
        <v>1604</v>
      </c>
      <c r="I72" s="898" t="s">
        <v>381</v>
      </c>
      <c r="J72" s="1158" t="s">
        <v>691</v>
      </c>
      <c r="K72" s="1131"/>
      <c r="L72" s="1161">
        <v>12</v>
      </c>
      <c r="M72" s="1131">
        <v>0</v>
      </c>
      <c r="N72" s="1131" t="s">
        <v>307</v>
      </c>
      <c r="O72" s="1131" t="s">
        <v>307</v>
      </c>
      <c r="P72" s="1131" t="s">
        <v>324</v>
      </c>
      <c r="Q72" s="1131" t="s">
        <v>324</v>
      </c>
      <c r="R72" s="1131" t="s">
        <v>324</v>
      </c>
      <c r="S72" s="1131" t="s">
        <v>324</v>
      </c>
      <c r="T72" s="1131" t="s">
        <v>324</v>
      </c>
      <c r="U72" s="1130" t="s">
        <v>306</v>
      </c>
      <c r="V72" s="1162" t="s">
        <v>307</v>
      </c>
      <c r="W72" s="1153"/>
    </row>
    <row r="73" spans="1:23" s="722" customFormat="1" ht="102" x14ac:dyDescent="0.2">
      <c r="A73" s="807" t="s">
        <v>303</v>
      </c>
      <c r="B73" s="807" t="s">
        <v>302</v>
      </c>
      <c r="C73" s="1159" t="s">
        <v>321</v>
      </c>
      <c r="D73" s="1159" t="s">
        <v>322</v>
      </c>
      <c r="E73" s="898" t="s">
        <v>412</v>
      </c>
      <c r="F73" s="898" t="s">
        <v>384</v>
      </c>
      <c r="G73" s="1160" t="s">
        <v>1383</v>
      </c>
      <c r="H73" s="898" t="s">
        <v>1604</v>
      </c>
      <c r="I73" s="898" t="s">
        <v>381</v>
      </c>
      <c r="J73" s="1158" t="s">
        <v>691</v>
      </c>
      <c r="K73" s="1131"/>
      <c r="L73" s="1161">
        <v>12</v>
      </c>
      <c r="M73" s="1131">
        <v>0</v>
      </c>
      <c r="N73" s="1131" t="s">
        <v>307</v>
      </c>
      <c r="O73" s="1131" t="s">
        <v>307</v>
      </c>
      <c r="P73" s="1131" t="s">
        <v>324</v>
      </c>
      <c r="Q73" s="1131" t="s">
        <v>324</v>
      </c>
      <c r="R73" s="1131" t="s">
        <v>324</v>
      </c>
      <c r="S73" s="1131" t="s">
        <v>324</v>
      </c>
      <c r="T73" s="1131" t="s">
        <v>324</v>
      </c>
      <c r="U73" s="1130" t="s">
        <v>306</v>
      </c>
      <c r="V73" s="1162" t="s">
        <v>307</v>
      </c>
      <c r="W73" s="1153"/>
    </row>
    <row r="74" spans="1:23" s="722" customFormat="1" ht="102" x14ac:dyDescent="0.2">
      <c r="A74" s="807" t="s">
        <v>303</v>
      </c>
      <c r="B74" s="807" t="s">
        <v>302</v>
      </c>
      <c r="C74" s="1159" t="s">
        <v>321</v>
      </c>
      <c r="D74" s="1159" t="s">
        <v>322</v>
      </c>
      <c r="E74" s="898" t="s">
        <v>412</v>
      </c>
      <c r="F74" s="898" t="s">
        <v>384</v>
      </c>
      <c r="G74" s="1160" t="s">
        <v>693</v>
      </c>
      <c r="H74" s="898" t="s">
        <v>1604</v>
      </c>
      <c r="I74" s="898" t="s">
        <v>381</v>
      </c>
      <c r="J74" s="1158" t="s">
        <v>691</v>
      </c>
      <c r="K74" s="1131"/>
      <c r="L74" s="1161">
        <v>15</v>
      </c>
      <c r="M74" s="1131">
        <v>0</v>
      </c>
      <c r="N74" s="1131" t="s">
        <v>307</v>
      </c>
      <c r="O74" s="1131" t="s">
        <v>307</v>
      </c>
      <c r="P74" s="1131" t="s">
        <v>324</v>
      </c>
      <c r="Q74" s="1131" t="s">
        <v>324</v>
      </c>
      <c r="R74" s="1131" t="s">
        <v>324</v>
      </c>
      <c r="S74" s="1131" t="s">
        <v>324</v>
      </c>
      <c r="T74" s="1131" t="s">
        <v>324</v>
      </c>
      <c r="U74" s="1130" t="s">
        <v>306</v>
      </c>
      <c r="V74" s="1162" t="s">
        <v>307</v>
      </c>
      <c r="W74" s="1153"/>
    </row>
    <row r="75" spans="1:23" s="722" customFormat="1" ht="102" x14ac:dyDescent="0.2">
      <c r="A75" s="807" t="s">
        <v>303</v>
      </c>
      <c r="B75" s="807" t="s">
        <v>302</v>
      </c>
      <c r="C75" s="1159" t="s">
        <v>321</v>
      </c>
      <c r="D75" s="1159" t="s">
        <v>322</v>
      </c>
      <c r="E75" s="898" t="s">
        <v>412</v>
      </c>
      <c r="F75" s="898" t="s">
        <v>384</v>
      </c>
      <c r="G75" s="1160" t="s">
        <v>694</v>
      </c>
      <c r="H75" s="898" t="s">
        <v>1604</v>
      </c>
      <c r="I75" s="898" t="s">
        <v>381</v>
      </c>
      <c r="J75" s="1158" t="s">
        <v>691</v>
      </c>
      <c r="K75" s="1131"/>
      <c r="L75" s="1161">
        <v>12</v>
      </c>
      <c r="M75" s="1131">
        <v>0</v>
      </c>
      <c r="N75" s="1131" t="s">
        <v>307</v>
      </c>
      <c r="O75" s="1131" t="s">
        <v>307</v>
      </c>
      <c r="P75" s="1131" t="s">
        <v>324</v>
      </c>
      <c r="Q75" s="1131" t="s">
        <v>324</v>
      </c>
      <c r="R75" s="1131" t="s">
        <v>324</v>
      </c>
      <c r="S75" s="1131" t="s">
        <v>324</v>
      </c>
      <c r="T75" s="1131" t="s">
        <v>324</v>
      </c>
      <c r="U75" s="1130" t="s">
        <v>306</v>
      </c>
      <c r="V75" s="1162" t="s">
        <v>307</v>
      </c>
      <c r="W75" s="1153"/>
    </row>
    <row r="76" spans="1:23" s="722" customFormat="1" ht="102" x14ac:dyDescent="0.2">
      <c r="A76" s="807" t="s">
        <v>303</v>
      </c>
      <c r="B76" s="807" t="s">
        <v>302</v>
      </c>
      <c r="C76" s="1159" t="s">
        <v>321</v>
      </c>
      <c r="D76" s="1159" t="s">
        <v>322</v>
      </c>
      <c r="E76" s="898" t="s">
        <v>412</v>
      </c>
      <c r="F76" s="898" t="s">
        <v>384</v>
      </c>
      <c r="G76" s="1160" t="s">
        <v>695</v>
      </c>
      <c r="H76" s="898" t="s">
        <v>1604</v>
      </c>
      <c r="I76" s="898" t="s">
        <v>381</v>
      </c>
      <c r="J76" s="1158" t="s">
        <v>691</v>
      </c>
      <c r="K76" s="1131"/>
      <c r="L76" s="1161">
        <v>14</v>
      </c>
      <c r="M76" s="1131">
        <v>0</v>
      </c>
      <c r="N76" s="1131" t="s">
        <v>307</v>
      </c>
      <c r="O76" s="1131" t="s">
        <v>307</v>
      </c>
      <c r="P76" s="1131" t="s">
        <v>324</v>
      </c>
      <c r="Q76" s="1131" t="s">
        <v>324</v>
      </c>
      <c r="R76" s="1131" t="s">
        <v>324</v>
      </c>
      <c r="S76" s="1131" t="s">
        <v>324</v>
      </c>
      <c r="T76" s="1131" t="s">
        <v>324</v>
      </c>
      <c r="U76" s="1130" t="s">
        <v>306</v>
      </c>
      <c r="V76" s="1162" t="s">
        <v>307</v>
      </c>
      <c r="W76" s="1153"/>
    </row>
    <row r="77" spans="1:23" s="722" customFormat="1" ht="102" x14ac:dyDescent="0.2">
      <c r="A77" s="807" t="s">
        <v>303</v>
      </c>
      <c r="B77" s="807" t="s">
        <v>302</v>
      </c>
      <c r="C77" s="1159" t="s">
        <v>321</v>
      </c>
      <c r="D77" s="1159" t="s">
        <v>322</v>
      </c>
      <c r="E77" s="898" t="s">
        <v>411</v>
      </c>
      <c r="F77" s="898" t="s">
        <v>384</v>
      </c>
      <c r="G77" s="1160" t="s">
        <v>1382</v>
      </c>
      <c r="H77" s="898" t="s">
        <v>1605</v>
      </c>
      <c r="I77" s="898" t="s">
        <v>381</v>
      </c>
      <c r="J77" s="1158" t="s">
        <v>691</v>
      </c>
      <c r="K77" s="1131"/>
      <c r="L77" s="1161">
        <v>52</v>
      </c>
      <c r="M77" s="1131">
        <v>0</v>
      </c>
      <c r="N77" s="1131" t="s">
        <v>307</v>
      </c>
      <c r="O77" s="1131" t="s">
        <v>307</v>
      </c>
      <c r="P77" s="1131" t="s">
        <v>324</v>
      </c>
      <c r="Q77" s="1131" t="s">
        <v>324</v>
      </c>
      <c r="R77" s="1131" t="s">
        <v>324</v>
      </c>
      <c r="S77" s="1131" t="s">
        <v>324</v>
      </c>
      <c r="T77" s="1131" t="s">
        <v>324</v>
      </c>
      <c r="U77" s="1130" t="s">
        <v>306</v>
      </c>
      <c r="V77" s="1162" t="s">
        <v>307</v>
      </c>
      <c r="W77" s="1153"/>
    </row>
    <row r="78" spans="1:23" s="722" customFormat="1" ht="102" x14ac:dyDescent="0.2">
      <c r="A78" s="807" t="s">
        <v>303</v>
      </c>
      <c r="B78" s="807" t="s">
        <v>302</v>
      </c>
      <c r="C78" s="1159" t="s">
        <v>321</v>
      </c>
      <c r="D78" s="1159" t="s">
        <v>322</v>
      </c>
      <c r="E78" s="898" t="s">
        <v>411</v>
      </c>
      <c r="F78" s="898" t="s">
        <v>384</v>
      </c>
      <c r="G78" s="1160" t="s">
        <v>692</v>
      </c>
      <c r="H78" s="898" t="s">
        <v>1605</v>
      </c>
      <c r="I78" s="898" t="s">
        <v>381</v>
      </c>
      <c r="J78" s="1158" t="s">
        <v>691</v>
      </c>
      <c r="K78" s="1131"/>
      <c r="L78" s="1161">
        <v>12</v>
      </c>
      <c r="M78" s="1131">
        <v>0</v>
      </c>
      <c r="N78" s="1131" t="s">
        <v>307</v>
      </c>
      <c r="O78" s="1131" t="s">
        <v>307</v>
      </c>
      <c r="P78" s="1131" t="s">
        <v>324</v>
      </c>
      <c r="Q78" s="1131" t="s">
        <v>324</v>
      </c>
      <c r="R78" s="1131" t="s">
        <v>324</v>
      </c>
      <c r="S78" s="1131" t="s">
        <v>324</v>
      </c>
      <c r="T78" s="1131" t="s">
        <v>324</v>
      </c>
      <c r="U78" s="1130" t="s">
        <v>306</v>
      </c>
      <c r="V78" s="1162" t="s">
        <v>307</v>
      </c>
      <c r="W78" s="1153"/>
    </row>
    <row r="79" spans="1:23" s="722" customFormat="1" ht="102" x14ac:dyDescent="0.2">
      <c r="A79" s="807" t="s">
        <v>303</v>
      </c>
      <c r="B79" s="807" t="s">
        <v>302</v>
      </c>
      <c r="C79" s="1159" t="s">
        <v>321</v>
      </c>
      <c r="D79" s="1159" t="s">
        <v>322</v>
      </c>
      <c r="E79" s="898" t="s">
        <v>412</v>
      </c>
      <c r="F79" s="898" t="s">
        <v>384</v>
      </c>
      <c r="G79" s="1160" t="s">
        <v>1383</v>
      </c>
      <c r="H79" s="898" t="s">
        <v>1605</v>
      </c>
      <c r="I79" s="898" t="s">
        <v>381</v>
      </c>
      <c r="J79" s="1158" t="s">
        <v>691</v>
      </c>
      <c r="K79" s="1131"/>
      <c r="L79" s="1161">
        <v>12</v>
      </c>
      <c r="M79" s="1131">
        <v>0</v>
      </c>
      <c r="N79" s="1131" t="s">
        <v>307</v>
      </c>
      <c r="O79" s="1131" t="s">
        <v>307</v>
      </c>
      <c r="P79" s="1131" t="s">
        <v>324</v>
      </c>
      <c r="Q79" s="1131" t="s">
        <v>324</v>
      </c>
      <c r="R79" s="1131" t="s">
        <v>324</v>
      </c>
      <c r="S79" s="1131" t="s">
        <v>324</v>
      </c>
      <c r="T79" s="1131" t="s">
        <v>324</v>
      </c>
      <c r="U79" s="1130" t="s">
        <v>306</v>
      </c>
      <c r="V79" s="1162" t="s">
        <v>307</v>
      </c>
      <c r="W79" s="1153"/>
    </row>
    <row r="80" spans="1:23" s="722" customFormat="1" ht="102" x14ac:dyDescent="0.2">
      <c r="A80" s="807" t="s">
        <v>303</v>
      </c>
      <c r="B80" s="807" t="s">
        <v>302</v>
      </c>
      <c r="C80" s="1159" t="s">
        <v>321</v>
      </c>
      <c r="D80" s="1159" t="s">
        <v>322</v>
      </c>
      <c r="E80" s="898" t="s">
        <v>412</v>
      </c>
      <c r="F80" s="898" t="s">
        <v>384</v>
      </c>
      <c r="G80" s="1160" t="s">
        <v>693</v>
      </c>
      <c r="H80" s="898" t="s">
        <v>1605</v>
      </c>
      <c r="I80" s="898" t="s">
        <v>381</v>
      </c>
      <c r="J80" s="1158" t="s">
        <v>691</v>
      </c>
      <c r="K80" s="1131"/>
      <c r="L80" s="1161">
        <v>15</v>
      </c>
      <c r="M80" s="1131">
        <v>0</v>
      </c>
      <c r="N80" s="1131" t="s">
        <v>307</v>
      </c>
      <c r="O80" s="1131" t="s">
        <v>307</v>
      </c>
      <c r="P80" s="1131" t="s">
        <v>324</v>
      </c>
      <c r="Q80" s="1131" t="s">
        <v>324</v>
      </c>
      <c r="R80" s="1131" t="s">
        <v>324</v>
      </c>
      <c r="S80" s="1131" t="s">
        <v>324</v>
      </c>
      <c r="T80" s="1131" t="s">
        <v>324</v>
      </c>
      <c r="U80" s="1130" t="s">
        <v>306</v>
      </c>
      <c r="V80" s="1162" t="s">
        <v>307</v>
      </c>
      <c r="W80" s="1153"/>
    </row>
    <row r="81" spans="1:23" s="722" customFormat="1" ht="102" x14ac:dyDescent="0.2">
      <c r="A81" s="807" t="s">
        <v>303</v>
      </c>
      <c r="B81" s="807" t="s">
        <v>302</v>
      </c>
      <c r="C81" s="1159" t="s">
        <v>321</v>
      </c>
      <c r="D81" s="1159" t="s">
        <v>322</v>
      </c>
      <c r="E81" s="898" t="s">
        <v>412</v>
      </c>
      <c r="F81" s="898" t="s">
        <v>384</v>
      </c>
      <c r="G81" s="1160" t="s">
        <v>694</v>
      </c>
      <c r="H81" s="898" t="s">
        <v>1605</v>
      </c>
      <c r="I81" s="898" t="s">
        <v>381</v>
      </c>
      <c r="J81" s="1158" t="s">
        <v>691</v>
      </c>
      <c r="K81" s="1131"/>
      <c r="L81" s="1161">
        <v>12</v>
      </c>
      <c r="M81" s="1131">
        <v>0</v>
      </c>
      <c r="N81" s="1131" t="s">
        <v>307</v>
      </c>
      <c r="O81" s="1131" t="s">
        <v>307</v>
      </c>
      <c r="P81" s="1131" t="s">
        <v>324</v>
      </c>
      <c r="Q81" s="1131" t="s">
        <v>324</v>
      </c>
      <c r="R81" s="1131" t="s">
        <v>324</v>
      </c>
      <c r="S81" s="1131" t="s">
        <v>324</v>
      </c>
      <c r="T81" s="1131" t="s">
        <v>324</v>
      </c>
      <c r="U81" s="1130" t="s">
        <v>306</v>
      </c>
      <c r="V81" s="1162" t="s">
        <v>307</v>
      </c>
      <c r="W81" s="1153"/>
    </row>
    <row r="82" spans="1:23" s="722" customFormat="1" ht="102" x14ac:dyDescent="0.2">
      <c r="A82" s="807" t="s">
        <v>303</v>
      </c>
      <c r="B82" s="807" t="s">
        <v>302</v>
      </c>
      <c r="C82" s="1159" t="s">
        <v>321</v>
      </c>
      <c r="D82" s="1159" t="s">
        <v>322</v>
      </c>
      <c r="E82" s="898" t="s">
        <v>412</v>
      </c>
      <c r="F82" s="898" t="s">
        <v>384</v>
      </c>
      <c r="G82" s="1160" t="s">
        <v>695</v>
      </c>
      <c r="H82" s="898" t="s">
        <v>1605</v>
      </c>
      <c r="I82" s="898" t="s">
        <v>381</v>
      </c>
      <c r="J82" s="1158" t="s">
        <v>691</v>
      </c>
      <c r="K82" s="1131"/>
      <c r="L82" s="1161">
        <v>14</v>
      </c>
      <c r="M82" s="1131">
        <v>0</v>
      </c>
      <c r="N82" s="1131" t="s">
        <v>307</v>
      </c>
      <c r="O82" s="1131" t="s">
        <v>307</v>
      </c>
      <c r="P82" s="1131" t="s">
        <v>324</v>
      </c>
      <c r="Q82" s="1131" t="s">
        <v>324</v>
      </c>
      <c r="R82" s="1131" t="s">
        <v>324</v>
      </c>
      <c r="S82" s="1131" t="s">
        <v>324</v>
      </c>
      <c r="T82" s="1131" t="s">
        <v>324</v>
      </c>
      <c r="U82" s="1130" t="s">
        <v>306</v>
      </c>
      <c r="V82" s="1162" t="s">
        <v>307</v>
      </c>
      <c r="W82" s="1153"/>
    </row>
    <row r="83" spans="1:23" s="722" customFormat="1" ht="63.75" x14ac:dyDescent="0.2">
      <c r="A83" s="1133" t="s">
        <v>303</v>
      </c>
      <c r="B83" s="807" t="s">
        <v>302</v>
      </c>
      <c r="C83" s="1163" t="s">
        <v>321</v>
      </c>
      <c r="D83" s="1163" t="s">
        <v>322</v>
      </c>
      <c r="E83" s="1155" t="s">
        <v>424</v>
      </c>
      <c r="F83" s="898" t="s">
        <v>380</v>
      </c>
      <c r="G83" s="1164" t="s">
        <v>472</v>
      </c>
      <c r="H83" s="898" t="s">
        <v>1601</v>
      </c>
      <c r="I83" s="1155" t="s">
        <v>381</v>
      </c>
      <c r="J83" s="1158" t="s">
        <v>1608</v>
      </c>
      <c r="K83" s="1165">
        <v>21</v>
      </c>
      <c r="L83" s="1165">
        <v>21</v>
      </c>
      <c r="M83" s="1165">
        <v>21</v>
      </c>
      <c r="N83" s="1166" t="s">
        <v>307</v>
      </c>
      <c r="O83" s="1167" t="s">
        <v>307</v>
      </c>
      <c r="P83" s="1131" t="s">
        <v>324</v>
      </c>
      <c r="Q83" s="1131" t="s">
        <v>324</v>
      </c>
      <c r="R83" s="1166" t="s">
        <v>307</v>
      </c>
      <c r="S83" s="1131" t="s">
        <v>324</v>
      </c>
      <c r="T83" s="1131" t="s">
        <v>307</v>
      </c>
      <c r="U83" s="1166" t="s">
        <v>306</v>
      </c>
      <c r="V83" s="1168" t="s">
        <v>307</v>
      </c>
      <c r="W83" s="1151"/>
    </row>
    <row r="84" spans="1:23" s="722" customFormat="1" ht="63.75" x14ac:dyDescent="0.2">
      <c r="A84" s="1133" t="s">
        <v>303</v>
      </c>
      <c r="B84" s="807" t="s">
        <v>302</v>
      </c>
      <c r="C84" s="1163" t="s">
        <v>321</v>
      </c>
      <c r="D84" s="1163" t="s">
        <v>322</v>
      </c>
      <c r="E84" s="1155" t="s">
        <v>424</v>
      </c>
      <c r="F84" s="898" t="s">
        <v>380</v>
      </c>
      <c r="G84" s="1164" t="s">
        <v>472</v>
      </c>
      <c r="H84" s="898" t="s">
        <v>382</v>
      </c>
      <c r="I84" s="1155" t="s">
        <v>381</v>
      </c>
      <c r="J84" s="1158" t="s">
        <v>1608</v>
      </c>
      <c r="K84" s="1165">
        <v>21</v>
      </c>
      <c r="L84" s="1165">
        <v>21</v>
      </c>
      <c r="M84" s="1165">
        <v>21</v>
      </c>
      <c r="N84" s="1166" t="s">
        <v>307</v>
      </c>
      <c r="O84" s="1167" t="s">
        <v>307</v>
      </c>
      <c r="P84" s="1167" t="s">
        <v>307</v>
      </c>
      <c r="Q84" s="1166" t="s">
        <v>324</v>
      </c>
      <c r="R84" s="1166" t="s">
        <v>324</v>
      </c>
      <c r="S84" s="1166" t="s">
        <v>324</v>
      </c>
      <c r="T84" s="1131" t="s">
        <v>307</v>
      </c>
      <c r="U84" s="1166" t="s">
        <v>306</v>
      </c>
      <c r="V84" s="1168" t="s">
        <v>307</v>
      </c>
      <c r="W84" s="1151"/>
    </row>
    <row r="85" spans="1:23" s="722" customFormat="1" ht="63.75" x14ac:dyDescent="0.2">
      <c r="A85" s="1133" t="s">
        <v>303</v>
      </c>
      <c r="B85" s="807" t="s">
        <v>302</v>
      </c>
      <c r="C85" s="1163" t="s">
        <v>321</v>
      </c>
      <c r="D85" s="1163" t="s">
        <v>322</v>
      </c>
      <c r="E85" s="1155" t="s">
        <v>424</v>
      </c>
      <c r="F85" s="898" t="s">
        <v>380</v>
      </c>
      <c r="G85" s="1164" t="s">
        <v>472</v>
      </c>
      <c r="H85" s="898" t="s">
        <v>1604</v>
      </c>
      <c r="I85" s="1155" t="s">
        <v>381</v>
      </c>
      <c r="J85" s="1158" t="s">
        <v>1608</v>
      </c>
      <c r="K85" s="1165">
        <v>21</v>
      </c>
      <c r="L85" s="1165">
        <v>21</v>
      </c>
      <c r="M85" s="1165">
        <v>21</v>
      </c>
      <c r="N85" s="1166" t="s">
        <v>307</v>
      </c>
      <c r="O85" s="1167" t="s">
        <v>307</v>
      </c>
      <c r="P85" s="1167" t="s">
        <v>324</v>
      </c>
      <c r="Q85" s="1166" t="s">
        <v>307</v>
      </c>
      <c r="R85" s="1167" t="s">
        <v>324</v>
      </c>
      <c r="S85" s="1167" t="s">
        <v>324</v>
      </c>
      <c r="T85" s="1131" t="s">
        <v>307</v>
      </c>
      <c r="U85" s="1166" t="s">
        <v>306</v>
      </c>
      <c r="V85" s="1168" t="s">
        <v>307</v>
      </c>
      <c r="W85" s="1151"/>
    </row>
    <row r="86" spans="1:23" s="722" customFormat="1" ht="63.75" x14ac:dyDescent="0.2">
      <c r="A86" s="1133" t="s">
        <v>303</v>
      </c>
      <c r="B86" s="807" t="s">
        <v>302</v>
      </c>
      <c r="C86" s="1163" t="s">
        <v>321</v>
      </c>
      <c r="D86" s="1163" t="s">
        <v>322</v>
      </c>
      <c r="E86" s="1155" t="s">
        <v>424</v>
      </c>
      <c r="F86" s="898" t="s">
        <v>380</v>
      </c>
      <c r="G86" s="1164" t="s">
        <v>472</v>
      </c>
      <c r="H86" s="898" t="s">
        <v>1605</v>
      </c>
      <c r="I86" s="1155" t="s">
        <v>381</v>
      </c>
      <c r="J86" s="1158" t="s">
        <v>1608</v>
      </c>
      <c r="K86" s="1165">
        <v>21</v>
      </c>
      <c r="L86" s="1165">
        <v>21</v>
      </c>
      <c r="M86" s="1165">
        <v>21</v>
      </c>
      <c r="N86" s="1166" t="s">
        <v>307</v>
      </c>
      <c r="O86" s="1167" t="s">
        <v>307</v>
      </c>
      <c r="P86" s="1167" t="s">
        <v>324</v>
      </c>
      <c r="Q86" s="1167" t="s">
        <v>324</v>
      </c>
      <c r="R86" s="1167" t="s">
        <v>324</v>
      </c>
      <c r="S86" s="1166" t="s">
        <v>307</v>
      </c>
      <c r="T86" s="1131" t="s">
        <v>307</v>
      </c>
      <c r="U86" s="1166" t="s">
        <v>306</v>
      </c>
      <c r="V86" s="1168" t="s">
        <v>307</v>
      </c>
      <c r="W86" s="1151"/>
    </row>
    <row r="87" spans="1:23" s="722" customFormat="1" ht="25.5" x14ac:dyDescent="0.2">
      <c r="A87" s="1133" t="s">
        <v>303</v>
      </c>
      <c r="B87" s="807" t="s">
        <v>302</v>
      </c>
      <c r="C87" s="1163" t="s">
        <v>321</v>
      </c>
      <c r="D87" s="1163" t="s">
        <v>322</v>
      </c>
      <c r="E87" s="1155" t="s">
        <v>424</v>
      </c>
      <c r="F87" s="898" t="s">
        <v>1609</v>
      </c>
      <c r="G87" s="1164" t="s">
        <v>472</v>
      </c>
      <c r="H87" s="898" t="s">
        <v>1601</v>
      </c>
      <c r="I87" s="1155" t="s">
        <v>381</v>
      </c>
      <c r="J87" s="1158" t="s">
        <v>1608</v>
      </c>
      <c r="K87" s="1165">
        <v>19</v>
      </c>
      <c r="L87" s="1165">
        <v>19</v>
      </c>
      <c r="M87" s="1165">
        <v>19</v>
      </c>
      <c r="N87" s="1167" t="s">
        <v>306</v>
      </c>
      <c r="O87" s="1167" t="s">
        <v>307</v>
      </c>
      <c r="P87" s="1131" t="s">
        <v>324</v>
      </c>
      <c r="Q87" s="1131" t="s">
        <v>324</v>
      </c>
      <c r="R87" s="1166" t="s">
        <v>307</v>
      </c>
      <c r="S87" s="1131" t="s">
        <v>324</v>
      </c>
      <c r="T87" s="1131" t="s">
        <v>307</v>
      </c>
      <c r="U87" s="1166" t="s">
        <v>306</v>
      </c>
      <c r="V87" s="1168" t="s">
        <v>307</v>
      </c>
      <c r="W87" s="1151"/>
    </row>
    <row r="88" spans="1:23" s="722" customFormat="1" ht="76.5" x14ac:dyDescent="0.2">
      <c r="A88" s="1133" t="s">
        <v>303</v>
      </c>
      <c r="B88" s="807" t="s">
        <v>302</v>
      </c>
      <c r="C88" s="1163" t="s">
        <v>321</v>
      </c>
      <c r="D88" s="1163" t="s">
        <v>322</v>
      </c>
      <c r="E88" s="1155" t="s">
        <v>424</v>
      </c>
      <c r="F88" s="898" t="s">
        <v>384</v>
      </c>
      <c r="G88" s="1164" t="s">
        <v>472</v>
      </c>
      <c r="H88" s="898" t="s">
        <v>382</v>
      </c>
      <c r="I88" s="1155" t="s">
        <v>381</v>
      </c>
      <c r="J88" s="1158" t="s">
        <v>1608</v>
      </c>
      <c r="K88" s="1165">
        <v>19</v>
      </c>
      <c r="L88" s="1165">
        <v>19</v>
      </c>
      <c r="M88" s="1165">
        <v>19</v>
      </c>
      <c r="N88" s="1167" t="s">
        <v>306</v>
      </c>
      <c r="O88" s="1167" t="s">
        <v>307</v>
      </c>
      <c r="P88" s="1167" t="s">
        <v>307</v>
      </c>
      <c r="Q88" s="1166" t="s">
        <v>324</v>
      </c>
      <c r="R88" s="1166" t="s">
        <v>324</v>
      </c>
      <c r="S88" s="1166" t="s">
        <v>324</v>
      </c>
      <c r="T88" s="1131" t="s">
        <v>307</v>
      </c>
      <c r="U88" s="1166" t="s">
        <v>306</v>
      </c>
      <c r="V88" s="1168" t="s">
        <v>307</v>
      </c>
      <c r="W88" s="1151"/>
    </row>
    <row r="89" spans="1:23" s="722" customFormat="1" ht="76.5" x14ac:dyDescent="0.2">
      <c r="A89" s="1133" t="s">
        <v>303</v>
      </c>
      <c r="B89" s="807" t="s">
        <v>302</v>
      </c>
      <c r="C89" s="1163" t="s">
        <v>321</v>
      </c>
      <c r="D89" s="1163" t="s">
        <v>322</v>
      </c>
      <c r="E89" s="1155" t="s">
        <v>424</v>
      </c>
      <c r="F89" s="898" t="s">
        <v>384</v>
      </c>
      <c r="G89" s="1164" t="s">
        <v>472</v>
      </c>
      <c r="H89" s="898" t="s">
        <v>1604</v>
      </c>
      <c r="I89" s="1155" t="s">
        <v>381</v>
      </c>
      <c r="J89" s="1158" t="s">
        <v>1608</v>
      </c>
      <c r="K89" s="1165">
        <v>19</v>
      </c>
      <c r="L89" s="1165">
        <v>19</v>
      </c>
      <c r="M89" s="1165">
        <v>19</v>
      </c>
      <c r="N89" s="1167" t="s">
        <v>306</v>
      </c>
      <c r="O89" s="1167" t="s">
        <v>307</v>
      </c>
      <c r="P89" s="1167" t="s">
        <v>324</v>
      </c>
      <c r="Q89" s="1166" t="s">
        <v>307</v>
      </c>
      <c r="R89" s="1167" t="s">
        <v>324</v>
      </c>
      <c r="S89" s="1167" t="s">
        <v>324</v>
      </c>
      <c r="T89" s="1131" t="s">
        <v>307</v>
      </c>
      <c r="U89" s="1166" t="s">
        <v>306</v>
      </c>
      <c r="V89" s="1168" t="s">
        <v>307</v>
      </c>
      <c r="W89" s="1151"/>
    </row>
    <row r="90" spans="1:23" s="722" customFormat="1" ht="76.5" x14ac:dyDescent="0.2">
      <c r="A90" s="1133" t="s">
        <v>303</v>
      </c>
      <c r="B90" s="807" t="s">
        <v>302</v>
      </c>
      <c r="C90" s="1163" t="s">
        <v>321</v>
      </c>
      <c r="D90" s="1163" t="s">
        <v>322</v>
      </c>
      <c r="E90" s="1155" t="s">
        <v>424</v>
      </c>
      <c r="F90" s="898" t="s">
        <v>384</v>
      </c>
      <c r="G90" s="1164" t="s">
        <v>472</v>
      </c>
      <c r="H90" s="898" t="s">
        <v>1605</v>
      </c>
      <c r="I90" s="1155" t="s">
        <v>381</v>
      </c>
      <c r="J90" s="1158" t="s">
        <v>1608</v>
      </c>
      <c r="K90" s="1165">
        <v>19</v>
      </c>
      <c r="L90" s="1165">
        <v>19</v>
      </c>
      <c r="M90" s="1165">
        <v>19</v>
      </c>
      <c r="N90" s="1167" t="s">
        <v>306</v>
      </c>
      <c r="O90" s="1167" t="s">
        <v>307</v>
      </c>
      <c r="P90" s="1167" t="s">
        <v>324</v>
      </c>
      <c r="Q90" s="1167" t="s">
        <v>324</v>
      </c>
      <c r="R90" s="1167" t="s">
        <v>324</v>
      </c>
      <c r="S90" s="1166" t="s">
        <v>307</v>
      </c>
      <c r="T90" s="1131" t="s">
        <v>307</v>
      </c>
      <c r="U90" s="1166" t="s">
        <v>306</v>
      </c>
      <c r="V90" s="1168" t="s">
        <v>307</v>
      </c>
      <c r="W90" s="1151"/>
    </row>
    <row r="91" spans="1:23" s="722" customFormat="1" ht="63.75" x14ac:dyDescent="0.2">
      <c r="A91" s="1133" t="s">
        <v>303</v>
      </c>
      <c r="B91" s="807" t="s">
        <v>302</v>
      </c>
      <c r="C91" s="1163" t="s">
        <v>321</v>
      </c>
      <c r="D91" s="1163" t="s">
        <v>322</v>
      </c>
      <c r="E91" s="1155" t="s">
        <v>424</v>
      </c>
      <c r="F91" s="898" t="s">
        <v>380</v>
      </c>
      <c r="G91" s="1164" t="s">
        <v>1371</v>
      </c>
      <c r="H91" s="898" t="s">
        <v>1601</v>
      </c>
      <c r="I91" s="1155" t="s">
        <v>381</v>
      </c>
      <c r="J91" s="1158" t="s">
        <v>1608</v>
      </c>
      <c r="K91" s="1165">
        <v>15</v>
      </c>
      <c r="L91" s="1165">
        <v>15</v>
      </c>
      <c r="M91" s="1165">
        <v>15</v>
      </c>
      <c r="N91" s="1166" t="s">
        <v>307</v>
      </c>
      <c r="O91" s="1167" t="s">
        <v>307</v>
      </c>
      <c r="P91" s="1131" t="s">
        <v>324</v>
      </c>
      <c r="Q91" s="1131" t="s">
        <v>324</v>
      </c>
      <c r="R91" s="1166" t="s">
        <v>307</v>
      </c>
      <c r="S91" s="1131" t="s">
        <v>324</v>
      </c>
      <c r="T91" s="1131" t="s">
        <v>307</v>
      </c>
      <c r="U91" s="1166" t="s">
        <v>306</v>
      </c>
      <c r="V91" s="1168" t="s">
        <v>307</v>
      </c>
      <c r="W91" s="1151"/>
    </row>
    <row r="92" spans="1:23" s="722" customFormat="1" ht="63.75" x14ac:dyDescent="0.2">
      <c r="A92" s="1133" t="s">
        <v>303</v>
      </c>
      <c r="B92" s="807" t="s">
        <v>302</v>
      </c>
      <c r="C92" s="1163" t="s">
        <v>321</v>
      </c>
      <c r="D92" s="1163" t="s">
        <v>322</v>
      </c>
      <c r="E92" s="1155" t="s">
        <v>424</v>
      </c>
      <c r="F92" s="898" t="s">
        <v>380</v>
      </c>
      <c r="G92" s="1164" t="s">
        <v>1371</v>
      </c>
      <c r="H92" s="898" t="s">
        <v>382</v>
      </c>
      <c r="I92" s="1155" t="s">
        <v>381</v>
      </c>
      <c r="J92" s="1158" t="s">
        <v>1608</v>
      </c>
      <c r="K92" s="1165">
        <v>15</v>
      </c>
      <c r="L92" s="1165">
        <v>15</v>
      </c>
      <c r="M92" s="1165">
        <v>15</v>
      </c>
      <c r="N92" s="1166" t="s">
        <v>307</v>
      </c>
      <c r="O92" s="1167" t="s">
        <v>307</v>
      </c>
      <c r="P92" s="1167" t="s">
        <v>307</v>
      </c>
      <c r="Q92" s="1166" t="s">
        <v>324</v>
      </c>
      <c r="R92" s="1166" t="s">
        <v>324</v>
      </c>
      <c r="S92" s="1166" t="s">
        <v>324</v>
      </c>
      <c r="T92" s="1131" t="s">
        <v>307</v>
      </c>
      <c r="U92" s="1166" t="s">
        <v>306</v>
      </c>
      <c r="V92" s="1168" t="s">
        <v>307</v>
      </c>
      <c r="W92" s="1151"/>
    </row>
    <row r="93" spans="1:23" s="722" customFormat="1" ht="63.75" x14ac:dyDescent="0.2">
      <c r="A93" s="1133" t="s">
        <v>303</v>
      </c>
      <c r="B93" s="807" t="s">
        <v>302</v>
      </c>
      <c r="C93" s="1163" t="s">
        <v>321</v>
      </c>
      <c r="D93" s="1163" t="s">
        <v>322</v>
      </c>
      <c r="E93" s="1155" t="s">
        <v>424</v>
      </c>
      <c r="F93" s="898" t="s">
        <v>380</v>
      </c>
      <c r="G93" s="1164" t="s">
        <v>1371</v>
      </c>
      <c r="H93" s="898" t="s">
        <v>1604</v>
      </c>
      <c r="I93" s="1155" t="s">
        <v>381</v>
      </c>
      <c r="J93" s="1158" t="s">
        <v>1608</v>
      </c>
      <c r="K93" s="1165">
        <v>15</v>
      </c>
      <c r="L93" s="1165">
        <v>15</v>
      </c>
      <c r="M93" s="1165">
        <v>15</v>
      </c>
      <c r="N93" s="1166" t="s">
        <v>307</v>
      </c>
      <c r="O93" s="1167" t="s">
        <v>307</v>
      </c>
      <c r="P93" s="1167" t="s">
        <v>324</v>
      </c>
      <c r="Q93" s="1166" t="s">
        <v>307</v>
      </c>
      <c r="R93" s="1167" t="s">
        <v>324</v>
      </c>
      <c r="S93" s="1167" t="s">
        <v>324</v>
      </c>
      <c r="T93" s="1131" t="s">
        <v>307</v>
      </c>
      <c r="U93" s="1166" t="s">
        <v>306</v>
      </c>
      <c r="V93" s="1168" t="s">
        <v>307</v>
      </c>
      <c r="W93" s="1151"/>
    </row>
    <row r="94" spans="1:23" s="722" customFormat="1" ht="63.75" x14ac:dyDescent="0.2">
      <c r="A94" s="1133" t="s">
        <v>303</v>
      </c>
      <c r="B94" s="807" t="s">
        <v>302</v>
      </c>
      <c r="C94" s="1163" t="s">
        <v>321</v>
      </c>
      <c r="D94" s="1163" t="s">
        <v>322</v>
      </c>
      <c r="E94" s="1155" t="s">
        <v>424</v>
      </c>
      <c r="F94" s="898" t="s">
        <v>380</v>
      </c>
      <c r="G94" s="1164" t="s">
        <v>1371</v>
      </c>
      <c r="H94" s="898" t="s">
        <v>1605</v>
      </c>
      <c r="I94" s="1155" t="s">
        <v>381</v>
      </c>
      <c r="J94" s="1158" t="s">
        <v>1608</v>
      </c>
      <c r="K94" s="1165">
        <v>15</v>
      </c>
      <c r="L94" s="1165">
        <v>15</v>
      </c>
      <c r="M94" s="1165">
        <v>15</v>
      </c>
      <c r="N94" s="1166" t="s">
        <v>307</v>
      </c>
      <c r="O94" s="1167" t="s">
        <v>307</v>
      </c>
      <c r="P94" s="1167" t="s">
        <v>324</v>
      </c>
      <c r="Q94" s="1167" t="s">
        <v>324</v>
      </c>
      <c r="R94" s="1167" t="s">
        <v>324</v>
      </c>
      <c r="S94" s="1166" t="s">
        <v>307</v>
      </c>
      <c r="T94" s="1131" t="s">
        <v>307</v>
      </c>
      <c r="U94" s="1166" t="s">
        <v>306</v>
      </c>
      <c r="V94" s="1168" t="s">
        <v>307</v>
      </c>
      <c r="W94" s="1151"/>
    </row>
    <row r="95" spans="1:23" s="722" customFormat="1" ht="25.5" x14ac:dyDescent="0.2">
      <c r="A95" s="1133" t="s">
        <v>303</v>
      </c>
      <c r="B95" s="807" t="s">
        <v>302</v>
      </c>
      <c r="C95" s="1163" t="s">
        <v>321</v>
      </c>
      <c r="D95" s="1163" t="s">
        <v>322</v>
      </c>
      <c r="E95" s="1155" t="s">
        <v>424</v>
      </c>
      <c r="F95" s="898" t="s">
        <v>1609</v>
      </c>
      <c r="G95" s="1164" t="s">
        <v>1371</v>
      </c>
      <c r="H95" s="898" t="s">
        <v>1601</v>
      </c>
      <c r="I95" s="1155" t="s">
        <v>381</v>
      </c>
      <c r="J95" s="1158" t="s">
        <v>1608</v>
      </c>
      <c r="K95" s="1165">
        <v>35</v>
      </c>
      <c r="L95" s="1165">
        <v>35</v>
      </c>
      <c r="M95" s="1165">
        <v>35</v>
      </c>
      <c r="N95" s="1167" t="s">
        <v>306</v>
      </c>
      <c r="O95" s="1167" t="s">
        <v>307</v>
      </c>
      <c r="P95" s="1131" t="s">
        <v>324</v>
      </c>
      <c r="Q95" s="1131" t="s">
        <v>324</v>
      </c>
      <c r="R95" s="1166" t="s">
        <v>307</v>
      </c>
      <c r="S95" s="1131" t="s">
        <v>324</v>
      </c>
      <c r="T95" s="1131" t="s">
        <v>307</v>
      </c>
      <c r="U95" s="1166" t="s">
        <v>306</v>
      </c>
      <c r="V95" s="1168" t="s">
        <v>307</v>
      </c>
      <c r="W95" s="1151"/>
    </row>
    <row r="96" spans="1:23" s="722" customFormat="1" ht="76.5" x14ac:dyDescent="0.2">
      <c r="A96" s="1133" t="s">
        <v>303</v>
      </c>
      <c r="B96" s="807" t="s">
        <v>302</v>
      </c>
      <c r="C96" s="1163" t="s">
        <v>321</v>
      </c>
      <c r="D96" s="1163" t="s">
        <v>322</v>
      </c>
      <c r="E96" s="1155" t="s">
        <v>424</v>
      </c>
      <c r="F96" s="898" t="s">
        <v>384</v>
      </c>
      <c r="G96" s="1164" t="s">
        <v>1371</v>
      </c>
      <c r="H96" s="898" t="s">
        <v>382</v>
      </c>
      <c r="I96" s="1155" t="s">
        <v>381</v>
      </c>
      <c r="J96" s="1158" t="s">
        <v>1608</v>
      </c>
      <c r="K96" s="1165">
        <v>35</v>
      </c>
      <c r="L96" s="1165">
        <v>35</v>
      </c>
      <c r="M96" s="1165">
        <v>35</v>
      </c>
      <c r="N96" s="1167" t="s">
        <v>306</v>
      </c>
      <c r="O96" s="1167" t="s">
        <v>307</v>
      </c>
      <c r="P96" s="1167" t="s">
        <v>307</v>
      </c>
      <c r="Q96" s="1166" t="s">
        <v>324</v>
      </c>
      <c r="R96" s="1166" t="s">
        <v>324</v>
      </c>
      <c r="S96" s="1166" t="s">
        <v>324</v>
      </c>
      <c r="T96" s="1131" t="s">
        <v>307</v>
      </c>
      <c r="U96" s="1166" t="s">
        <v>306</v>
      </c>
      <c r="V96" s="1168" t="s">
        <v>307</v>
      </c>
      <c r="W96" s="1151"/>
    </row>
    <row r="97" spans="1:23" s="722" customFormat="1" ht="76.5" x14ac:dyDescent="0.2">
      <c r="A97" s="1133" t="s">
        <v>303</v>
      </c>
      <c r="B97" s="807" t="s">
        <v>302</v>
      </c>
      <c r="C97" s="1163" t="s">
        <v>321</v>
      </c>
      <c r="D97" s="1163" t="s">
        <v>322</v>
      </c>
      <c r="E97" s="1155" t="s">
        <v>424</v>
      </c>
      <c r="F97" s="898" t="s">
        <v>384</v>
      </c>
      <c r="G97" s="1164" t="s">
        <v>1371</v>
      </c>
      <c r="H97" s="898" t="s">
        <v>1604</v>
      </c>
      <c r="I97" s="1155" t="s">
        <v>381</v>
      </c>
      <c r="J97" s="1158" t="s">
        <v>1608</v>
      </c>
      <c r="K97" s="1165">
        <v>35</v>
      </c>
      <c r="L97" s="1165">
        <v>35</v>
      </c>
      <c r="M97" s="1165">
        <v>35</v>
      </c>
      <c r="N97" s="1167" t="s">
        <v>306</v>
      </c>
      <c r="O97" s="1167" t="s">
        <v>307</v>
      </c>
      <c r="P97" s="1167" t="s">
        <v>324</v>
      </c>
      <c r="Q97" s="1166" t="s">
        <v>307</v>
      </c>
      <c r="R97" s="1167" t="s">
        <v>324</v>
      </c>
      <c r="S97" s="1167" t="s">
        <v>324</v>
      </c>
      <c r="T97" s="1131" t="s">
        <v>307</v>
      </c>
      <c r="U97" s="1166" t="s">
        <v>306</v>
      </c>
      <c r="V97" s="1168" t="s">
        <v>307</v>
      </c>
      <c r="W97" s="1151"/>
    </row>
    <row r="98" spans="1:23" s="722" customFormat="1" ht="76.5" x14ac:dyDescent="0.2">
      <c r="A98" s="1133" t="s">
        <v>303</v>
      </c>
      <c r="B98" s="807" t="s">
        <v>302</v>
      </c>
      <c r="C98" s="1163" t="s">
        <v>321</v>
      </c>
      <c r="D98" s="1163" t="s">
        <v>322</v>
      </c>
      <c r="E98" s="1155" t="s">
        <v>424</v>
      </c>
      <c r="F98" s="898" t="s">
        <v>384</v>
      </c>
      <c r="G98" s="1164" t="s">
        <v>1371</v>
      </c>
      <c r="H98" s="898" t="s">
        <v>1605</v>
      </c>
      <c r="I98" s="1155" t="s">
        <v>381</v>
      </c>
      <c r="J98" s="1158" t="s">
        <v>1608</v>
      </c>
      <c r="K98" s="1165">
        <v>35</v>
      </c>
      <c r="L98" s="1165">
        <v>35</v>
      </c>
      <c r="M98" s="1165">
        <v>35</v>
      </c>
      <c r="N98" s="1167" t="s">
        <v>306</v>
      </c>
      <c r="O98" s="1167" t="s">
        <v>307</v>
      </c>
      <c r="P98" s="1167" t="s">
        <v>324</v>
      </c>
      <c r="Q98" s="1167" t="s">
        <v>324</v>
      </c>
      <c r="R98" s="1167" t="s">
        <v>324</v>
      </c>
      <c r="S98" s="1166" t="s">
        <v>307</v>
      </c>
      <c r="T98" s="1131" t="s">
        <v>307</v>
      </c>
      <c r="U98" s="1166" t="s">
        <v>306</v>
      </c>
      <c r="V98" s="1168" t="s">
        <v>307</v>
      </c>
      <c r="W98" s="1151"/>
    </row>
    <row r="99" spans="1:23" s="722" customFormat="1" ht="63.75" x14ac:dyDescent="0.2">
      <c r="A99" s="1133" t="s">
        <v>303</v>
      </c>
      <c r="B99" s="807" t="s">
        <v>302</v>
      </c>
      <c r="C99" s="1163" t="s">
        <v>321</v>
      </c>
      <c r="D99" s="1163" t="s">
        <v>322</v>
      </c>
      <c r="E99" s="1155" t="s">
        <v>424</v>
      </c>
      <c r="F99" s="898" t="s">
        <v>380</v>
      </c>
      <c r="G99" s="1164" t="s">
        <v>1610</v>
      </c>
      <c r="H99" s="898" t="s">
        <v>1601</v>
      </c>
      <c r="I99" s="1155" t="s">
        <v>381</v>
      </c>
      <c r="J99" s="1158" t="s">
        <v>1608</v>
      </c>
      <c r="K99" s="1165">
        <v>18</v>
      </c>
      <c r="L99" s="1165">
        <v>18</v>
      </c>
      <c r="M99" s="1165">
        <v>18</v>
      </c>
      <c r="N99" s="1166" t="s">
        <v>307</v>
      </c>
      <c r="O99" s="1167" t="s">
        <v>307</v>
      </c>
      <c r="P99" s="1131" t="s">
        <v>324</v>
      </c>
      <c r="Q99" s="1131" t="s">
        <v>324</v>
      </c>
      <c r="R99" s="1166" t="s">
        <v>307</v>
      </c>
      <c r="S99" s="1131" t="s">
        <v>324</v>
      </c>
      <c r="T99" s="1131" t="s">
        <v>307</v>
      </c>
      <c r="U99" s="1166" t="s">
        <v>306</v>
      </c>
      <c r="V99" s="1168" t="s">
        <v>307</v>
      </c>
      <c r="W99" s="1151"/>
    </row>
    <row r="100" spans="1:23" s="722" customFormat="1" ht="63.75" x14ac:dyDescent="0.2">
      <c r="A100" s="1133" t="s">
        <v>303</v>
      </c>
      <c r="B100" s="807" t="s">
        <v>302</v>
      </c>
      <c r="C100" s="1163" t="s">
        <v>321</v>
      </c>
      <c r="D100" s="1163" t="s">
        <v>322</v>
      </c>
      <c r="E100" s="1155" t="s">
        <v>424</v>
      </c>
      <c r="F100" s="898" t="s">
        <v>380</v>
      </c>
      <c r="G100" s="1164" t="s">
        <v>1610</v>
      </c>
      <c r="H100" s="898" t="s">
        <v>382</v>
      </c>
      <c r="I100" s="1155" t="s">
        <v>381</v>
      </c>
      <c r="J100" s="1158" t="s">
        <v>1608</v>
      </c>
      <c r="K100" s="1165">
        <v>18</v>
      </c>
      <c r="L100" s="1165">
        <v>18</v>
      </c>
      <c r="M100" s="1165">
        <v>18</v>
      </c>
      <c r="N100" s="1166" t="s">
        <v>307</v>
      </c>
      <c r="O100" s="1167" t="s">
        <v>307</v>
      </c>
      <c r="P100" s="1167" t="s">
        <v>307</v>
      </c>
      <c r="Q100" s="1166" t="s">
        <v>324</v>
      </c>
      <c r="R100" s="1166" t="s">
        <v>324</v>
      </c>
      <c r="S100" s="1166" t="s">
        <v>324</v>
      </c>
      <c r="T100" s="1131" t="s">
        <v>307</v>
      </c>
      <c r="U100" s="1166" t="s">
        <v>306</v>
      </c>
      <c r="V100" s="1168" t="s">
        <v>307</v>
      </c>
      <c r="W100" s="1151"/>
    </row>
    <row r="101" spans="1:23" s="722" customFormat="1" ht="63.75" x14ac:dyDescent="0.2">
      <c r="A101" s="1133" t="s">
        <v>303</v>
      </c>
      <c r="B101" s="807" t="s">
        <v>302</v>
      </c>
      <c r="C101" s="1163" t="s">
        <v>321</v>
      </c>
      <c r="D101" s="1163" t="s">
        <v>322</v>
      </c>
      <c r="E101" s="1155" t="s">
        <v>424</v>
      </c>
      <c r="F101" s="898" t="s">
        <v>380</v>
      </c>
      <c r="G101" s="1164" t="s">
        <v>1610</v>
      </c>
      <c r="H101" s="898" t="s">
        <v>1604</v>
      </c>
      <c r="I101" s="1155" t="s">
        <v>381</v>
      </c>
      <c r="J101" s="1158" t="s">
        <v>1608</v>
      </c>
      <c r="K101" s="1165">
        <v>18</v>
      </c>
      <c r="L101" s="1165">
        <v>18</v>
      </c>
      <c r="M101" s="1165">
        <v>18</v>
      </c>
      <c r="N101" s="1166" t="s">
        <v>307</v>
      </c>
      <c r="O101" s="1167" t="s">
        <v>307</v>
      </c>
      <c r="P101" s="1167" t="s">
        <v>324</v>
      </c>
      <c r="Q101" s="1166" t="s">
        <v>307</v>
      </c>
      <c r="R101" s="1167" t="s">
        <v>324</v>
      </c>
      <c r="S101" s="1167" t="s">
        <v>324</v>
      </c>
      <c r="T101" s="1131" t="s">
        <v>307</v>
      </c>
      <c r="U101" s="1166" t="s">
        <v>306</v>
      </c>
      <c r="V101" s="1168" t="s">
        <v>307</v>
      </c>
      <c r="W101" s="1151"/>
    </row>
    <row r="102" spans="1:23" s="722" customFormat="1" ht="63.75" x14ac:dyDescent="0.2">
      <c r="A102" s="1133" t="s">
        <v>303</v>
      </c>
      <c r="B102" s="807" t="s">
        <v>302</v>
      </c>
      <c r="C102" s="1163" t="s">
        <v>321</v>
      </c>
      <c r="D102" s="1163" t="s">
        <v>322</v>
      </c>
      <c r="E102" s="1155" t="s">
        <v>424</v>
      </c>
      <c r="F102" s="898" t="s">
        <v>380</v>
      </c>
      <c r="G102" s="1164" t="s">
        <v>1610</v>
      </c>
      <c r="H102" s="898" t="s">
        <v>1605</v>
      </c>
      <c r="I102" s="1155" t="s">
        <v>381</v>
      </c>
      <c r="J102" s="1158" t="s">
        <v>1608</v>
      </c>
      <c r="K102" s="1165">
        <v>18</v>
      </c>
      <c r="L102" s="1165">
        <v>18</v>
      </c>
      <c r="M102" s="1165">
        <v>18</v>
      </c>
      <c r="N102" s="1166" t="s">
        <v>307</v>
      </c>
      <c r="O102" s="1167" t="s">
        <v>307</v>
      </c>
      <c r="P102" s="1167" t="s">
        <v>324</v>
      </c>
      <c r="Q102" s="1167" t="s">
        <v>324</v>
      </c>
      <c r="R102" s="1167" t="s">
        <v>324</v>
      </c>
      <c r="S102" s="1166" t="s">
        <v>307</v>
      </c>
      <c r="T102" s="1131" t="s">
        <v>307</v>
      </c>
      <c r="U102" s="1166" t="s">
        <v>306</v>
      </c>
      <c r="V102" s="1168" t="s">
        <v>307</v>
      </c>
      <c r="W102" s="1151"/>
    </row>
    <row r="103" spans="1:23" s="722" customFormat="1" ht="25.5" x14ac:dyDescent="0.2">
      <c r="A103" s="1133" t="s">
        <v>303</v>
      </c>
      <c r="B103" s="807" t="s">
        <v>302</v>
      </c>
      <c r="C103" s="1163" t="s">
        <v>321</v>
      </c>
      <c r="D103" s="1163" t="s">
        <v>322</v>
      </c>
      <c r="E103" s="1155" t="s">
        <v>424</v>
      </c>
      <c r="F103" s="898" t="s">
        <v>1609</v>
      </c>
      <c r="G103" s="1164" t="s">
        <v>1610</v>
      </c>
      <c r="H103" s="898" t="s">
        <v>1601</v>
      </c>
      <c r="I103" s="1155" t="s">
        <v>381</v>
      </c>
      <c r="J103" s="1158" t="s">
        <v>1608</v>
      </c>
      <c r="K103" s="1165">
        <v>29</v>
      </c>
      <c r="L103" s="1165">
        <v>29</v>
      </c>
      <c r="M103" s="1165">
        <v>29</v>
      </c>
      <c r="N103" s="1167" t="s">
        <v>306</v>
      </c>
      <c r="O103" s="1167" t="s">
        <v>307</v>
      </c>
      <c r="P103" s="1131" t="s">
        <v>324</v>
      </c>
      <c r="Q103" s="1131" t="s">
        <v>324</v>
      </c>
      <c r="R103" s="1166" t="s">
        <v>307</v>
      </c>
      <c r="S103" s="1131" t="s">
        <v>324</v>
      </c>
      <c r="T103" s="1131" t="s">
        <v>307</v>
      </c>
      <c r="U103" s="1166" t="s">
        <v>306</v>
      </c>
      <c r="V103" s="1168" t="s">
        <v>307</v>
      </c>
      <c r="W103" s="1151"/>
    </row>
    <row r="104" spans="1:23" s="722" customFormat="1" ht="76.5" x14ac:dyDescent="0.2">
      <c r="A104" s="1133" t="s">
        <v>303</v>
      </c>
      <c r="B104" s="807" t="s">
        <v>302</v>
      </c>
      <c r="C104" s="1163" t="s">
        <v>321</v>
      </c>
      <c r="D104" s="1163" t="s">
        <v>322</v>
      </c>
      <c r="E104" s="1155" t="s">
        <v>424</v>
      </c>
      <c r="F104" s="898" t="s">
        <v>384</v>
      </c>
      <c r="G104" s="1164" t="s">
        <v>1610</v>
      </c>
      <c r="H104" s="898" t="s">
        <v>382</v>
      </c>
      <c r="I104" s="1155" t="s">
        <v>381</v>
      </c>
      <c r="J104" s="1158" t="s">
        <v>1608</v>
      </c>
      <c r="K104" s="1165">
        <v>29</v>
      </c>
      <c r="L104" s="1165">
        <v>29</v>
      </c>
      <c r="M104" s="1165">
        <v>29</v>
      </c>
      <c r="N104" s="1167" t="s">
        <v>306</v>
      </c>
      <c r="O104" s="1167" t="s">
        <v>307</v>
      </c>
      <c r="P104" s="1167" t="s">
        <v>307</v>
      </c>
      <c r="Q104" s="1166" t="s">
        <v>324</v>
      </c>
      <c r="R104" s="1166" t="s">
        <v>324</v>
      </c>
      <c r="S104" s="1166" t="s">
        <v>324</v>
      </c>
      <c r="T104" s="1131" t="s">
        <v>307</v>
      </c>
      <c r="U104" s="1166" t="s">
        <v>306</v>
      </c>
      <c r="V104" s="1168" t="s">
        <v>307</v>
      </c>
      <c r="W104" s="1151"/>
    </row>
    <row r="105" spans="1:23" s="722" customFormat="1" ht="76.5" x14ac:dyDescent="0.2">
      <c r="A105" s="1133" t="s">
        <v>303</v>
      </c>
      <c r="B105" s="807" t="s">
        <v>302</v>
      </c>
      <c r="C105" s="1163" t="s">
        <v>321</v>
      </c>
      <c r="D105" s="1163" t="s">
        <v>322</v>
      </c>
      <c r="E105" s="1155" t="s">
        <v>424</v>
      </c>
      <c r="F105" s="898" t="s">
        <v>384</v>
      </c>
      <c r="G105" s="1164" t="s">
        <v>1610</v>
      </c>
      <c r="H105" s="898" t="s">
        <v>1604</v>
      </c>
      <c r="I105" s="1155" t="s">
        <v>381</v>
      </c>
      <c r="J105" s="1158" t="s">
        <v>1608</v>
      </c>
      <c r="K105" s="1165">
        <v>29</v>
      </c>
      <c r="L105" s="1165">
        <v>29</v>
      </c>
      <c r="M105" s="1165">
        <v>29</v>
      </c>
      <c r="N105" s="1167" t="s">
        <v>306</v>
      </c>
      <c r="O105" s="1167" t="s">
        <v>307</v>
      </c>
      <c r="P105" s="1167" t="s">
        <v>324</v>
      </c>
      <c r="Q105" s="1166" t="s">
        <v>307</v>
      </c>
      <c r="R105" s="1167" t="s">
        <v>324</v>
      </c>
      <c r="S105" s="1167" t="s">
        <v>324</v>
      </c>
      <c r="T105" s="1131" t="s">
        <v>307</v>
      </c>
      <c r="U105" s="1166" t="s">
        <v>306</v>
      </c>
      <c r="V105" s="1168" t="s">
        <v>307</v>
      </c>
      <c r="W105" s="1151"/>
    </row>
    <row r="106" spans="1:23" s="722" customFormat="1" ht="76.5" x14ac:dyDescent="0.2">
      <c r="A106" s="1133" t="s">
        <v>303</v>
      </c>
      <c r="B106" s="807" t="s">
        <v>302</v>
      </c>
      <c r="C106" s="1163" t="s">
        <v>321</v>
      </c>
      <c r="D106" s="1163" t="s">
        <v>322</v>
      </c>
      <c r="E106" s="1155" t="s">
        <v>424</v>
      </c>
      <c r="F106" s="898" t="s">
        <v>384</v>
      </c>
      <c r="G106" s="1164" t="s">
        <v>1610</v>
      </c>
      <c r="H106" s="898" t="s">
        <v>1605</v>
      </c>
      <c r="I106" s="1155" t="s">
        <v>381</v>
      </c>
      <c r="J106" s="1158" t="s">
        <v>1608</v>
      </c>
      <c r="K106" s="1165">
        <v>29</v>
      </c>
      <c r="L106" s="1165">
        <v>29</v>
      </c>
      <c r="M106" s="1165">
        <v>29</v>
      </c>
      <c r="N106" s="1167" t="s">
        <v>306</v>
      </c>
      <c r="O106" s="1167" t="s">
        <v>307</v>
      </c>
      <c r="P106" s="1167" t="s">
        <v>324</v>
      </c>
      <c r="Q106" s="1167" t="s">
        <v>324</v>
      </c>
      <c r="R106" s="1167" t="s">
        <v>324</v>
      </c>
      <c r="S106" s="1166" t="s">
        <v>307</v>
      </c>
      <c r="T106" s="1131" t="s">
        <v>307</v>
      </c>
      <c r="U106" s="1166" t="s">
        <v>306</v>
      </c>
      <c r="V106" s="1168" t="s">
        <v>307</v>
      </c>
      <c r="W106" s="1151"/>
    </row>
    <row r="107" spans="1:23" s="722" customFormat="1" ht="25.5" x14ac:dyDescent="0.2">
      <c r="A107" s="1133" t="s">
        <v>303</v>
      </c>
      <c r="B107" s="807" t="s">
        <v>302</v>
      </c>
      <c r="C107" s="1163" t="s">
        <v>321</v>
      </c>
      <c r="D107" s="1163" t="s">
        <v>322</v>
      </c>
      <c r="E107" s="1155" t="s">
        <v>424</v>
      </c>
      <c r="F107" s="898" t="s">
        <v>1609</v>
      </c>
      <c r="G107" s="1164" t="s">
        <v>475</v>
      </c>
      <c r="H107" s="898" t="s">
        <v>1601</v>
      </c>
      <c r="I107" s="1155" t="s">
        <v>381</v>
      </c>
      <c r="J107" s="1158" t="s">
        <v>1608</v>
      </c>
      <c r="K107" s="1165">
        <v>12</v>
      </c>
      <c r="L107" s="1165">
        <v>12</v>
      </c>
      <c r="M107" s="1165">
        <v>12</v>
      </c>
      <c r="N107" s="1167" t="s">
        <v>306</v>
      </c>
      <c r="O107" s="1167" t="s">
        <v>307</v>
      </c>
      <c r="P107" s="1131" t="s">
        <v>324</v>
      </c>
      <c r="Q107" s="1131" t="s">
        <v>324</v>
      </c>
      <c r="R107" s="1166" t="s">
        <v>307</v>
      </c>
      <c r="S107" s="1131" t="s">
        <v>324</v>
      </c>
      <c r="T107" s="1131" t="s">
        <v>307</v>
      </c>
      <c r="U107" s="1166" t="s">
        <v>306</v>
      </c>
      <c r="V107" s="1168" t="s">
        <v>307</v>
      </c>
      <c r="W107" s="1151"/>
    </row>
    <row r="108" spans="1:23" s="722" customFormat="1" ht="76.5" x14ac:dyDescent="0.2">
      <c r="A108" s="1133" t="s">
        <v>303</v>
      </c>
      <c r="B108" s="807" t="s">
        <v>302</v>
      </c>
      <c r="C108" s="1163" t="s">
        <v>321</v>
      </c>
      <c r="D108" s="1163" t="s">
        <v>322</v>
      </c>
      <c r="E108" s="1155" t="s">
        <v>424</v>
      </c>
      <c r="F108" s="898" t="s">
        <v>384</v>
      </c>
      <c r="G108" s="1164" t="s">
        <v>475</v>
      </c>
      <c r="H108" s="898" t="s">
        <v>382</v>
      </c>
      <c r="I108" s="1155" t="s">
        <v>381</v>
      </c>
      <c r="J108" s="1158" t="s">
        <v>1608</v>
      </c>
      <c r="K108" s="1165">
        <v>12</v>
      </c>
      <c r="L108" s="1165">
        <v>12</v>
      </c>
      <c r="M108" s="1165">
        <v>12</v>
      </c>
      <c r="N108" s="1167" t="s">
        <v>306</v>
      </c>
      <c r="O108" s="1167" t="s">
        <v>307</v>
      </c>
      <c r="P108" s="1167" t="s">
        <v>307</v>
      </c>
      <c r="Q108" s="1166" t="s">
        <v>324</v>
      </c>
      <c r="R108" s="1166" t="s">
        <v>324</v>
      </c>
      <c r="S108" s="1166" t="s">
        <v>324</v>
      </c>
      <c r="T108" s="1131" t="s">
        <v>307</v>
      </c>
      <c r="U108" s="1166" t="s">
        <v>306</v>
      </c>
      <c r="V108" s="1168" t="s">
        <v>307</v>
      </c>
      <c r="W108" s="1151"/>
    </row>
    <row r="109" spans="1:23" s="722" customFormat="1" ht="76.5" x14ac:dyDescent="0.2">
      <c r="A109" s="1133" t="s">
        <v>303</v>
      </c>
      <c r="B109" s="807" t="s">
        <v>302</v>
      </c>
      <c r="C109" s="1163" t="s">
        <v>321</v>
      </c>
      <c r="D109" s="1163" t="s">
        <v>322</v>
      </c>
      <c r="E109" s="1155" t="s">
        <v>424</v>
      </c>
      <c r="F109" s="898" t="s">
        <v>384</v>
      </c>
      <c r="G109" s="1164" t="s">
        <v>475</v>
      </c>
      <c r="H109" s="898" t="s">
        <v>1604</v>
      </c>
      <c r="I109" s="1155" t="s">
        <v>381</v>
      </c>
      <c r="J109" s="1158" t="s">
        <v>1608</v>
      </c>
      <c r="K109" s="1165">
        <v>12</v>
      </c>
      <c r="L109" s="1165">
        <v>12</v>
      </c>
      <c r="M109" s="1165">
        <v>12</v>
      </c>
      <c r="N109" s="1167" t="s">
        <v>306</v>
      </c>
      <c r="O109" s="1167" t="s">
        <v>307</v>
      </c>
      <c r="P109" s="1167" t="s">
        <v>324</v>
      </c>
      <c r="Q109" s="1166" t="s">
        <v>307</v>
      </c>
      <c r="R109" s="1167" t="s">
        <v>324</v>
      </c>
      <c r="S109" s="1167" t="s">
        <v>324</v>
      </c>
      <c r="T109" s="1131" t="s">
        <v>307</v>
      </c>
      <c r="U109" s="1166" t="s">
        <v>306</v>
      </c>
      <c r="V109" s="1168" t="s">
        <v>307</v>
      </c>
      <c r="W109" s="1151"/>
    </row>
    <row r="110" spans="1:23" s="722" customFormat="1" ht="76.5" x14ac:dyDescent="0.2">
      <c r="A110" s="1133" t="s">
        <v>303</v>
      </c>
      <c r="B110" s="807" t="s">
        <v>302</v>
      </c>
      <c r="C110" s="1163" t="s">
        <v>321</v>
      </c>
      <c r="D110" s="1163" t="s">
        <v>322</v>
      </c>
      <c r="E110" s="1155" t="s">
        <v>424</v>
      </c>
      <c r="F110" s="898" t="s">
        <v>384</v>
      </c>
      <c r="G110" s="1164" t="s">
        <v>475</v>
      </c>
      <c r="H110" s="898" t="s">
        <v>1605</v>
      </c>
      <c r="I110" s="1155" t="s">
        <v>381</v>
      </c>
      <c r="J110" s="1158" t="s">
        <v>1608</v>
      </c>
      <c r="K110" s="1165">
        <v>12</v>
      </c>
      <c r="L110" s="1165">
        <v>12</v>
      </c>
      <c r="M110" s="1165">
        <v>12</v>
      </c>
      <c r="N110" s="1167" t="s">
        <v>306</v>
      </c>
      <c r="O110" s="1167" t="s">
        <v>307</v>
      </c>
      <c r="P110" s="1167" t="s">
        <v>324</v>
      </c>
      <c r="Q110" s="1167" t="s">
        <v>324</v>
      </c>
      <c r="R110" s="1167" t="s">
        <v>324</v>
      </c>
      <c r="S110" s="1166" t="s">
        <v>307</v>
      </c>
      <c r="T110" s="1131" t="s">
        <v>307</v>
      </c>
      <c r="U110" s="1166" t="s">
        <v>306</v>
      </c>
      <c r="V110" s="1168" t="s">
        <v>307</v>
      </c>
      <c r="W110" s="1151"/>
    </row>
    <row r="111" spans="1:23" s="722" customFormat="1" ht="63.75" x14ac:dyDescent="0.2">
      <c r="A111" s="1133" t="s">
        <v>303</v>
      </c>
      <c r="B111" s="807" t="s">
        <v>302</v>
      </c>
      <c r="C111" s="1163" t="s">
        <v>321</v>
      </c>
      <c r="D111" s="1163" t="s">
        <v>322</v>
      </c>
      <c r="E111" s="1155" t="s">
        <v>424</v>
      </c>
      <c r="F111" s="898" t="s">
        <v>380</v>
      </c>
      <c r="G111" s="1164" t="s">
        <v>476</v>
      </c>
      <c r="H111" s="898" t="s">
        <v>1601</v>
      </c>
      <c r="I111" s="1155" t="s">
        <v>381</v>
      </c>
      <c r="J111" s="1158" t="s">
        <v>1608</v>
      </c>
      <c r="K111" s="1165">
        <v>6</v>
      </c>
      <c r="L111" s="1165">
        <v>6</v>
      </c>
      <c r="M111" s="1165">
        <v>6</v>
      </c>
      <c r="N111" s="1166" t="s">
        <v>307</v>
      </c>
      <c r="O111" s="1167" t="s">
        <v>307</v>
      </c>
      <c r="P111" s="1131" t="s">
        <v>324</v>
      </c>
      <c r="Q111" s="1131" t="s">
        <v>324</v>
      </c>
      <c r="R111" s="1166" t="s">
        <v>307</v>
      </c>
      <c r="S111" s="1131" t="s">
        <v>324</v>
      </c>
      <c r="T111" s="1131" t="s">
        <v>307</v>
      </c>
      <c r="U111" s="1166" t="s">
        <v>306</v>
      </c>
      <c r="V111" s="1168" t="s">
        <v>307</v>
      </c>
      <c r="W111" s="1151"/>
    </row>
    <row r="112" spans="1:23" s="722" customFormat="1" ht="63.75" x14ac:dyDescent="0.2">
      <c r="A112" s="1133" t="s">
        <v>303</v>
      </c>
      <c r="B112" s="807" t="s">
        <v>302</v>
      </c>
      <c r="C112" s="1163" t="s">
        <v>321</v>
      </c>
      <c r="D112" s="1163" t="s">
        <v>322</v>
      </c>
      <c r="E112" s="1155" t="s">
        <v>424</v>
      </c>
      <c r="F112" s="898" t="s">
        <v>380</v>
      </c>
      <c r="G112" s="1164" t="s">
        <v>476</v>
      </c>
      <c r="H112" s="898" t="s">
        <v>382</v>
      </c>
      <c r="I112" s="1155" t="s">
        <v>381</v>
      </c>
      <c r="J112" s="1158" t="s">
        <v>1608</v>
      </c>
      <c r="K112" s="1165">
        <v>6</v>
      </c>
      <c r="L112" s="1165">
        <v>6</v>
      </c>
      <c r="M112" s="1165">
        <v>6</v>
      </c>
      <c r="N112" s="1166" t="s">
        <v>307</v>
      </c>
      <c r="O112" s="1167" t="s">
        <v>307</v>
      </c>
      <c r="P112" s="1167" t="s">
        <v>307</v>
      </c>
      <c r="Q112" s="1166" t="s">
        <v>324</v>
      </c>
      <c r="R112" s="1166" t="s">
        <v>324</v>
      </c>
      <c r="S112" s="1166" t="s">
        <v>324</v>
      </c>
      <c r="T112" s="1131" t="s">
        <v>307</v>
      </c>
      <c r="U112" s="1166" t="s">
        <v>306</v>
      </c>
      <c r="V112" s="1168" t="s">
        <v>307</v>
      </c>
      <c r="W112" s="1151"/>
    </row>
    <row r="113" spans="1:23" s="722" customFormat="1" ht="63.75" x14ac:dyDescent="0.2">
      <c r="A113" s="1133" t="s">
        <v>303</v>
      </c>
      <c r="B113" s="807" t="s">
        <v>302</v>
      </c>
      <c r="C113" s="1163" t="s">
        <v>321</v>
      </c>
      <c r="D113" s="1163" t="s">
        <v>322</v>
      </c>
      <c r="E113" s="1155" t="s">
        <v>424</v>
      </c>
      <c r="F113" s="898" t="s">
        <v>380</v>
      </c>
      <c r="G113" s="1164" t="s">
        <v>476</v>
      </c>
      <c r="H113" s="898" t="s">
        <v>1604</v>
      </c>
      <c r="I113" s="1155" t="s">
        <v>381</v>
      </c>
      <c r="J113" s="1158" t="s">
        <v>1608</v>
      </c>
      <c r="K113" s="1165">
        <v>6</v>
      </c>
      <c r="L113" s="1165">
        <v>6</v>
      </c>
      <c r="M113" s="1165">
        <v>6</v>
      </c>
      <c r="N113" s="1166" t="s">
        <v>307</v>
      </c>
      <c r="O113" s="1167" t="s">
        <v>307</v>
      </c>
      <c r="P113" s="1167" t="s">
        <v>324</v>
      </c>
      <c r="Q113" s="1166" t="s">
        <v>307</v>
      </c>
      <c r="R113" s="1167" t="s">
        <v>324</v>
      </c>
      <c r="S113" s="1167" t="s">
        <v>324</v>
      </c>
      <c r="T113" s="1131" t="s">
        <v>307</v>
      </c>
      <c r="U113" s="1166" t="s">
        <v>306</v>
      </c>
      <c r="V113" s="1168" t="s">
        <v>307</v>
      </c>
      <c r="W113" s="1151"/>
    </row>
    <row r="114" spans="1:23" s="722" customFormat="1" ht="63.75" x14ac:dyDescent="0.2">
      <c r="A114" s="1133" t="s">
        <v>303</v>
      </c>
      <c r="B114" s="807" t="s">
        <v>302</v>
      </c>
      <c r="C114" s="1163" t="s">
        <v>321</v>
      </c>
      <c r="D114" s="1163" t="s">
        <v>322</v>
      </c>
      <c r="E114" s="1155" t="s">
        <v>424</v>
      </c>
      <c r="F114" s="898" t="s">
        <v>380</v>
      </c>
      <c r="G114" s="1164" t="s">
        <v>476</v>
      </c>
      <c r="H114" s="898" t="s">
        <v>1605</v>
      </c>
      <c r="I114" s="1155" t="s">
        <v>381</v>
      </c>
      <c r="J114" s="1158" t="s">
        <v>1608</v>
      </c>
      <c r="K114" s="1165">
        <v>6</v>
      </c>
      <c r="L114" s="1165">
        <v>6</v>
      </c>
      <c r="M114" s="1165">
        <v>6</v>
      </c>
      <c r="N114" s="1166" t="s">
        <v>307</v>
      </c>
      <c r="O114" s="1167" t="s">
        <v>307</v>
      </c>
      <c r="P114" s="1167" t="s">
        <v>324</v>
      </c>
      <c r="Q114" s="1167" t="s">
        <v>324</v>
      </c>
      <c r="R114" s="1167" t="s">
        <v>324</v>
      </c>
      <c r="S114" s="1166" t="s">
        <v>307</v>
      </c>
      <c r="T114" s="1131" t="s">
        <v>307</v>
      </c>
      <c r="U114" s="1166" t="s">
        <v>306</v>
      </c>
      <c r="V114" s="1168" t="s">
        <v>307</v>
      </c>
      <c r="W114" s="1151"/>
    </row>
    <row r="115" spans="1:23" s="722" customFormat="1" ht="25.5" x14ac:dyDescent="0.2">
      <c r="A115" s="1133" t="s">
        <v>303</v>
      </c>
      <c r="B115" s="807" t="s">
        <v>302</v>
      </c>
      <c r="C115" s="1163" t="s">
        <v>321</v>
      </c>
      <c r="D115" s="1163" t="s">
        <v>322</v>
      </c>
      <c r="E115" s="1155" t="s">
        <v>424</v>
      </c>
      <c r="F115" s="898" t="s">
        <v>1609</v>
      </c>
      <c r="G115" s="1164" t="s">
        <v>476</v>
      </c>
      <c r="H115" s="898" t="s">
        <v>1601</v>
      </c>
      <c r="I115" s="1155" t="s">
        <v>381</v>
      </c>
      <c r="J115" s="1158" t="s">
        <v>1608</v>
      </c>
      <c r="K115" s="1165">
        <v>8</v>
      </c>
      <c r="L115" s="1165">
        <v>8</v>
      </c>
      <c r="M115" s="1165">
        <v>8</v>
      </c>
      <c r="N115" s="1167" t="s">
        <v>306</v>
      </c>
      <c r="O115" s="1167" t="s">
        <v>307</v>
      </c>
      <c r="P115" s="1131" t="s">
        <v>324</v>
      </c>
      <c r="Q115" s="1131" t="s">
        <v>324</v>
      </c>
      <c r="R115" s="1166" t="s">
        <v>307</v>
      </c>
      <c r="S115" s="1131" t="s">
        <v>324</v>
      </c>
      <c r="T115" s="1131" t="s">
        <v>307</v>
      </c>
      <c r="U115" s="1166" t="s">
        <v>306</v>
      </c>
      <c r="V115" s="1168" t="s">
        <v>307</v>
      </c>
      <c r="W115" s="1151"/>
    </row>
    <row r="116" spans="1:23" s="722" customFormat="1" ht="76.5" x14ac:dyDescent="0.2">
      <c r="A116" s="1133" t="s">
        <v>303</v>
      </c>
      <c r="B116" s="807" t="s">
        <v>302</v>
      </c>
      <c r="C116" s="1163" t="s">
        <v>321</v>
      </c>
      <c r="D116" s="1163" t="s">
        <v>322</v>
      </c>
      <c r="E116" s="1155" t="s">
        <v>424</v>
      </c>
      <c r="F116" s="898" t="s">
        <v>384</v>
      </c>
      <c r="G116" s="1164" t="s">
        <v>476</v>
      </c>
      <c r="H116" s="898" t="s">
        <v>382</v>
      </c>
      <c r="I116" s="1155" t="s">
        <v>381</v>
      </c>
      <c r="J116" s="1158" t="s">
        <v>1608</v>
      </c>
      <c r="K116" s="1165">
        <v>8</v>
      </c>
      <c r="L116" s="1165">
        <v>8</v>
      </c>
      <c r="M116" s="1165">
        <v>8</v>
      </c>
      <c r="N116" s="1167" t="s">
        <v>306</v>
      </c>
      <c r="O116" s="1167" t="s">
        <v>307</v>
      </c>
      <c r="P116" s="1167" t="s">
        <v>307</v>
      </c>
      <c r="Q116" s="1166" t="s">
        <v>324</v>
      </c>
      <c r="R116" s="1166" t="s">
        <v>324</v>
      </c>
      <c r="S116" s="1166" t="s">
        <v>324</v>
      </c>
      <c r="T116" s="1131" t="s">
        <v>307</v>
      </c>
      <c r="U116" s="1166" t="s">
        <v>306</v>
      </c>
      <c r="V116" s="1168" t="s">
        <v>307</v>
      </c>
      <c r="W116" s="1151"/>
    </row>
    <row r="117" spans="1:23" s="722" customFormat="1" ht="76.5" x14ac:dyDescent="0.2">
      <c r="A117" s="1133" t="s">
        <v>303</v>
      </c>
      <c r="B117" s="807" t="s">
        <v>302</v>
      </c>
      <c r="C117" s="1163" t="s">
        <v>321</v>
      </c>
      <c r="D117" s="1163" t="s">
        <v>322</v>
      </c>
      <c r="E117" s="1155" t="s">
        <v>424</v>
      </c>
      <c r="F117" s="898" t="s">
        <v>384</v>
      </c>
      <c r="G117" s="1164" t="s">
        <v>476</v>
      </c>
      <c r="H117" s="898" t="s">
        <v>1604</v>
      </c>
      <c r="I117" s="1155" t="s">
        <v>381</v>
      </c>
      <c r="J117" s="1158" t="s">
        <v>1608</v>
      </c>
      <c r="K117" s="1165">
        <v>8</v>
      </c>
      <c r="L117" s="1165">
        <v>8</v>
      </c>
      <c r="M117" s="1165">
        <v>8</v>
      </c>
      <c r="N117" s="1167" t="s">
        <v>306</v>
      </c>
      <c r="O117" s="1167" t="s">
        <v>307</v>
      </c>
      <c r="P117" s="1167" t="s">
        <v>324</v>
      </c>
      <c r="Q117" s="1166" t="s">
        <v>307</v>
      </c>
      <c r="R117" s="1167" t="s">
        <v>324</v>
      </c>
      <c r="S117" s="1167" t="s">
        <v>324</v>
      </c>
      <c r="T117" s="1131" t="s">
        <v>307</v>
      </c>
      <c r="U117" s="1166" t="s">
        <v>306</v>
      </c>
      <c r="V117" s="1168" t="s">
        <v>307</v>
      </c>
      <c r="W117" s="1151"/>
    </row>
    <row r="118" spans="1:23" s="722" customFormat="1" ht="76.5" x14ac:dyDescent="0.2">
      <c r="A118" s="1133" t="s">
        <v>303</v>
      </c>
      <c r="B118" s="807" t="s">
        <v>302</v>
      </c>
      <c r="C118" s="1163" t="s">
        <v>321</v>
      </c>
      <c r="D118" s="1163" t="s">
        <v>322</v>
      </c>
      <c r="E118" s="1155" t="s">
        <v>424</v>
      </c>
      <c r="F118" s="898" t="s">
        <v>384</v>
      </c>
      <c r="G118" s="1164" t="s">
        <v>476</v>
      </c>
      <c r="H118" s="898" t="s">
        <v>1605</v>
      </c>
      <c r="I118" s="1155" t="s">
        <v>381</v>
      </c>
      <c r="J118" s="1158" t="s">
        <v>1608</v>
      </c>
      <c r="K118" s="1165">
        <v>8</v>
      </c>
      <c r="L118" s="1165">
        <v>8</v>
      </c>
      <c r="M118" s="1165">
        <v>8</v>
      </c>
      <c r="N118" s="1167" t="s">
        <v>306</v>
      </c>
      <c r="O118" s="1167" t="s">
        <v>307</v>
      </c>
      <c r="P118" s="1167" t="s">
        <v>324</v>
      </c>
      <c r="Q118" s="1167" t="s">
        <v>324</v>
      </c>
      <c r="R118" s="1167" t="s">
        <v>324</v>
      </c>
      <c r="S118" s="1166" t="s">
        <v>307</v>
      </c>
      <c r="T118" s="1131" t="s">
        <v>307</v>
      </c>
      <c r="U118" s="1166" t="s">
        <v>306</v>
      </c>
      <c r="V118" s="1168" t="s">
        <v>307</v>
      </c>
      <c r="W118" s="1151"/>
    </row>
    <row r="119" spans="1:23" s="722" customFormat="1" ht="63.75" x14ac:dyDescent="0.2">
      <c r="A119" s="1133" t="s">
        <v>303</v>
      </c>
      <c r="B119" s="807" t="s">
        <v>302</v>
      </c>
      <c r="C119" s="1163" t="s">
        <v>321</v>
      </c>
      <c r="D119" s="1163" t="s">
        <v>322</v>
      </c>
      <c r="E119" s="1155" t="s">
        <v>424</v>
      </c>
      <c r="F119" s="898" t="s">
        <v>380</v>
      </c>
      <c r="G119" s="1164" t="s">
        <v>477</v>
      </c>
      <c r="H119" s="898" t="s">
        <v>1601</v>
      </c>
      <c r="I119" s="1155" t="s">
        <v>381</v>
      </c>
      <c r="J119" s="1158" t="s">
        <v>1608</v>
      </c>
      <c r="K119" s="1165">
        <v>18</v>
      </c>
      <c r="L119" s="1165">
        <v>18</v>
      </c>
      <c r="M119" s="1165">
        <v>18</v>
      </c>
      <c r="N119" s="1166" t="s">
        <v>307</v>
      </c>
      <c r="O119" s="1167" t="s">
        <v>307</v>
      </c>
      <c r="P119" s="1131" t="s">
        <v>324</v>
      </c>
      <c r="Q119" s="1131" t="s">
        <v>324</v>
      </c>
      <c r="R119" s="1166" t="s">
        <v>307</v>
      </c>
      <c r="S119" s="1131" t="s">
        <v>324</v>
      </c>
      <c r="T119" s="1131" t="s">
        <v>307</v>
      </c>
      <c r="U119" s="1166" t="s">
        <v>306</v>
      </c>
      <c r="V119" s="1168" t="s">
        <v>307</v>
      </c>
      <c r="W119" s="1151"/>
    </row>
    <row r="120" spans="1:23" s="722" customFormat="1" ht="63.75" x14ac:dyDescent="0.2">
      <c r="A120" s="1133" t="s">
        <v>303</v>
      </c>
      <c r="B120" s="807" t="s">
        <v>302</v>
      </c>
      <c r="C120" s="1163" t="s">
        <v>321</v>
      </c>
      <c r="D120" s="1163" t="s">
        <v>322</v>
      </c>
      <c r="E120" s="1155" t="s">
        <v>424</v>
      </c>
      <c r="F120" s="898" t="s">
        <v>380</v>
      </c>
      <c r="G120" s="1164" t="s">
        <v>477</v>
      </c>
      <c r="H120" s="898" t="s">
        <v>382</v>
      </c>
      <c r="I120" s="1155" t="s">
        <v>381</v>
      </c>
      <c r="J120" s="1158" t="s">
        <v>1608</v>
      </c>
      <c r="K120" s="1165">
        <v>18</v>
      </c>
      <c r="L120" s="1165">
        <v>18</v>
      </c>
      <c r="M120" s="1165">
        <v>18</v>
      </c>
      <c r="N120" s="1166" t="s">
        <v>307</v>
      </c>
      <c r="O120" s="1167" t="s">
        <v>307</v>
      </c>
      <c r="P120" s="1167" t="s">
        <v>307</v>
      </c>
      <c r="Q120" s="1166" t="s">
        <v>324</v>
      </c>
      <c r="R120" s="1166" t="s">
        <v>324</v>
      </c>
      <c r="S120" s="1166" t="s">
        <v>324</v>
      </c>
      <c r="T120" s="1131" t="s">
        <v>307</v>
      </c>
      <c r="U120" s="1166" t="s">
        <v>306</v>
      </c>
      <c r="V120" s="1168" t="s">
        <v>307</v>
      </c>
      <c r="W120" s="1151"/>
    </row>
    <row r="121" spans="1:23" s="722" customFormat="1" ht="63.75" x14ac:dyDescent="0.2">
      <c r="A121" s="1133" t="s">
        <v>303</v>
      </c>
      <c r="B121" s="807" t="s">
        <v>302</v>
      </c>
      <c r="C121" s="1163" t="s">
        <v>321</v>
      </c>
      <c r="D121" s="1163" t="s">
        <v>322</v>
      </c>
      <c r="E121" s="1155" t="s">
        <v>424</v>
      </c>
      <c r="F121" s="898" t="s">
        <v>380</v>
      </c>
      <c r="G121" s="1164" t="s">
        <v>477</v>
      </c>
      <c r="H121" s="898" t="s">
        <v>1604</v>
      </c>
      <c r="I121" s="1155" t="s">
        <v>381</v>
      </c>
      <c r="J121" s="1158" t="s">
        <v>1608</v>
      </c>
      <c r="K121" s="1165">
        <v>18</v>
      </c>
      <c r="L121" s="1165">
        <v>18</v>
      </c>
      <c r="M121" s="1165">
        <v>18</v>
      </c>
      <c r="N121" s="1166" t="s">
        <v>307</v>
      </c>
      <c r="O121" s="1167" t="s">
        <v>307</v>
      </c>
      <c r="P121" s="1167" t="s">
        <v>324</v>
      </c>
      <c r="Q121" s="1166" t="s">
        <v>307</v>
      </c>
      <c r="R121" s="1167" t="s">
        <v>324</v>
      </c>
      <c r="S121" s="1167" t="s">
        <v>324</v>
      </c>
      <c r="T121" s="1131" t="s">
        <v>307</v>
      </c>
      <c r="U121" s="1166" t="s">
        <v>306</v>
      </c>
      <c r="V121" s="1168" t="s">
        <v>307</v>
      </c>
      <c r="W121" s="1151"/>
    </row>
    <row r="122" spans="1:23" s="722" customFormat="1" ht="63.75" x14ac:dyDescent="0.2">
      <c r="A122" s="1133" t="s">
        <v>303</v>
      </c>
      <c r="B122" s="807" t="s">
        <v>302</v>
      </c>
      <c r="C122" s="1163" t="s">
        <v>321</v>
      </c>
      <c r="D122" s="1163" t="s">
        <v>322</v>
      </c>
      <c r="E122" s="1155" t="s">
        <v>424</v>
      </c>
      <c r="F122" s="898" t="s">
        <v>380</v>
      </c>
      <c r="G122" s="1164" t="s">
        <v>477</v>
      </c>
      <c r="H122" s="898" t="s">
        <v>1605</v>
      </c>
      <c r="I122" s="1155" t="s">
        <v>381</v>
      </c>
      <c r="J122" s="1158" t="s">
        <v>1608</v>
      </c>
      <c r="K122" s="1165">
        <v>18</v>
      </c>
      <c r="L122" s="1165">
        <v>18</v>
      </c>
      <c r="M122" s="1165">
        <v>18</v>
      </c>
      <c r="N122" s="1166" t="s">
        <v>307</v>
      </c>
      <c r="O122" s="1167" t="s">
        <v>307</v>
      </c>
      <c r="P122" s="1167" t="s">
        <v>324</v>
      </c>
      <c r="Q122" s="1167" t="s">
        <v>324</v>
      </c>
      <c r="R122" s="1167" t="s">
        <v>324</v>
      </c>
      <c r="S122" s="1166" t="s">
        <v>307</v>
      </c>
      <c r="T122" s="1131" t="s">
        <v>307</v>
      </c>
      <c r="U122" s="1166" t="s">
        <v>306</v>
      </c>
      <c r="V122" s="1168" t="s">
        <v>307</v>
      </c>
      <c r="W122" s="1151"/>
    </row>
    <row r="123" spans="1:23" s="722" customFormat="1" ht="25.5" x14ac:dyDescent="0.2">
      <c r="A123" s="1133" t="s">
        <v>303</v>
      </c>
      <c r="B123" s="807" t="s">
        <v>302</v>
      </c>
      <c r="C123" s="1163" t="s">
        <v>321</v>
      </c>
      <c r="D123" s="1163" t="s">
        <v>322</v>
      </c>
      <c r="E123" s="1155" t="s">
        <v>424</v>
      </c>
      <c r="F123" s="898" t="s">
        <v>1609</v>
      </c>
      <c r="G123" s="1164" t="s">
        <v>1034</v>
      </c>
      <c r="H123" s="898" t="s">
        <v>1601</v>
      </c>
      <c r="I123" s="1155" t="s">
        <v>381</v>
      </c>
      <c r="J123" s="1158" t="s">
        <v>1608</v>
      </c>
      <c r="K123" s="1165">
        <v>6</v>
      </c>
      <c r="L123" s="1165">
        <v>6</v>
      </c>
      <c r="M123" s="1165">
        <v>6</v>
      </c>
      <c r="N123" s="1167" t="s">
        <v>306</v>
      </c>
      <c r="O123" s="1167" t="s">
        <v>307</v>
      </c>
      <c r="P123" s="1131" t="s">
        <v>324</v>
      </c>
      <c r="Q123" s="1131" t="s">
        <v>324</v>
      </c>
      <c r="R123" s="1166" t="s">
        <v>307</v>
      </c>
      <c r="S123" s="1131" t="s">
        <v>324</v>
      </c>
      <c r="T123" s="1131" t="s">
        <v>307</v>
      </c>
      <c r="U123" s="1166" t="s">
        <v>306</v>
      </c>
      <c r="V123" s="1168" t="s">
        <v>307</v>
      </c>
      <c r="W123" s="1151"/>
    </row>
    <row r="124" spans="1:23" s="722" customFormat="1" ht="76.5" x14ac:dyDescent="0.2">
      <c r="A124" s="1133" t="s">
        <v>303</v>
      </c>
      <c r="B124" s="807" t="s">
        <v>302</v>
      </c>
      <c r="C124" s="1163" t="s">
        <v>321</v>
      </c>
      <c r="D124" s="1163" t="s">
        <v>322</v>
      </c>
      <c r="E124" s="1155" t="s">
        <v>424</v>
      </c>
      <c r="F124" s="898" t="s">
        <v>384</v>
      </c>
      <c r="G124" s="1164" t="s">
        <v>1034</v>
      </c>
      <c r="H124" s="898" t="s">
        <v>382</v>
      </c>
      <c r="I124" s="1155" t="s">
        <v>381</v>
      </c>
      <c r="J124" s="1158" t="s">
        <v>1608</v>
      </c>
      <c r="K124" s="1165">
        <v>6</v>
      </c>
      <c r="L124" s="1165">
        <v>6</v>
      </c>
      <c r="M124" s="1165">
        <v>6</v>
      </c>
      <c r="N124" s="1167" t="s">
        <v>306</v>
      </c>
      <c r="O124" s="1167" t="s">
        <v>307</v>
      </c>
      <c r="P124" s="1167" t="s">
        <v>307</v>
      </c>
      <c r="Q124" s="1166" t="s">
        <v>324</v>
      </c>
      <c r="R124" s="1166" t="s">
        <v>324</v>
      </c>
      <c r="S124" s="1166" t="s">
        <v>324</v>
      </c>
      <c r="T124" s="1131" t="s">
        <v>307</v>
      </c>
      <c r="U124" s="1166" t="s">
        <v>306</v>
      </c>
      <c r="V124" s="1168" t="s">
        <v>307</v>
      </c>
      <c r="W124" s="1151"/>
    </row>
    <row r="125" spans="1:23" s="722" customFormat="1" ht="76.5" x14ac:dyDescent="0.2">
      <c r="A125" s="1133" t="s">
        <v>303</v>
      </c>
      <c r="B125" s="807" t="s">
        <v>302</v>
      </c>
      <c r="C125" s="1163" t="s">
        <v>321</v>
      </c>
      <c r="D125" s="1163" t="s">
        <v>322</v>
      </c>
      <c r="E125" s="1155" t="s">
        <v>424</v>
      </c>
      <c r="F125" s="898" t="s">
        <v>384</v>
      </c>
      <c r="G125" s="1164" t="s">
        <v>1034</v>
      </c>
      <c r="H125" s="898" t="s">
        <v>1604</v>
      </c>
      <c r="I125" s="1155" t="s">
        <v>381</v>
      </c>
      <c r="J125" s="1158" t="s">
        <v>1608</v>
      </c>
      <c r="K125" s="1165">
        <v>6</v>
      </c>
      <c r="L125" s="1165">
        <v>6</v>
      </c>
      <c r="M125" s="1165">
        <v>6</v>
      </c>
      <c r="N125" s="1167" t="s">
        <v>306</v>
      </c>
      <c r="O125" s="1167" t="s">
        <v>307</v>
      </c>
      <c r="P125" s="1167" t="s">
        <v>324</v>
      </c>
      <c r="Q125" s="1166" t="s">
        <v>307</v>
      </c>
      <c r="R125" s="1167" t="s">
        <v>324</v>
      </c>
      <c r="S125" s="1167" t="s">
        <v>324</v>
      </c>
      <c r="T125" s="1131" t="s">
        <v>307</v>
      </c>
      <c r="U125" s="1166" t="s">
        <v>306</v>
      </c>
      <c r="V125" s="1168" t="s">
        <v>307</v>
      </c>
      <c r="W125" s="1151"/>
    </row>
    <row r="126" spans="1:23" s="722" customFormat="1" ht="77.25" thickBot="1" x14ac:dyDescent="0.25">
      <c r="A126" s="1133" t="s">
        <v>303</v>
      </c>
      <c r="B126" s="807" t="s">
        <v>302</v>
      </c>
      <c r="C126" s="1163" t="s">
        <v>321</v>
      </c>
      <c r="D126" s="1163" t="s">
        <v>322</v>
      </c>
      <c r="E126" s="1155" t="s">
        <v>424</v>
      </c>
      <c r="F126" s="898" t="s">
        <v>384</v>
      </c>
      <c r="G126" s="1164" t="s">
        <v>1034</v>
      </c>
      <c r="H126" s="898" t="s">
        <v>1605</v>
      </c>
      <c r="I126" s="1155" t="s">
        <v>381</v>
      </c>
      <c r="J126" s="1158" t="s">
        <v>1608</v>
      </c>
      <c r="K126" s="1165">
        <v>6</v>
      </c>
      <c r="L126" s="1165">
        <v>6</v>
      </c>
      <c r="M126" s="1165">
        <v>6</v>
      </c>
      <c r="N126" s="1167" t="s">
        <v>306</v>
      </c>
      <c r="O126" s="1167" t="s">
        <v>307</v>
      </c>
      <c r="P126" s="1167" t="s">
        <v>324</v>
      </c>
      <c r="Q126" s="1167" t="s">
        <v>324</v>
      </c>
      <c r="R126" s="1167" t="s">
        <v>324</v>
      </c>
      <c r="S126" s="1166" t="s">
        <v>307</v>
      </c>
      <c r="T126" s="1131" t="s">
        <v>307</v>
      </c>
      <c r="U126" s="1166" t="s">
        <v>306</v>
      </c>
      <c r="V126" s="1168" t="s">
        <v>307</v>
      </c>
      <c r="W126" s="1151"/>
    </row>
    <row r="127" spans="1:23" s="722" customFormat="1" ht="63.75" x14ac:dyDescent="0.2">
      <c r="A127" s="1169" t="s">
        <v>303</v>
      </c>
      <c r="B127" s="807" t="s">
        <v>302</v>
      </c>
      <c r="C127" s="1170" t="s">
        <v>321</v>
      </c>
      <c r="D127" s="1170" t="s">
        <v>322</v>
      </c>
      <c r="E127" s="1171" t="s">
        <v>489</v>
      </c>
      <c r="F127" s="898" t="s">
        <v>380</v>
      </c>
      <c r="G127" s="1172" t="s">
        <v>1611</v>
      </c>
      <c r="H127" s="1171" t="s">
        <v>1601</v>
      </c>
      <c r="I127" s="1155" t="s">
        <v>381</v>
      </c>
      <c r="J127" s="1173"/>
      <c r="K127" s="1174"/>
      <c r="L127" s="1174">
        <v>38</v>
      </c>
      <c r="M127" s="1174">
        <v>38</v>
      </c>
      <c r="N127" s="1131" t="s">
        <v>307</v>
      </c>
      <c r="O127" s="1131" t="s">
        <v>307</v>
      </c>
      <c r="P127" s="1131" t="s">
        <v>306</v>
      </c>
      <c r="Q127" s="1131" t="s">
        <v>306</v>
      </c>
      <c r="R127" s="1131" t="s">
        <v>307</v>
      </c>
      <c r="S127" s="1131" t="s">
        <v>306</v>
      </c>
      <c r="T127" s="1131" t="s">
        <v>307</v>
      </c>
      <c r="U127" s="1131" t="s">
        <v>306</v>
      </c>
      <c r="V127" s="1168" t="s">
        <v>307</v>
      </c>
      <c r="W127" s="1131" t="s">
        <v>1603</v>
      </c>
    </row>
    <row r="128" spans="1:23" s="722" customFormat="1" ht="63.75" x14ac:dyDescent="0.2">
      <c r="A128" s="1169" t="s">
        <v>303</v>
      </c>
      <c r="B128" s="807" t="s">
        <v>302</v>
      </c>
      <c r="C128" s="1170" t="s">
        <v>321</v>
      </c>
      <c r="D128" s="1170" t="s">
        <v>322</v>
      </c>
      <c r="E128" s="1171" t="s">
        <v>489</v>
      </c>
      <c r="F128" s="898" t="s">
        <v>380</v>
      </c>
      <c r="G128" s="1172" t="s">
        <v>1611</v>
      </c>
      <c r="H128" s="1171" t="s">
        <v>382</v>
      </c>
      <c r="I128" s="1155" t="s">
        <v>381</v>
      </c>
      <c r="J128" s="1175"/>
      <c r="K128" s="1174"/>
      <c r="L128" s="1174">
        <v>38</v>
      </c>
      <c r="M128" s="1174">
        <v>38</v>
      </c>
      <c r="N128" s="1131" t="s">
        <v>307</v>
      </c>
      <c r="O128" s="1131" t="s">
        <v>307</v>
      </c>
      <c r="P128" s="1131" t="s">
        <v>306</v>
      </c>
      <c r="Q128" s="1131" t="s">
        <v>306</v>
      </c>
      <c r="R128" s="1131" t="s">
        <v>307</v>
      </c>
      <c r="S128" s="1131" t="s">
        <v>306</v>
      </c>
      <c r="T128" s="1131" t="s">
        <v>307</v>
      </c>
      <c r="U128" s="1131" t="s">
        <v>306</v>
      </c>
      <c r="V128" s="1168" t="s">
        <v>307</v>
      </c>
      <c r="W128" s="1131" t="s">
        <v>1603</v>
      </c>
    </row>
    <row r="129" spans="1:23" s="722" customFormat="1" ht="63.75" x14ac:dyDescent="0.2">
      <c r="A129" s="1169" t="s">
        <v>303</v>
      </c>
      <c r="B129" s="807" t="s">
        <v>302</v>
      </c>
      <c r="C129" s="1170" t="s">
        <v>321</v>
      </c>
      <c r="D129" s="1170" t="s">
        <v>322</v>
      </c>
      <c r="E129" s="1171" t="s">
        <v>489</v>
      </c>
      <c r="F129" s="898" t="s">
        <v>380</v>
      </c>
      <c r="G129" s="1172" t="s">
        <v>1612</v>
      </c>
      <c r="H129" s="1171" t="s">
        <v>1604</v>
      </c>
      <c r="I129" s="1155" t="s">
        <v>381</v>
      </c>
      <c r="J129" s="1175"/>
      <c r="K129" s="1174"/>
      <c r="L129" s="1174">
        <v>38</v>
      </c>
      <c r="M129" s="1174">
        <v>38</v>
      </c>
      <c r="N129" s="1131" t="s">
        <v>307</v>
      </c>
      <c r="O129" s="1131" t="s">
        <v>307</v>
      </c>
      <c r="P129" s="1131" t="s">
        <v>306</v>
      </c>
      <c r="Q129" s="1131" t="s">
        <v>306</v>
      </c>
      <c r="R129" s="1131" t="s">
        <v>307</v>
      </c>
      <c r="S129" s="1131" t="s">
        <v>306</v>
      </c>
      <c r="T129" s="1131" t="s">
        <v>307</v>
      </c>
      <c r="U129" s="1131" t="s">
        <v>306</v>
      </c>
      <c r="V129" s="1168" t="s">
        <v>307</v>
      </c>
      <c r="W129" s="1131" t="s">
        <v>1603</v>
      </c>
    </row>
    <row r="130" spans="1:23" s="722" customFormat="1" ht="63.75" x14ac:dyDescent="0.2">
      <c r="A130" s="1169" t="s">
        <v>303</v>
      </c>
      <c r="B130" s="807" t="s">
        <v>302</v>
      </c>
      <c r="C130" s="1170" t="s">
        <v>321</v>
      </c>
      <c r="D130" s="1170" t="s">
        <v>322</v>
      </c>
      <c r="E130" s="1171" t="s">
        <v>489</v>
      </c>
      <c r="F130" s="898" t="s">
        <v>380</v>
      </c>
      <c r="G130" s="1172" t="s">
        <v>1612</v>
      </c>
      <c r="H130" s="1171" t="s">
        <v>1605</v>
      </c>
      <c r="I130" s="1155" t="s">
        <v>381</v>
      </c>
      <c r="J130" s="1175"/>
      <c r="K130" s="1174"/>
      <c r="L130" s="1174">
        <v>38</v>
      </c>
      <c r="M130" s="1174">
        <v>38</v>
      </c>
      <c r="N130" s="1131" t="s">
        <v>307</v>
      </c>
      <c r="O130" s="1131" t="s">
        <v>307</v>
      </c>
      <c r="P130" s="1131" t="s">
        <v>306</v>
      </c>
      <c r="Q130" s="1131" t="s">
        <v>306</v>
      </c>
      <c r="R130" s="1131" t="s">
        <v>307</v>
      </c>
      <c r="S130" s="1131" t="s">
        <v>306</v>
      </c>
      <c r="T130" s="1131" t="s">
        <v>307</v>
      </c>
      <c r="U130" s="1131" t="s">
        <v>306</v>
      </c>
      <c r="V130" s="1168" t="s">
        <v>307</v>
      </c>
      <c r="W130" s="1131" t="s">
        <v>1603</v>
      </c>
    </row>
    <row r="131" spans="1:23" s="722" customFormat="1" ht="102" x14ac:dyDescent="0.2">
      <c r="A131" s="1169" t="s">
        <v>303</v>
      </c>
      <c r="B131" s="807" t="s">
        <v>302</v>
      </c>
      <c r="C131" s="1170" t="s">
        <v>321</v>
      </c>
      <c r="D131" s="1170" t="s">
        <v>322</v>
      </c>
      <c r="E131" s="1171" t="s">
        <v>423</v>
      </c>
      <c r="F131" s="898" t="s">
        <v>380</v>
      </c>
      <c r="G131" s="1176" t="s">
        <v>451</v>
      </c>
      <c r="H131" s="898" t="s">
        <v>690</v>
      </c>
      <c r="I131" s="1155" t="s">
        <v>381</v>
      </c>
      <c r="J131" s="1158" t="s">
        <v>691</v>
      </c>
      <c r="K131" s="1174"/>
      <c r="L131" s="1174">
        <v>4</v>
      </c>
      <c r="M131" s="1174">
        <v>4</v>
      </c>
      <c r="N131" s="1131" t="s">
        <v>307</v>
      </c>
      <c r="O131" s="1131" t="s">
        <v>307</v>
      </c>
      <c r="P131" s="1131" t="s">
        <v>306</v>
      </c>
      <c r="Q131" s="1131" t="s">
        <v>307</v>
      </c>
      <c r="R131" s="1131" t="s">
        <v>307</v>
      </c>
      <c r="S131" s="1131" t="s">
        <v>307</v>
      </c>
      <c r="T131" s="1131" t="s">
        <v>307</v>
      </c>
      <c r="U131" s="1131" t="s">
        <v>306</v>
      </c>
      <c r="V131" s="1168" t="s">
        <v>307</v>
      </c>
      <c r="W131" s="1131" t="s">
        <v>1603</v>
      </c>
    </row>
    <row r="132" spans="1:23" s="722" customFormat="1" ht="102" x14ac:dyDescent="0.2">
      <c r="A132" s="1169" t="s">
        <v>303</v>
      </c>
      <c r="B132" s="807" t="s">
        <v>302</v>
      </c>
      <c r="C132" s="1170" t="s">
        <v>321</v>
      </c>
      <c r="D132" s="1170" t="s">
        <v>322</v>
      </c>
      <c r="E132" s="1171" t="s">
        <v>423</v>
      </c>
      <c r="F132" s="898" t="s">
        <v>380</v>
      </c>
      <c r="G132" s="1176" t="s">
        <v>451</v>
      </c>
      <c r="H132" s="1171" t="s">
        <v>382</v>
      </c>
      <c r="I132" s="1155" t="s">
        <v>381</v>
      </c>
      <c r="J132" s="1158" t="s">
        <v>691</v>
      </c>
      <c r="K132" s="1174"/>
      <c r="L132" s="1174">
        <v>4</v>
      </c>
      <c r="M132" s="1174">
        <v>4</v>
      </c>
      <c r="N132" s="1131" t="s">
        <v>307</v>
      </c>
      <c r="O132" s="1131" t="s">
        <v>307</v>
      </c>
      <c r="P132" s="1131" t="s">
        <v>306</v>
      </c>
      <c r="Q132" s="1131" t="s">
        <v>307</v>
      </c>
      <c r="R132" s="1131" t="s">
        <v>307</v>
      </c>
      <c r="S132" s="1131" t="s">
        <v>307</v>
      </c>
      <c r="T132" s="1131" t="s">
        <v>307</v>
      </c>
      <c r="U132" s="1131" t="s">
        <v>306</v>
      </c>
      <c r="V132" s="1168" t="s">
        <v>307</v>
      </c>
      <c r="W132" s="1131" t="s">
        <v>1603</v>
      </c>
    </row>
    <row r="133" spans="1:23" s="722" customFormat="1" ht="102" x14ac:dyDescent="0.2">
      <c r="A133" s="1169" t="s">
        <v>303</v>
      </c>
      <c r="B133" s="807" t="s">
        <v>302</v>
      </c>
      <c r="C133" s="1170" t="s">
        <v>321</v>
      </c>
      <c r="D133" s="1170" t="s">
        <v>322</v>
      </c>
      <c r="E133" s="1171" t="s">
        <v>423</v>
      </c>
      <c r="F133" s="898" t="s">
        <v>380</v>
      </c>
      <c r="G133" s="1176" t="s">
        <v>451</v>
      </c>
      <c r="H133" s="1171" t="s">
        <v>1095</v>
      </c>
      <c r="I133" s="1155" t="s">
        <v>381</v>
      </c>
      <c r="J133" s="1158" t="s">
        <v>691</v>
      </c>
      <c r="K133" s="1174"/>
      <c r="L133" s="1174">
        <v>4</v>
      </c>
      <c r="M133" s="1174">
        <v>4</v>
      </c>
      <c r="N133" s="1131" t="s">
        <v>307</v>
      </c>
      <c r="O133" s="1131" t="s">
        <v>307</v>
      </c>
      <c r="P133" s="1131" t="s">
        <v>306</v>
      </c>
      <c r="Q133" s="1131" t="s">
        <v>307</v>
      </c>
      <c r="R133" s="1131" t="s">
        <v>307</v>
      </c>
      <c r="S133" s="1131" t="s">
        <v>307</v>
      </c>
      <c r="T133" s="1131" t="s">
        <v>307</v>
      </c>
      <c r="U133" s="1131" t="s">
        <v>306</v>
      </c>
      <c r="V133" s="1168" t="s">
        <v>307</v>
      </c>
      <c r="W133" s="1131" t="s">
        <v>1603</v>
      </c>
    </row>
    <row r="134" spans="1:23" s="722" customFormat="1" ht="102" x14ac:dyDescent="0.2">
      <c r="A134" s="1169" t="s">
        <v>303</v>
      </c>
      <c r="B134" s="807" t="s">
        <v>302</v>
      </c>
      <c r="C134" s="1170" t="s">
        <v>321</v>
      </c>
      <c r="D134" s="1170" t="s">
        <v>322</v>
      </c>
      <c r="E134" s="1171" t="s">
        <v>423</v>
      </c>
      <c r="F134" s="898" t="s">
        <v>380</v>
      </c>
      <c r="G134" s="1176" t="s">
        <v>451</v>
      </c>
      <c r="H134" s="898" t="s">
        <v>1096</v>
      </c>
      <c r="I134" s="1155" t="s">
        <v>381</v>
      </c>
      <c r="J134" s="1158" t="s">
        <v>691</v>
      </c>
      <c r="K134" s="1174"/>
      <c r="L134" s="1174">
        <v>4</v>
      </c>
      <c r="M134" s="1174">
        <v>4</v>
      </c>
      <c r="N134" s="1131" t="s">
        <v>307</v>
      </c>
      <c r="O134" s="1131" t="s">
        <v>307</v>
      </c>
      <c r="P134" s="1131" t="s">
        <v>306</v>
      </c>
      <c r="Q134" s="1131" t="s">
        <v>307</v>
      </c>
      <c r="R134" s="1131" t="s">
        <v>307</v>
      </c>
      <c r="S134" s="1131" t="s">
        <v>307</v>
      </c>
      <c r="T134" s="1131" t="s">
        <v>307</v>
      </c>
      <c r="U134" s="1131" t="s">
        <v>306</v>
      </c>
      <c r="V134" s="1168" t="s">
        <v>307</v>
      </c>
      <c r="W134" s="1131" t="s">
        <v>1603</v>
      </c>
    </row>
    <row r="135" spans="1:23" s="722" customFormat="1" ht="102" x14ac:dyDescent="0.2">
      <c r="A135" s="1169" t="s">
        <v>303</v>
      </c>
      <c r="B135" s="807" t="s">
        <v>302</v>
      </c>
      <c r="C135" s="1170" t="s">
        <v>321</v>
      </c>
      <c r="D135" s="1170" t="s">
        <v>322</v>
      </c>
      <c r="E135" s="1171" t="s">
        <v>423</v>
      </c>
      <c r="F135" s="898" t="s">
        <v>380</v>
      </c>
      <c r="G135" s="1176" t="s">
        <v>453</v>
      </c>
      <c r="H135" s="898" t="s">
        <v>690</v>
      </c>
      <c r="I135" s="1155" t="s">
        <v>381</v>
      </c>
      <c r="J135" s="1158" t="s">
        <v>691</v>
      </c>
      <c r="K135" s="1174"/>
      <c r="L135" s="1174">
        <v>2</v>
      </c>
      <c r="M135" s="1174">
        <v>2</v>
      </c>
      <c r="N135" s="1131" t="s">
        <v>307</v>
      </c>
      <c r="O135" s="1131" t="s">
        <v>307</v>
      </c>
      <c r="P135" s="1131" t="s">
        <v>306</v>
      </c>
      <c r="Q135" s="1131" t="s">
        <v>307</v>
      </c>
      <c r="R135" s="1131" t="s">
        <v>307</v>
      </c>
      <c r="S135" s="1131" t="s">
        <v>307</v>
      </c>
      <c r="T135" s="1131" t="s">
        <v>307</v>
      </c>
      <c r="U135" s="1131" t="s">
        <v>306</v>
      </c>
      <c r="V135" s="1168" t="s">
        <v>307</v>
      </c>
      <c r="W135" s="1131" t="s">
        <v>1603</v>
      </c>
    </row>
    <row r="136" spans="1:23" s="722" customFormat="1" ht="102" x14ac:dyDescent="0.2">
      <c r="A136" s="1169" t="s">
        <v>303</v>
      </c>
      <c r="B136" s="807" t="s">
        <v>302</v>
      </c>
      <c r="C136" s="1170" t="s">
        <v>321</v>
      </c>
      <c r="D136" s="1170" t="s">
        <v>322</v>
      </c>
      <c r="E136" s="1171" t="s">
        <v>423</v>
      </c>
      <c r="F136" s="898" t="s">
        <v>380</v>
      </c>
      <c r="G136" s="1176" t="s">
        <v>453</v>
      </c>
      <c r="H136" s="1171" t="s">
        <v>382</v>
      </c>
      <c r="I136" s="1155" t="s">
        <v>381</v>
      </c>
      <c r="J136" s="1158" t="s">
        <v>691</v>
      </c>
      <c r="K136" s="1174"/>
      <c r="L136" s="1174">
        <v>2</v>
      </c>
      <c r="M136" s="1174">
        <v>2</v>
      </c>
      <c r="N136" s="1131" t="s">
        <v>307</v>
      </c>
      <c r="O136" s="1131" t="s">
        <v>307</v>
      </c>
      <c r="P136" s="1131" t="s">
        <v>306</v>
      </c>
      <c r="Q136" s="1131" t="s">
        <v>307</v>
      </c>
      <c r="R136" s="1131" t="s">
        <v>307</v>
      </c>
      <c r="S136" s="1131" t="s">
        <v>307</v>
      </c>
      <c r="T136" s="1131" t="s">
        <v>307</v>
      </c>
      <c r="U136" s="1131" t="s">
        <v>306</v>
      </c>
      <c r="V136" s="1168" t="s">
        <v>307</v>
      </c>
      <c r="W136" s="1131" t="s">
        <v>1603</v>
      </c>
    </row>
    <row r="137" spans="1:23" s="722" customFormat="1" ht="102" x14ac:dyDescent="0.2">
      <c r="A137" s="1169" t="s">
        <v>303</v>
      </c>
      <c r="B137" s="807" t="s">
        <v>302</v>
      </c>
      <c r="C137" s="1170" t="s">
        <v>321</v>
      </c>
      <c r="D137" s="1170" t="s">
        <v>322</v>
      </c>
      <c r="E137" s="1171" t="s">
        <v>423</v>
      </c>
      <c r="F137" s="898" t="s">
        <v>380</v>
      </c>
      <c r="G137" s="1176" t="s">
        <v>453</v>
      </c>
      <c r="H137" s="1171" t="s">
        <v>1095</v>
      </c>
      <c r="I137" s="1155" t="s">
        <v>381</v>
      </c>
      <c r="J137" s="1158" t="s">
        <v>691</v>
      </c>
      <c r="K137" s="1174"/>
      <c r="L137" s="1174">
        <v>2</v>
      </c>
      <c r="M137" s="1174">
        <v>2</v>
      </c>
      <c r="N137" s="1131" t="s">
        <v>307</v>
      </c>
      <c r="O137" s="1131" t="s">
        <v>307</v>
      </c>
      <c r="P137" s="1131" t="s">
        <v>306</v>
      </c>
      <c r="Q137" s="1131" t="s">
        <v>307</v>
      </c>
      <c r="R137" s="1131" t="s">
        <v>307</v>
      </c>
      <c r="S137" s="1131" t="s">
        <v>307</v>
      </c>
      <c r="T137" s="1131" t="s">
        <v>307</v>
      </c>
      <c r="U137" s="1131" t="s">
        <v>306</v>
      </c>
      <c r="V137" s="1168" t="s">
        <v>307</v>
      </c>
      <c r="W137" s="1131" t="s">
        <v>1603</v>
      </c>
    </row>
    <row r="138" spans="1:23" s="722" customFormat="1" ht="102" x14ac:dyDescent="0.2">
      <c r="A138" s="1169" t="s">
        <v>303</v>
      </c>
      <c r="B138" s="807" t="s">
        <v>302</v>
      </c>
      <c r="C138" s="1170" t="s">
        <v>321</v>
      </c>
      <c r="D138" s="1170" t="s">
        <v>322</v>
      </c>
      <c r="E138" s="1171" t="s">
        <v>423</v>
      </c>
      <c r="F138" s="898" t="s">
        <v>380</v>
      </c>
      <c r="G138" s="1176" t="s">
        <v>453</v>
      </c>
      <c r="H138" s="898" t="s">
        <v>1096</v>
      </c>
      <c r="I138" s="1155" t="s">
        <v>381</v>
      </c>
      <c r="J138" s="1158" t="s">
        <v>691</v>
      </c>
      <c r="K138" s="1174"/>
      <c r="L138" s="1174">
        <v>2</v>
      </c>
      <c r="M138" s="1174">
        <v>2</v>
      </c>
      <c r="N138" s="1131" t="s">
        <v>307</v>
      </c>
      <c r="O138" s="1131" t="s">
        <v>307</v>
      </c>
      <c r="P138" s="1131" t="s">
        <v>306</v>
      </c>
      <c r="Q138" s="1131" t="s">
        <v>307</v>
      </c>
      <c r="R138" s="1131" t="s">
        <v>307</v>
      </c>
      <c r="S138" s="1131" t="s">
        <v>307</v>
      </c>
      <c r="T138" s="1131" t="s">
        <v>307</v>
      </c>
      <c r="U138" s="1131" t="s">
        <v>306</v>
      </c>
      <c r="V138" s="1168" t="s">
        <v>307</v>
      </c>
      <c r="W138" s="1131" t="s">
        <v>1603</v>
      </c>
    </row>
    <row r="139" spans="1:23" s="722" customFormat="1" ht="102" x14ac:dyDescent="0.2">
      <c r="A139" s="1169" t="s">
        <v>303</v>
      </c>
      <c r="B139" s="807" t="s">
        <v>302</v>
      </c>
      <c r="C139" s="1170" t="s">
        <v>321</v>
      </c>
      <c r="D139" s="1170" t="s">
        <v>322</v>
      </c>
      <c r="E139" s="1171" t="s">
        <v>423</v>
      </c>
      <c r="F139" s="898" t="s">
        <v>380</v>
      </c>
      <c r="G139" s="1176" t="s">
        <v>450</v>
      </c>
      <c r="H139" s="898" t="s">
        <v>690</v>
      </c>
      <c r="I139" s="1155" t="s">
        <v>381</v>
      </c>
      <c r="J139" s="1158" t="s">
        <v>691</v>
      </c>
      <c r="K139" s="1174"/>
      <c r="L139" s="1174">
        <v>7</v>
      </c>
      <c r="M139" s="1174">
        <v>7</v>
      </c>
      <c r="N139" s="1131" t="s">
        <v>307</v>
      </c>
      <c r="O139" s="1131" t="s">
        <v>307</v>
      </c>
      <c r="P139" s="1131" t="s">
        <v>306</v>
      </c>
      <c r="Q139" s="1131" t="s">
        <v>307</v>
      </c>
      <c r="R139" s="1131" t="s">
        <v>307</v>
      </c>
      <c r="S139" s="1131" t="s">
        <v>307</v>
      </c>
      <c r="T139" s="1131" t="s">
        <v>307</v>
      </c>
      <c r="U139" s="1131" t="s">
        <v>306</v>
      </c>
      <c r="V139" s="1168" t="s">
        <v>307</v>
      </c>
      <c r="W139" s="1131" t="s">
        <v>1603</v>
      </c>
    </row>
    <row r="140" spans="1:23" s="722" customFormat="1" ht="102" x14ac:dyDescent="0.2">
      <c r="A140" s="1169" t="s">
        <v>303</v>
      </c>
      <c r="B140" s="807" t="s">
        <v>302</v>
      </c>
      <c r="C140" s="1170" t="s">
        <v>321</v>
      </c>
      <c r="D140" s="1170" t="s">
        <v>322</v>
      </c>
      <c r="E140" s="1171" t="s">
        <v>423</v>
      </c>
      <c r="F140" s="898" t="s">
        <v>380</v>
      </c>
      <c r="G140" s="1176" t="s">
        <v>450</v>
      </c>
      <c r="H140" s="1171" t="s">
        <v>382</v>
      </c>
      <c r="I140" s="1155" t="s">
        <v>381</v>
      </c>
      <c r="J140" s="1158" t="s">
        <v>691</v>
      </c>
      <c r="K140" s="1174"/>
      <c r="L140" s="1174">
        <v>7</v>
      </c>
      <c r="M140" s="1174">
        <v>7</v>
      </c>
      <c r="N140" s="1131" t="s">
        <v>307</v>
      </c>
      <c r="O140" s="1131" t="s">
        <v>307</v>
      </c>
      <c r="P140" s="1131" t="s">
        <v>306</v>
      </c>
      <c r="Q140" s="1131" t="s">
        <v>307</v>
      </c>
      <c r="R140" s="1131" t="s">
        <v>307</v>
      </c>
      <c r="S140" s="1131" t="s">
        <v>307</v>
      </c>
      <c r="T140" s="1131" t="s">
        <v>307</v>
      </c>
      <c r="U140" s="1131" t="s">
        <v>306</v>
      </c>
      <c r="V140" s="1168" t="s">
        <v>307</v>
      </c>
      <c r="W140" s="1131" t="s">
        <v>1603</v>
      </c>
    </row>
    <row r="141" spans="1:23" s="722" customFormat="1" ht="102" x14ac:dyDescent="0.2">
      <c r="A141" s="1169" t="s">
        <v>303</v>
      </c>
      <c r="B141" s="807" t="s">
        <v>302</v>
      </c>
      <c r="C141" s="1170" t="s">
        <v>321</v>
      </c>
      <c r="D141" s="1170" t="s">
        <v>322</v>
      </c>
      <c r="E141" s="1171" t="s">
        <v>423</v>
      </c>
      <c r="F141" s="898" t="s">
        <v>380</v>
      </c>
      <c r="G141" s="1176" t="s">
        <v>450</v>
      </c>
      <c r="H141" s="1171" t="s">
        <v>1095</v>
      </c>
      <c r="I141" s="1155" t="s">
        <v>381</v>
      </c>
      <c r="J141" s="1158" t="s">
        <v>691</v>
      </c>
      <c r="K141" s="1174"/>
      <c r="L141" s="1174">
        <v>7</v>
      </c>
      <c r="M141" s="1174">
        <v>7</v>
      </c>
      <c r="N141" s="1131" t="s">
        <v>307</v>
      </c>
      <c r="O141" s="1131" t="s">
        <v>307</v>
      </c>
      <c r="P141" s="1131" t="s">
        <v>306</v>
      </c>
      <c r="Q141" s="1131" t="s">
        <v>307</v>
      </c>
      <c r="R141" s="1131" t="s">
        <v>307</v>
      </c>
      <c r="S141" s="1131" t="s">
        <v>307</v>
      </c>
      <c r="T141" s="1131" t="s">
        <v>307</v>
      </c>
      <c r="U141" s="1131" t="s">
        <v>306</v>
      </c>
      <c r="V141" s="1168" t="s">
        <v>307</v>
      </c>
      <c r="W141" s="1131" t="s">
        <v>1603</v>
      </c>
    </row>
    <row r="142" spans="1:23" s="722" customFormat="1" ht="102" x14ac:dyDescent="0.2">
      <c r="A142" s="1169" t="s">
        <v>303</v>
      </c>
      <c r="B142" s="807" t="s">
        <v>302</v>
      </c>
      <c r="C142" s="1170" t="s">
        <v>321</v>
      </c>
      <c r="D142" s="1170" t="s">
        <v>322</v>
      </c>
      <c r="E142" s="1171" t="s">
        <v>423</v>
      </c>
      <c r="F142" s="898" t="s">
        <v>380</v>
      </c>
      <c r="G142" s="1176" t="s">
        <v>450</v>
      </c>
      <c r="H142" s="898" t="s">
        <v>1096</v>
      </c>
      <c r="I142" s="1155" t="s">
        <v>381</v>
      </c>
      <c r="J142" s="1158" t="s">
        <v>691</v>
      </c>
      <c r="K142" s="1174"/>
      <c r="L142" s="1174">
        <v>7</v>
      </c>
      <c r="M142" s="1174">
        <v>7</v>
      </c>
      <c r="N142" s="1131" t="s">
        <v>307</v>
      </c>
      <c r="O142" s="1131" t="s">
        <v>307</v>
      </c>
      <c r="P142" s="1131" t="s">
        <v>306</v>
      </c>
      <c r="Q142" s="1131" t="s">
        <v>307</v>
      </c>
      <c r="R142" s="1131" t="s">
        <v>307</v>
      </c>
      <c r="S142" s="1131" t="s">
        <v>307</v>
      </c>
      <c r="T142" s="1131" t="s">
        <v>307</v>
      </c>
      <c r="U142" s="1131" t="s">
        <v>306</v>
      </c>
      <c r="V142" s="1168" t="s">
        <v>307</v>
      </c>
      <c r="W142" s="1131" t="s">
        <v>1603</v>
      </c>
    </row>
    <row r="143" spans="1:23" s="722" customFormat="1" ht="102" x14ac:dyDescent="0.2">
      <c r="A143" s="1169" t="s">
        <v>303</v>
      </c>
      <c r="B143" s="807" t="s">
        <v>302</v>
      </c>
      <c r="C143" s="1170" t="s">
        <v>321</v>
      </c>
      <c r="D143" s="1170" t="s">
        <v>322</v>
      </c>
      <c r="E143" s="1171" t="s">
        <v>423</v>
      </c>
      <c r="F143" s="898" t="s">
        <v>380</v>
      </c>
      <c r="G143" s="1176" t="s">
        <v>446</v>
      </c>
      <c r="H143" s="898" t="s">
        <v>690</v>
      </c>
      <c r="I143" s="1155" t="s">
        <v>381</v>
      </c>
      <c r="J143" s="1158" t="s">
        <v>691</v>
      </c>
      <c r="K143" s="1174"/>
      <c r="L143" s="1174">
        <v>23</v>
      </c>
      <c r="M143" s="1174">
        <v>23</v>
      </c>
      <c r="N143" s="1131" t="s">
        <v>307</v>
      </c>
      <c r="O143" s="1131" t="s">
        <v>307</v>
      </c>
      <c r="P143" s="1131" t="s">
        <v>306</v>
      </c>
      <c r="Q143" s="1131" t="s">
        <v>307</v>
      </c>
      <c r="R143" s="1131" t="s">
        <v>307</v>
      </c>
      <c r="S143" s="1131" t="s">
        <v>307</v>
      </c>
      <c r="T143" s="1131" t="s">
        <v>307</v>
      </c>
      <c r="U143" s="1131" t="s">
        <v>306</v>
      </c>
      <c r="V143" s="1168" t="s">
        <v>307</v>
      </c>
      <c r="W143" s="1131" t="s">
        <v>1603</v>
      </c>
    </row>
    <row r="144" spans="1:23" s="722" customFormat="1" ht="102" x14ac:dyDescent="0.2">
      <c r="A144" s="1169" t="s">
        <v>303</v>
      </c>
      <c r="B144" s="807" t="s">
        <v>302</v>
      </c>
      <c r="C144" s="1170" t="s">
        <v>321</v>
      </c>
      <c r="D144" s="1170" t="s">
        <v>322</v>
      </c>
      <c r="E144" s="1171" t="s">
        <v>423</v>
      </c>
      <c r="F144" s="898" t="s">
        <v>380</v>
      </c>
      <c r="G144" s="1176" t="s">
        <v>446</v>
      </c>
      <c r="H144" s="1171" t="s">
        <v>382</v>
      </c>
      <c r="I144" s="1155" t="s">
        <v>381</v>
      </c>
      <c r="J144" s="1158" t="s">
        <v>691</v>
      </c>
      <c r="K144" s="1174"/>
      <c r="L144" s="1174">
        <v>23</v>
      </c>
      <c r="M144" s="1174">
        <v>23</v>
      </c>
      <c r="N144" s="1131" t="s">
        <v>307</v>
      </c>
      <c r="O144" s="1131" t="s">
        <v>307</v>
      </c>
      <c r="P144" s="1131" t="s">
        <v>306</v>
      </c>
      <c r="Q144" s="1131" t="s">
        <v>307</v>
      </c>
      <c r="R144" s="1131" t="s">
        <v>307</v>
      </c>
      <c r="S144" s="1131" t="s">
        <v>307</v>
      </c>
      <c r="T144" s="1131" t="s">
        <v>307</v>
      </c>
      <c r="U144" s="1131" t="s">
        <v>306</v>
      </c>
      <c r="V144" s="1168" t="s">
        <v>307</v>
      </c>
      <c r="W144" s="1131" t="s">
        <v>1603</v>
      </c>
    </row>
    <row r="145" spans="1:23" s="722" customFormat="1" ht="102" x14ac:dyDescent="0.2">
      <c r="A145" s="1169" t="s">
        <v>303</v>
      </c>
      <c r="B145" s="807" t="s">
        <v>302</v>
      </c>
      <c r="C145" s="1170" t="s">
        <v>321</v>
      </c>
      <c r="D145" s="1170" t="s">
        <v>322</v>
      </c>
      <c r="E145" s="1171" t="s">
        <v>423</v>
      </c>
      <c r="F145" s="898" t="s">
        <v>380</v>
      </c>
      <c r="G145" s="1176" t="s">
        <v>446</v>
      </c>
      <c r="H145" s="1171" t="s">
        <v>1095</v>
      </c>
      <c r="I145" s="1155" t="s">
        <v>381</v>
      </c>
      <c r="J145" s="1158" t="s">
        <v>691</v>
      </c>
      <c r="K145" s="1174"/>
      <c r="L145" s="1174">
        <v>23</v>
      </c>
      <c r="M145" s="1174">
        <v>23</v>
      </c>
      <c r="N145" s="1131" t="s">
        <v>307</v>
      </c>
      <c r="O145" s="1131" t="s">
        <v>307</v>
      </c>
      <c r="P145" s="1131" t="s">
        <v>306</v>
      </c>
      <c r="Q145" s="1131" t="s">
        <v>307</v>
      </c>
      <c r="R145" s="1131" t="s">
        <v>307</v>
      </c>
      <c r="S145" s="1131" t="s">
        <v>307</v>
      </c>
      <c r="T145" s="1131" t="s">
        <v>307</v>
      </c>
      <c r="U145" s="1131" t="s">
        <v>306</v>
      </c>
      <c r="V145" s="1168" t="s">
        <v>307</v>
      </c>
      <c r="W145" s="1131" t="s">
        <v>1603</v>
      </c>
    </row>
    <row r="146" spans="1:23" s="722" customFormat="1" ht="102" x14ac:dyDescent="0.2">
      <c r="A146" s="1169" t="s">
        <v>303</v>
      </c>
      <c r="B146" s="807" t="s">
        <v>302</v>
      </c>
      <c r="C146" s="1170" t="s">
        <v>321</v>
      </c>
      <c r="D146" s="1170" t="s">
        <v>322</v>
      </c>
      <c r="E146" s="1171" t="s">
        <v>423</v>
      </c>
      <c r="F146" s="898" t="s">
        <v>380</v>
      </c>
      <c r="G146" s="1176" t="s">
        <v>446</v>
      </c>
      <c r="H146" s="898" t="s">
        <v>1096</v>
      </c>
      <c r="I146" s="1155" t="s">
        <v>381</v>
      </c>
      <c r="J146" s="1158" t="s">
        <v>691</v>
      </c>
      <c r="K146" s="1174"/>
      <c r="L146" s="1174">
        <v>23</v>
      </c>
      <c r="M146" s="1174">
        <v>23</v>
      </c>
      <c r="N146" s="1131" t="s">
        <v>307</v>
      </c>
      <c r="O146" s="1131" t="s">
        <v>307</v>
      </c>
      <c r="P146" s="1131" t="s">
        <v>306</v>
      </c>
      <c r="Q146" s="1131" t="s">
        <v>307</v>
      </c>
      <c r="R146" s="1131" t="s">
        <v>307</v>
      </c>
      <c r="S146" s="1131" t="s">
        <v>307</v>
      </c>
      <c r="T146" s="1131" t="s">
        <v>307</v>
      </c>
      <c r="U146" s="1131" t="s">
        <v>306</v>
      </c>
      <c r="V146" s="1168" t="s">
        <v>307</v>
      </c>
      <c r="W146" s="1131" t="s">
        <v>1603</v>
      </c>
    </row>
    <row r="147" spans="1:23" s="722" customFormat="1" ht="102" x14ac:dyDescent="0.2">
      <c r="A147" s="1169" t="s">
        <v>303</v>
      </c>
      <c r="B147" s="807" t="s">
        <v>302</v>
      </c>
      <c r="C147" s="1170" t="s">
        <v>321</v>
      </c>
      <c r="D147" s="1170" t="s">
        <v>322</v>
      </c>
      <c r="E147" s="1171" t="s">
        <v>423</v>
      </c>
      <c r="F147" s="898" t="s">
        <v>380</v>
      </c>
      <c r="G147" s="1176" t="s">
        <v>1375</v>
      </c>
      <c r="H147" s="898" t="s">
        <v>690</v>
      </c>
      <c r="I147" s="1155" t="s">
        <v>381</v>
      </c>
      <c r="J147" s="1158" t="s">
        <v>691</v>
      </c>
      <c r="K147" s="1174"/>
      <c r="L147" s="1174">
        <v>3</v>
      </c>
      <c r="M147" s="1174">
        <v>3</v>
      </c>
      <c r="N147" s="1131" t="s">
        <v>307</v>
      </c>
      <c r="O147" s="1131" t="s">
        <v>307</v>
      </c>
      <c r="P147" s="1131" t="s">
        <v>306</v>
      </c>
      <c r="Q147" s="1131" t="s">
        <v>307</v>
      </c>
      <c r="R147" s="1131" t="s">
        <v>307</v>
      </c>
      <c r="S147" s="1131" t="s">
        <v>307</v>
      </c>
      <c r="T147" s="1131" t="s">
        <v>307</v>
      </c>
      <c r="U147" s="1131" t="s">
        <v>306</v>
      </c>
      <c r="V147" s="1168" t="s">
        <v>307</v>
      </c>
      <c r="W147" s="1131" t="s">
        <v>1603</v>
      </c>
    </row>
    <row r="148" spans="1:23" s="722" customFormat="1" ht="102" x14ac:dyDescent="0.2">
      <c r="A148" s="1169" t="s">
        <v>303</v>
      </c>
      <c r="B148" s="807" t="s">
        <v>302</v>
      </c>
      <c r="C148" s="1170" t="s">
        <v>321</v>
      </c>
      <c r="D148" s="1170" t="s">
        <v>322</v>
      </c>
      <c r="E148" s="1171" t="s">
        <v>423</v>
      </c>
      <c r="F148" s="898" t="s">
        <v>380</v>
      </c>
      <c r="G148" s="1176" t="s">
        <v>1375</v>
      </c>
      <c r="H148" s="1171" t="s">
        <v>382</v>
      </c>
      <c r="I148" s="1155" t="s">
        <v>381</v>
      </c>
      <c r="J148" s="1158" t="s">
        <v>691</v>
      </c>
      <c r="K148" s="1174"/>
      <c r="L148" s="1174">
        <v>3</v>
      </c>
      <c r="M148" s="1174">
        <v>3</v>
      </c>
      <c r="N148" s="1131" t="s">
        <v>307</v>
      </c>
      <c r="O148" s="1131" t="s">
        <v>307</v>
      </c>
      <c r="P148" s="1131" t="s">
        <v>306</v>
      </c>
      <c r="Q148" s="1131" t="s">
        <v>307</v>
      </c>
      <c r="R148" s="1131" t="s">
        <v>307</v>
      </c>
      <c r="S148" s="1131" t="s">
        <v>307</v>
      </c>
      <c r="T148" s="1131" t="s">
        <v>307</v>
      </c>
      <c r="U148" s="1131" t="s">
        <v>306</v>
      </c>
      <c r="V148" s="1168" t="s">
        <v>307</v>
      </c>
      <c r="W148" s="1131" t="s">
        <v>1603</v>
      </c>
    </row>
    <row r="149" spans="1:23" s="722" customFormat="1" ht="102" x14ac:dyDescent="0.2">
      <c r="A149" s="1169" t="s">
        <v>303</v>
      </c>
      <c r="B149" s="807" t="s">
        <v>302</v>
      </c>
      <c r="C149" s="1170" t="s">
        <v>321</v>
      </c>
      <c r="D149" s="1170" t="s">
        <v>322</v>
      </c>
      <c r="E149" s="1171" t="s">
        <v>423</v>
      </c>
      <c r="F149" s="898" t="s">
        <v>380</v>
      </c>
      <c r="G149" s="1176" t="s">
        <v>1375</v>
      </c>
      <c r="H149" s="1171" t="s">
        <v>1095</v>
      </c>
      <c r="I149" s="1155" t="s">
        <v>381</v>
      </c>
      <c r="J149" s="1158" t="s">
        <v>691</v>
      </c>
      <c r="K149" s="1174"/>
      <c r="L149" s="1174">
        <v>3</v>
      </c>
      <c r="M149" s="1174">
        <v>3</v>
      </c>
      <c r="N149" s="1131" t="s">
        <v>307</v>
      </c>
      <c r="O149" s="1131" t="s">
        <v>307</v>
      </c>
      <c r="P149" s="1131" t="s">
        <v>306</v>
      </c>
      <c r="Q149" s="1131" t="s">
        <v>307</v>
      </c>
      <c r="R149" s="1131" t="s">
        <v>307</v>
      </c>
      <c r="S149" s="1131" t="s">
        <v>307</v>
      </c>
      <c r="T149" s="1131" t="s">
        <v>307</v>
      </c>
      <c r="U149" s="1131" t="s">
        <v>306</v>
      </c>
      <c r="V149" s="1168" t="s">
        <v>307</v>
      </c>
      <c r="W149" s="1131" t="s">
        <v>1603</v>
      </c>
    </row>
    <row r="150" spans="1:23" s="722" customFormat="1" ht="102" x14ac:dyDescent="0.2">
      <c r="A150" s="1169" t="s">
        <v>303</v>
      </c>
      <c r="B150" s="807" t="s">
        <v>302</v>
      </c>
      <c r="C150" s="1170" t="s">
        <v>321</v>
      </c>
      <c r="D150" s="1170" t="s">
        <v>322</v>
      </c>
      <c r="E150" s="1171" t="s">
        <v>423</v>
      </c>
      <c r="F150" s="898" t="s">
        <v>380</v>
      </c>
      <c r="G150" s="1176" t="s">
        <v>1375</v>
      </c>
      <c r="H150" s="898" t="s">
        <v>1096</v>
      </c>
      <c r="I150" s="1155" t="s">
        <v>381</v>
      </c>
      <c r="J150" s="1158" t="s">
        <v>691</v>
      </c>
      <c r="K150" s="1174"/>
      <c r="L150" s="1174">
        <v>3</v>
      </c>
      <c r="M150" s="1174">
        <v>3</v>
      </c>
      <c r="N150" s="1131" t="s">
        <v>307</v>
      </c>
      <c r="O150" s="1131" t="s">
        <v>307</v>
      </c>
      <c r="P150" s="1131" t="s">
        <v>306</v>
      </c>
      <c r="Q150" s="1131" t="s">
        <v>307</v>
      </c>
      <c r="R150" s="1131" t="s">
        <v>307</v>
      </c>
      <c r="S150" s="1131" t="s">
        <v>307</v>
      </c>
      <c r="T150" s="1131" t="s">
        <v>307</v>
      </c>
      <c r="U150" s="1131" t="s">
        <v>306</v>
      </c>
      <c r="V150" s="1168" t="s">
        <v>307</v>
      </c>
      <c r="W150" s="1131" t="s">
        <v>1603</v>
      </c>
    </row>
  </sheetData>
  <mergeCells count="24">
    <mergeCell ref="P5:P6"/>
    <mergeCell ref="Q5:Q6"/>
    <mergeCell ref="W5:W6"/>
    <mergeCell ref="R5:R6"/>
    <mergeCell ref="S5:S6"/>
    <mergeCell ref="T5:T6"/>
    <mergeCell ref="U5:U6"/>
    <mergeCell ref="V5:V6"/>
    <mergeCell ref="P4:T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s>
  <pageMargins left="0.11811023622047245" right="0.11811023622047245" top="0.35433070866141736" bottom="0.55118110236220474" header="0.31496062992125984" footer="0.31496062992125984"/>
  <pageSetup paperSize="9" scale="35" fitToHeight="0"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AM19"/>
  <sheetViews>
    <sheetView topLeftCell="Q1" zoomScale="80" zoomScaleNormal="80" workbookViewId="0">
      <selection activeCell="AA6" sqref="AA6"/>
    </sheetView>
  </sheetViews>
  <sheetFormatPr defaultColWidth="8.7109375" defaultRowHeight="12.75" x14ac:dyDescent="0.2"/>
  <cols>
    <col min="1" max="1" width="5.5703125" style="1" customWidth="1"/>
    <col min="2" max="2" width="19.85546875" style="1" customWidth="1"/>
    <col min="3" max="3" width="9.5703125" style="1" customWidth="1"/>
    <col min="4" max="4" width="8.28515625" style="1" customWidth="1"/>
    <col min="5" max="5" width="7.7109375" style="1" customWidth="1"/>
    <col min="6" max="6" width="9.42578125" style="1" customWidth="1"/>
    <col min="7" max="7" width="15.7109375" style="1" customWidth="1"/>
    <col min="8" max="8" width="9.7109375" style="1" customWidth="1"/>
    <col min="9" max="9" width="11.28515625" style="500" customWidth="1"/>
    <col min="10" max="10" width="11.7109375" style="1" customWidth="1"/>
    <col min="11" max="11" width="8.7109375" style="1"/>
    <col min="12" max="12" width="11.28515625" style="1" customWidth="1"/>
    <col min="13" max="13" width="10.42578125" style="1" customWidth="1"/>
    <col min="14" max="14" width="16" style="501" customWidth="1"/>
    <col min="15" max="15" width="13.7109375" style="1" customWidth="1"/>
    <col min="16" max="16" width="22.28515625" style="1" customWidth="1"/>
    <col min="17" max="17" width="23" style="1" customWidth="1"/>
    <col min="18" max="19" width="14.5703125" style="1" customWidth="1"/>
    <col min="20" max="21" width="10" style="1" customWidth="1"/>
    <col min="22" max="22" width="10.28515625" style="1" customWidth="1"/>
    <col min="23" max="23" width="14.5703125" style="1" customWidth="1"/>
    <col min="24" max="24" width="15" style="1" customWidth="1"/>
    <col min="25" max="25" width="15.28515625" style="1" customWidth="1"/>
    <col min="26" max="26" width="16.7109375" style="1" customWidth="1"/>
    <col min="27" max="27" width="33.140625" style="1" customWidth="1"/>
    <col min="28" max="28" width="13.28515625" style="1" customWidth="1"/>
    <col min="29" max="29" width="13" style="1" customWidth="1"/>
    <col min="30" max="16384" width="8.7109375" style="1"/>
  </cols>
  <sheetData>
    <row r="1" spans="1:39" ht="13.5" thickBot="1" x14ac:dyDescent="0.25">
      <c r="A1" s="8" t="s">
        <v>188</v>
      </c>
      <c r="B1" s="2"/>
      <c r="C1" s="2"/>
      <c r="D1" s="2"/>
      <c r="E1" s="2"/>
      <c r="F1" s="2"/>
      <c r="G1" s="2"/>
      <c r="H1" s="2"/>
      <c r="I1" s="498"/>
      <c r="AC1" s="2"/>
      <c r="AD1" s="9"/>
      <c r="AE1" s="9"/>
      <c r="AF1" s="10"/>
      <c r="AG1" s="9"/>
      <c r="AH1" s="9"/>
      <c r="AI1" s="9"/>
      <c r="AJ1" s="2"/>
      <c r="AK1" s="2"/>
      <c r="AL1" s="19"/>
      <c r="AM1" s="19"/>
    </row>
    <row r="2" spans="1:39" x14ac:dyDescent="0.2">
      <c r="A2" s="33"/>
      <c r="B2" s="58"/>
      <c r="C2" s="58"/>
      <c r="D2" s="58"/>
      <c r="E2" s="58"/>
      <c r="F2" s="58"/>
      <c r="G2" s="58"/>
      <c r="H2" s="992"/>
      <c r="I2" s="992"/>
      <c r="J2" s="992"/>
      <c r="K2" s="992"/>
      <c r="L2" s="992"/>
      <c r="M2" s="992"/>
      <c r="N2" s="992"/>
      <c r="O2" s="992"/>
      <c r="P2" s="992"/>
      <c r="Q2" s="992"/>
      <c r="R2" s="992"/>
      <c r="S2" s="992"/>
      <c r="T2" s="992"/>
      <c r="U2" s="992"/>
      <c r="V2" s="992"/>
      <c r="W2" s="992"/>
      <c r="X2" s="103"/>
      <c r="Y2" s="103"/>
      <c r="Z2" s="118" t="s">
        <v>52</v>
      </c>
      <c r="AA2" s="117" t="s">
        <v>302</v>
      </c>
      <c r="AD2" s="9"/>
      <c r="AE2" s="9"/>
      <c r="AF2" s="10"/>
      <c r="AG2" s="9"/>
      <c r="AH2" s="9"/>
      <c r="AI2" s="9"/>
      <c r="AJ2" s="3"/>
      <c r="AK2" s="2"/>
      <c r="AL2" s="19"/>
      <c r="AM2" s="8"/>
    </row>
    <row r="3" spans="1:39" ht="13.5" thickBot="1" x14ac:dyDescent="0.25">
      <c r="A3" s="61"/>
      <c r="B3" s="62"/>
      <c r="C3" s="62"/>
      <c r="D3" s="62"/>
      <c r="E3" s="62"/>
      <c r="F3" s="62"/>
      <c r="G3" s="62"/>
      <c r="H3" s="62"/>
      <c r="I3" s="499"/>
      <c r="J3" s="62"/>
      <c r="K3" s="62"/>
      <c r="L3" s="62"/>
      <c r="M3" s="62"/>
      <c r="N3" s="502"/>
      <c r="O3" s="62"/>
      <c r="P3" s="62"/>
      <c r="Q3" s="62"/>
      <c r="R3" s="993"/>
      <c r="S3" s="993"/>
      <c r="T3" s="993"/>
      <c r="U3" s="103"/>
      <c r="V3" s="58"/>
      <c r="W3" s="58"/>
      <c r="X3" s="58"/>
      <c r="Y3" s="58"/>
      <c r="Z3" s="119" t="s">
        <v>51</v>
      </c>
      <c r="AA3" s="141">
        <v>2021</v>
      </c>
      <c r="AD3" s="88"/>
      <c r="AE3" s="88"/>
      <c r="AF3" s="88"/>
      <c r="AG3" s="88"/>
      <c r="AH3" s="88"/>
      <c r="AI3" s="88"/>
      <c r="AJ3" s="88"/>
      <c r="AK3" s="88"/>
      <c r="AL3" s="88"/>
      <c r="AM3" s="88"/>
    </row>
    <row r="4" spans="1:39" ht="102.75" customHeight="1" thickBot="1" x14ac:dyDescent="0.25">
      <c r="A4" s="89" t="s">
        <v>0</v>
      </c>
      <c r="B4" s="90" t="s">
        <v>189</v>
      </c>
      <c r="C4" s="90" t="s">
        <v>190</v>
      </c>
      <c r="D4" s="90" t="s">
        <v>191</v>
      </c>
      <c r="E4" s="90" t="s">
        <v>62</v>
      </c>
      <c r="F4" s="91" t="s">
        <v>192</v>
      </c>
      <c r="G4" s="74" t="s">
        <v>258</v>
      </c>
      <c r="H4" s="92" t="s">
        <v>264</v>
      </c>
      <c r="I4" s="90" t="s">
        <v>259</v>
      </c>
      <c r="J4" s="93" t="s">
        <v>7</v>
      </c>
      <c r="K4" s="94" t="s">
        <v>193</v>
      </c>
      <c r="L4" s="90" t="s">
        <v>265</v>
      </c>
      <c r="M4" s="90" t="s">
        <v>194</v>
      </c>
      <c r="N4" s="503" t="s">
        <v>195</v>
      </c>
      <c r="O4" s="90" t="s">
        <v>196</v>
      </c>
      <c r="P4" s="90" t="s">
        <v>266</v>
      </c>
      <c r="Q4" s="95" t="s">
        <v>4</v>
      </c>
      <c r="R4" s="111" t="s">
        <v>197</v>
      </c>
      <c r="S4" s="111" t="s">
        <v>287</v>
      </c>
      <c r="T4" s="111" t="s">
        <v>198</v>
      </c>
      <c r="U4" s="112" t="s">
        <v>199</v>
      </c>
      <c r="V4" s="111" t="s">
        <v>288</v>
      </c>
      <c r="W4" s="111" t="s">
        <v>289</v>
      </c>
      <c r="X4" s="113" t="s">
        <v>290</v>
      </c>
      <c r="Y4" s="136" t="s">
        <v>267</v>
      </c>
      <c r="Z4" s="136" t="s">
        <v>268</v>
      </c>
      <c r="AA4" s="114" t="s">
        <v>165</v>
      </c>
      <c r="AB4" s="96"/>
      <c r="AC4" s="97"/>
      <c r="AD4" s="98"/>
      <c r="AE4" s="98"/>
      <c r="AF4" s="96"/>
      <c r="AG4" s="96"/>
      <c r="AH4" s="96"/>
      <c r="AI4" s="96"/>
      <c r="AJ4" s="96"/>
      <c r="AK4" s="96"/>
    </row>
    <row r="5" spans="1:39" s="160" customFormat="1" ht="99.95" customHeight="1" x14ac:dyDescent="0.2">
      <c r="A5" s="265" t="s">
        <v>303</v>
      </c>
      <c r="B5" s="265" t="s">
        <v>1097</v>
      </c>
      <c r="C5" s="272" t="s">
        <v>326</v>
      </c>
      <c r="D5" s="266" t="s">
        <v>306</v>
      </c>
      <c r="E5" s="266" t="s">
        <v>307</v>
      </c>
      <c r="F5" s="266" t="s">
        <v>306</v>
      </c>
      <c r="G5" s="265" t="s">
        <v>332</v>
      </c>
      <c r="H5" s="272" t="s">
        <v>333</v>
      </c>
      <c r="I5" s="272" t="s">
        <v>334</v>
      </c>
      <c r="J5" s="265" t="s">
        <v>310</v>
      </c>
      <c r="K5" s="265">
        <v>196</v>
      </c>
      <c r="L5" s="273" t="s">
        <v>335</v>
      </c>
      <c r="M5" s="273">
        <v>670</v>
      </c>
      <c r="N5" s="504" t="s">
        <v>1098</v>
      </c>
      <c r="O5" s="272" t="s">
        <v>336</v>
      </c>
      <c r="P5" s="237" t="s">
        <v>696</v>
      </c>
      <c r="Q5" s="497"/>
      <c r="R5" s="488" t="s">
        <v>1300</v>
      </c>
      <c r="S5" s="146"/>
      <c r="T5" s="492">
        <v>146</v>
      </c>
      <c r="U5" s="492">
        <v>671</v>
      </c>
      <c r="V5" s="493" t="s">
        <v>307</v>
      </c>
      <c r="W5" s="493" t="s">
        <v>307</v>
      </c>
      <c r="X5" s="493" t="s">
        <v>306</v>
      </c>
      <c r="Y5" s="281" t="str">
        <f>IF(((-K5+T5)/K5*100)&gt;50,"x",IF(((-K5+T5)/K5*100)&lt;-10,"x",IF(T5="","","")))</f>
        <v>x</v>
      </c>
      <c r="Z5" s="491" t="str">
        <f>IF(OR(W5="Y",X5="Y"),"x","")</f>
        <v>x</v>
      </c>
      <c r="AA5" s="175" t="s">
        <v>1301</v>
      </c>
    </row>
    <row r="6" spans="1:39" s="160" customFormat="1" ht="63.75" x14ac:dyDescent="0.2">
      <c r="A6" s="265" t="s">
        <v>303</v>
      </c>
      <c r="B6" s="265" t="s">
        <v>305</v>
      </c>
      <c r="C6" s="237" t="s">
        <v>304</v>
      </c>
      <c r="D6" s="266" t="s">
        <v>306</v>
      </c>
      <c r="E6" s="266" t="s">
        <v>307</v>
      </c>
      <c r="F6" s="266" t="s">
        <v>306</v>
      </c>
      <c r="G6" s="265" t="s">
        <v>434</v>
      </c>
      <c r="H6" s="266" t="s">
        <v>308</v>
      </c>
      <c r="I6" s="272" t="s">
        <v>309</v>
      </c>
      <c r="J6" s="265" t="s">
        <v>310</v>
      </c>
      <c r="K6" s="265">
        <v>81</v>
      </c>
      <c r="L6" s="273" t="s">
        <v>435</v>
      </c>
      <c r="M6" s="273">
        <v>4800</v>
      </c>
      <c r="N6" s="504" t="s">
        <v>1099</v>
      </c>
      <c r="O6" s="272" t="s">
        <v>1100</v>
      </c>
      <c r="P6" s="265" t="s">
        <v>1101</v>
      </c>
      <c r="Q6" s="266"/>
      <c r="R6" s="488" t="s">
        <v>1300</v>
      </c>
      <c r="S6" s="146"/>
      <c r="T6" s="493">
        <v>77</v>
      </c>
      <c r="U6" s="493">
        <v>4568</v>
      </c>
      <c r="V6" s="493" t="s">
        <v>307</v>
      </c>
      <c r="W6" s="493" t="s">
        <v>306</v>
      </c>
      <c r="X6" s="493" t="s">
        <v>306</v>
      </c>
      <c r="Y6" s="281" t="str">
        <f>IF(((-K6+T6)/K6*100)&gt;50,"x",IF(((-K6+T6)/K6*100)&lt;-10,"x",IF(T6="","","")))</f>
        <v/>
      </c>
      <c r="Z6" s="491" t="str">
        <f t="shared" ref="Z6:Z7" si="0">IF(OR(W6="Y",X6="Y"),"x","")</f>
        <v>x</v>
      </c>
      <c r="AA6" s="336" t="s">
        <v>1449</v>
      </c>
      <c r="AB6" s="177"/>
    </row>
    <row r="7" spans="1:39" s="170" customFormat="1" ht="63.75" x14ac:dyDescent="0.2">
      <c r="A7" s="265" t="s">
        <v>303</v>
      </c>
      <c r="B7" s="265" t="s">
        <v>305</v>
      </c>
      <c r="C7" s="237" t="s">
        <v>304</v>
      </c>
      <c r="D7" s="266" t="s">
        <v>306</v>
      </c>
      <c r="E7" s="266" t="s">
        <v>307</v>
      </c>
      <c r="F7" s="266" t="s">
        <v>306</v>
      </c>
      <c r="G7" s="265" t="s">
        <v>434</v>
      </c>
      <c r="H7" s="266" t="s">
        <v>308</v>
      </c>
      <c r="I7" s="272" t="s">
        <v>309</v>
      </c>
      <c r="J7" s="265" t="s">
        <v>310</v>
      </c>
      <c r="K7" s="265">
        <v>81</v>
      </c>
      <c r="L7" s="273" t="s">
        <v>335</v>
      </c>
      <c r="M7" s="273">
        <v>105</v>
      </c>
      <c r="N7" s="504" t="s">
        <v>1099</v>
      </c>
      <c r="O7" s="272" t="s">
        <v>1100</v>
      </c>
      <c r="P7" s="265" t="s">
        <v>1101</v>
      </c>
      <c r="Q7" s="266"/>
      <c r="R7" s="488" t="s">
        <v>1300</v>
      </c>
      <c r="S7" s="146"/>
      <c r="T7" s="493">
        <v>77</v>
      </c>
      <c r="U7" s="493">
        <v>101</v>
      </c>
      <c r="V7" s="493" t="s">
        <v>307</v>
      </c>
      <c r="W7" s="493" t="s">
        <v>306</v>
      </c>
      <c r="X7" s="493" t="s">
        <v>306</v>
      </c>
      <c r="Y7" s="281" t="str">
        <f t="shared" ref="Y7:Y8" si="1">IF(((-K7+T7)/K7*100)&gt;50,"x",IF(((-K7+T7)/K7*100)&lt;-10,"x",IF(T7="","","")))</f>
        <v/>
      </c>
      <c r="Z7" s="491" t="str">
        <f t="shared" si="0"/>
        <v>x</v>
      </c>
      <c r="AA7" s="336" t="s">
        <v>1304</v>
      </c>
      <c r="AB7" s="178"/>
    </row>
    <row r="8" spans="1:39" s="170" customFormat="1" ht="63.75" x14ac:dyDescent="0.2">
      <c r="A8" s="265" t="s">
        <v>303</v>
      </c>
      <c r="B8" s="265" t="s">
        <v>305</v>
      </c>
      <c r="C8" s="237" t="s">
        <v>304</v>
      </c>
      <c r="D8" s="266" t="s">
        <v>306</v>
      </c>
      <c r="E8" s="266" t="s">
        <v>307</v>
      </c>
      <c r="F8" s="266" t="s">
        <v>306</v>
      </c>
      <c r="G8" s="265" t="s">
        <v>434</v>
      </c>
      <c r="H8" s="266" t="s">
        <v>308</v>
      </c>
      <c r="I8" s="272" t="s">
        <v>309</v>
      </c>
      <c r="J8" s="265" t="s">
        <v>310</v>
      </c>
      <c r="K8" s="265">
        <v>81</v>
      </c>
      <c r="L8" s="274" t="s">
        <v>311</v>
      </c>
      <c r="M8" s="273">
        <v>370</v>
      </c>
      <c r="N8" s="504" t="s">
        <v>1099</v>
      </c>
      <c r="O8" s="272" t="s">
        <v>1100</v>
      </c>
      <c r="P8" s="265" t="s">
        <v>1101</v>
      </c>
      <c r="Q8" s="266"/>
      <c r="R8" s="488" t="s">
        <v>1300</v>
      </c>
      <c r="S8" s="146"/>
      <c r="T8" s="493">
        <v>77</v>
      </c>
      <c r="U8" s="493">
        <v>412</v>
      </c>
      <c r="V8" s="493" t="s">
        <v>307</v>
      </c>
      <c r="W8" s="493" t="s">
        <v>306</v>
      </c>
      <c r="X8" s="493" t="s">
        <v>306</v>
      </c>
      <c r="Y8" s="281" t="str">
        <f t="shared" si="1"/>
        <v/>
      </c>
      <c r="Z8" s="491" t="str">
        <f>IF(OR(W8="Y",X8="Y"),"x","")</f>
        <v>x</v>
      </c>
      <c r="AA8" s="336" t="s">
        <v>1304</v>
      </c>
      <c r="AB8" s="178"/>
    </row>
    <row r="9" spans="1:39" s="170" customFormat="1" ht="63.75" x14ac:dyDescent="0.2">
      <c r="A9" s="265" t="s">
        <v>303</v>
      </c>
      <c r="B9" s="265" t="s">
        <v>400</v>
      </c>
      <c r="C9" s="265" t="s">
        <v>401</v>
      </c>
      <c r="D9" s="266" t="s">
        <v>306</v>
      </c>
      <c r="E9" s="265" t="s">
        <v>307</v>
      </c>
      <c r="F9" s="265" t="s">
        <v>306</v>
      </c>
      <c r="G9" s="265" t="s">
        <v>479</v>
      </c>
      <c r="H9" s="266" t="s">
        <v>338</v>
      </c>
      <c r="I9" s="266" t="s">
        <v>480</v>
      </c>
      <c r="J9" s="265" t="s">
        <v>310</v>
      </c>
      <c r="K9" s="265">
        <v>23</v>
      </c>
      <c r="L9" s="273" t="s">
        <v>335</v>
      </c>
      <c r="M9" s="273">
        <v>66</v>
      </c>
      <c r="N9" s="504" t="s">
        <v>1102</v>
      </c>
      <c r="O9" s="266" t="s">
        <v>481</v>
      </c>
      <c r="P9" s="265" t="s">
        <v>1044</v>
      </c>
      <c r="Q9" s="265"/>
      <c r="R9" s="494" t="s">
        <v>313</v>
      </c>
      <c r="S9" s="494" t="s">
        <v>306</v>
      </c>
      <c r="T9" s="494">
        <v>12</v>
      </c>
      <c r="U9" s="494">
        <v>51</v>
      </c>
      <c r="V9" s="494" t="s">
        <v>1302</v>
      </c>
      <c r="W9" s="494" t="s">
        <v>306</v>
      </c>
      <c r="X9" s="494" t="s">
        <v>306</v>
      </c>
      <c r="Y9" s="281" t="str">
        <f t="shared" ref="Y9:Y12" si="2">IF(((-K9+T9)/K9*100)&gt;50,"x",IF(((-K9+T9)/K9*100)&lt;-10,"x",IF(T9="","","")))</f>
        <v>x</v>
      </c>
      <c r="Z9" s="491" t="str">
        <f>IF(OR(W9="Y",X9="Y"),"x","")</f>
        <v>x</v>
      </c>
      <c r="AA9" s="176" t="s">
        <v>1303</v>
      </c>
    </row>
    <row r="10" spans="1:39" s="172" customFormat="1" ht="63.75" x14ac:dyDescent="0.2">
      <c r="A10" s="265" t="s">
        <v>303</v>
      </c>
      <c r="B10" s="265" t="s">
        <v>400</v>
      </c>
      <c r="C10" s="265" t="s">
        <v>401</v>
      </c>
      <c r="D10" s="266" t="s">
        <v>306</v>
      </c>
      <c r="E10" s="265" t="s">
        <v>307</v>
      </c>
      <c r="F10" s="265" t="s">
        <v>306</v>
      </c>
      <c r="G10" s="265" t="s">
        <v>479</v>
      </c>
      <c r="H10" s="266" t="s">
        <v>338</v>
      </c>
      <c r="I10" s="266" t="s">
        <v>480</v>
      </c>
      <c r="J10" s="265" t="s">
        <v>310</v>
      </c>
      <c r="K10" s="265">
        <v>23</v>
      </c>
      <c r="L10" s="273" t="s">
        <v>311</v>
      </c>
      <c r="M10" s="273">
        <v>66</v>
      </c>
      <c r="N10" s="504" t="s">
        <v>1102</v>
      </c>
      <c r="O10" s="266" t="s">
        <v>481</v>
      </c>
      <c r="P10" s="265" t="s">
        <v>1044</v>
      </c>
      <c r="Q10" s="265"/>
      <c r="R10" s="495" t="s">
        <v>313</v>
      </c>
      <c r="S10" s="495" t="s">
        <v>306</v>
      </c>
      <c r="T10" s="495">
        <v>12</v>
      </c>
      <c r="U10" s="495">
        <v>51</v>
      </c>
      <c r="V10" s="495" t="s">
        <v>1302</v>
      </c>
      <c r="W10" s="495" t="s">
        <v>306</v>
      </c>
      <c r="X10" s="495" t="s">
        <v>306</v>
      </c>
      <c r="Y10" s="281" t="str">
        <f t="shared" si="2"/>
        <v>x</v>
      </c>
      <c r="Z10" s="491" t="str">
        <f t="shared" ref="Z10:Z12" si="3">IF(OR(W10="Y",X10="Y"),"x","")</f>
        <v>x</v>
      </c>
      <c r="AA10" s="176" t="s">
        <v>1303</v>
      </c>
    </row>
    <row r="11" spans="1:39" s="172" customFormat="1" ht="63.75" x14ac:dyDescent="0.2">
      <c r="A11" s="265" t="s">
        <v>303</v>
      </c>
      <c r="B11" s="265" t="s">
        <v>400</v>
      </c>
      <c r="C11" s="265" t="s">
        <v>401</v>
      </c>
      <c r="D11" s="266" t="s">
        <v>306</v>
      </c>
      <c r="E11" s="265" t="s">
        <v>307</v>
      </c>
      <c r="F11" s="265" t="s">
        <v>306</v>
      </c>
      <c r="G11" s="265" t="s">
        <v>479</v>
      </c>
      <c r="H11" s="266" t="s">
        <v>338</v>
      </c>
      <c r="I11" s="266" t="s">
        <v>480</v>
      </c>
      <c r="J11" s="265" t="s">
        <v>310</v>
      </c>
      <c r="K11" s="265">
        <v>23</v>
      </c>
      <c r="L11" s="265" t="s">
        <v>408</v>
      </c>
      <c r="M11" s="273">
        <v>66</v>
      </c>
      <c r="N11" s="504" t="s">
        <v>1102</v>
      </c>
      <c r="O11" s="266" t="s">
        <v>481</v>
      </c>
      <c r="P11" s="265" t="s">
        <v>1044</v>
      </c>
      <c r="Q11" s="265"/>
      <c r="R11" s="495" t="s">
        <v>313</v>
      </c>
      <c r="S11" s="495" t="s">
        <v>306</v>
      </c>
      <c r="T11" s="495">
        <v>12</v>
      </c>
      <c r="U11" s="495">
        <v>51</v>
      </c>
      <c r="V11" s="495" t="s">
        <v>1302</v>
      </c>
      <c r="W11" s="495" t="s">
        <v>306</v>
      </c>
      <c r="X11" s="495" t="s">
        <v>306</v>
      </c>
      <c r="Y11" s="281" t="str">
        <f t="shared" si="2"/>
        <v>x</v>
      </c>
      <c r="Z11" s="491" t="str">
        <f t="shared" si="3"/>
        <v>x</v>
      </c>
      <c r="AA11" s="176" t="s">
        <v>1303</v>
      </c>
    </row>
    <row r="12" spans="1:39" s="172" customFormat="1" ht="114.75" x14ac:dyDescent="0.2">
      <c r="A12" s="275" t="s">
        <v>303</v>
      </c>
      <c r="B12" s="275" t="s">
        <v>393</v>
      </c>
      <c r="C12" s="276" t="s">
        <v>394</v>
      </c>
      <c r="D12" s="277" t="s">
        <v>307</v>
      </c>
      <c r="E12" s="277" t="s">
        <v>307</v>
      </c>
      <c r="F12" s="277" t="s">
        <v>307</v>
      </c>
      <c r="G12" s="275" t="s">
        <v>303</v>
      </c>
      <c r="H12" s="276" t="s">
        <v>395</v>
      </c>
      <c r="I12" s="276" t="s">
        <v>396</v>
      </c>
      <c r="J12" s="275" t="s">
        <v>310</v>
      </c>
      <c r="K12" s="275">
        <v>30</v>
      </c>
      <c r="L12" s="278" t="s">
        <v>335</v>
      </c>
      <c r="M12" s="278">
        <v>600</v>
      </c>
      <c r="N12" s="504" t="s">
        <v>1103</v>
      </c>
      <c r="O12" s="276" t="s">
        <v>397</v>
      </c>
      <c r="P12" s="279" t="s">
        <v>398</v>
      </c>
      <c r="Q12" s="277" t="s">
        <v>399</v>
      </c>
      <c r="R12" s="488" t="s">
        <v>1300</v>
      </c>
      <c r="S12" s="173"/>
      <c r="T12" s="505">
        <v>24</v>
      </c>
      <c r="U12" s="505">
        <v>571</v>
      </c>
      <c r="V12" s="146" t="s">
        <v>307</v>
      </c>
      <c r="W12" s="505" t="s">
        <v>306</v>
      </c>
      <c r="X12" s="505" t="s">
        <v>307</v>
      </c>
      <c r="Y12" s="281" t="str">
        <f t="shared" si="2"/>
        <v>x</v>
      </c>
      <c r="Z12" s="491" t="str">
        <f t="shared" si="3"/>
        <v>x</v>
      </c>
      <c r="AA12" s="175" t="s">
        <v>1305</v>
      </c>
    </row>
    <row r="16" spans="1:39" x14ac:dyDescent="0.2">
      <c r="U16" s="3"/>
    </row>
    <row r="17" spans="21:21" x14ac:dyDescent="0.2">
      <c r="U17" s="3"/>
    </row>
    <row r="18" spans="21:21" x14ac:dyDescent="0.2">
      <c r="U18" s="3"/>
    </row>
    <row r="19" spans="21:21" x14ac:dyDescent="0.2">
      <c r="U19" s="3"/>
    </row>
  </sheetData>
  <mergeCells count="8">
    <mergeCell ref="R2:T2"/>
    <mergeCell ref="U2:W2"/>
    <mergeCell ref="R3:T3"/>
    <mergeCell ref="H2:I2"/>
    <mergeCell ref="J2:K2"/>
    <mergeCell ref="L2:M2"/>
    <mergeCell ref="N2:O2"/>
    <mergeCell ref="P2:Q2"/>
  </mergeCells>
  <dataValidations count="1">
    <dataValidation type="textLength" showInputMessage="1" showErrorMessage="1" sqref="P12 P5" xr:uid="{00000000-0002-0000-0600-000000000000}">
      <formula1>0</formula1>
      <formula2>150</formula2>
    </dataValidation>
  </dataValidations>
  <pageMargins left="0.70866141732283472" right="0.70866141732283472" top="0.74803149606299213" bottom="0.74803149606299213" header="0.31496062992125984" footer="0.31496062992125984"/>
  <pageSetup paperSize="9" scale="5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P31"/>
  <sheetViews>
    <sheetView zoomScale="80" zoomScaleNormal="80" workbookViewId="0">
      <selection activeCell="M16" sqref="M16"/>
    </sheetView>
  </sheetViews>
  <sheetFormatPr defaultColWidth="8.7109375" defaultRowHeight="12.75" x14ac:dyDescent="0.2"/>
  <cols>
    <col min="1" max="1" width="5.85546875" customWidth="1"/>
    <col min="2" max="2" width="18.28515625" customWidth="1"/>
    <col min="3" max="3" width="9.7109375" customWidth="1"/>
    <col min="4" max="4" width="46.7109375" customWidth="1"/>
    <col min="5" max="5" width="12.7109375" customWidth="1"/>
    <col min="6" max="6" width="15.42578125" customWidth="1"/>
    <col min="7" max="7" width="27.5703125" customWidth="1"/>
    <col min="8" max="8" width="10.5703125" style="428" customWidth="1"/>
    <col min="9" max="9" width="19.28515625" customWidth="1"/>
    <col min="10" max="10" width="17" customWidth="1"/>
    <col min="11" max="11" width="13.7109375" customWidth="1"/>
    <col min="12" max="12" width="16" customWidth="1"/>
    <col min="13" max="13" width="26.28515625" customWidth="1"/>
    <col min="14" max="14" width="12.7109375" customWidth="1"/>
    <col min="15" max="15" width="17.5703125" customWidth="1"/>
    <col min="16" max="16" width="13.42578125" customWidth="1"/>
  </cols>
  <sheetData>
    <row r="1" spans="1:16" ht="13.5" thickBot="1" x14ac:dyDescent="0.25">
      <c r="A1" s="8" t="s">
        <v>200</v>
      </c>
      <c r="B1" s="99"/>
      <c r="C1" s="99"/>
      <c r="D1" s="100"/>
      <c r="E1" s="29"/>
      <c r="F1" s="29"/>
      <c r="G1" s="30"/>
      <c r="H1" s="29"/>
      <c r="I1" s="29"/>
      <c r="J1" s="29"/>
      <c r="K1" s="30"/>
      <c r="L1" s="30"/>
      <c r="M1" s="30"/>
      <c r="N1" s="30"/>
      <c r="O1" s="30"/>
      <c r="P1" s="31"/>
    </row>
    <row r="2" spans="1:16" x14ac:dyDescent="0.2">
      <c r="J2" s="13"/>
      <c r="K2" s="13"/>
      <c r="L2" s="120" t="s">
        <v>52</v>
      </c>
      <c r="M2" s="117" t="s">
        <v>302</v>
      </c>
    </row>
    <row r="3" spans="1:16" x14ac:dyDescent="0.2">
      <c r="J3" s="103"/>
      <c r="K3" s="103"/>
      <c r="L3" s="121" t="s">
        <v>51</v>
      </c>
      <c r="M3" s="140">
        <v>2021</v>
      </c>
    </row>
    <row r="4" spans="1:16" ht="50.1" customHeight="1" x14ac:dyDescent="0.2">
      <c r="A4" s="101" t="s">
        <v>0</v>
      </c>
      <c r="B4" s="102" t="s">
        <v>189</v>
      </c>
      <c r="C4" s="102" t="s">
        <v>190</v>
      </c>
      <c r="D4" s="102" t="s">
        <v>201</v>
      </c>
      <c r="E4" s="102" t="s">
        <v>202</v>
      </c>
      <c r="F4" s="102" t="s">
        <v>203</v>
      </c>
      <c r="G4" s="102" t="s">
        <v>4</v>
      </c>
      <c r="H4" s="115" t="s">
        <v>301</v>
      </c>
      <c r="I4" s="116" t="s">
        <v>204</v>
      </c>
      <c r="J4" s="116" t="s">
        <v>291</v>
      </c>
      <c r="K4" s="116" t="s">
        <v>292</v>
      </c>
      <c r="L4" s="137" t="s">
        <v>205</v>
      </c>
      <c r="M4" s="115" t="s">
        <v>86</v>
      </c>
    </row>
    <row r="5" spans="1:16" s="143" customFormat="1" ht="50.1" customHeight="1" x14ac:dyDescent="0.2">
      <c r="A5" s="265" t="s">
        <v>303</v>
      </c>
      <c r="B5" s="265" t="s">
        <v>1097</v>
      </c>
      <c r="C5" s="272" t="s">
        <v>326</v>
      </c>
      <c r="D5" s="265" t="s">
        <v>327</v>
      </c>
      <c r="E5" s="265" t="s">
        <v>313</v>
      </c>
      <c r="F5" s="265" t="s">
        <v>306</v>
      </c>
      <c r="G5" s="265" t="s">
        <v>1104</v>
      </c>
      <c r="H5" s="489" t="s">
        <v>306</v>
      </c>
      <c r="I5" s="489" t="s">
        <v>307</v>
      </c>
      <c r="J5" s="489" t="s">
        <v>307</v>
      </c>
      <c r="K5" s="489" t="s">
        <v>306</v>
      </c>
      <c r="L5" s="339" t="str">
        <f t="shared" ref="L5:L15" si="0">IF(OR(H5="Y",H5=""),"","x")</f>
        <v/>
      </c>
      <c r="M5" s="510"/>
    </row>
    <row r="6" spans="1:16" s="143" customFormat="1" ht="50.1" customHeight="1" x14ac:dyDescent="0.2">
      <c r="A6" s="265" t="s">
        <v>303</v>
      </c>
      <c r="B6" s="265" t="s">
        <v>1097</v>
      </c>
      <c r="C6" s="272" t="s">
        <v>326</v>
      </c>
      <c r="D6" s="265" t="s">
        <v>328</v>
      </c>
      <c r="E6" s="265" t="s">
        <v>313</v>
      </c>
      <c r="F6" s="265" t="s">
        <v>307</v>
      </c>
      <c r="G6" s="265"/>
      <c r="H6" s="489" t="s">
        <v>306</v>
      </c>
      <c r="I6" s="489" t="s">
        <v>307</v>
      </c>
      <c r="J6" s="489" t="s">
        <v>307</v>
      </c>
      <c r="K6" s="489" t="s">
        <v>306</v>
      </c>
      <c r="L6" s="339" t="str">
        <f t="shared" si="0"/>
        <v/>
      </c>
      <c r="M6" s="510"/>
    </row>
    <row r="7" spans="1:16" s="160" customFormat="1" ht="50.1" customHeight="1" x14ac:dyDescent="0.2">
      <c r="A7" s="265" t="s">
        <v>303</v>
      </c>
      <c r="B7" s="265" t="s">
        <v>1097</v>
      </c>
      <c r="C7" s="272" t="s">
        <v>326</v>
      </c>
      <c r="D7" s="265" t="s">
        <v>329</v>
      </c>
      <c r="E7" s="265" t="s">
        <v>316</v>
      </c>
      <c r="F7" s="265" t="s">
        <v>307</v>
      </c>
      <c r="G7" s="265"/>
      <c r="H7" s="489" t="s">
        <v>306</v>
      </c>
      <c r="I7" s="489" t="s">
        <v>307</v>
      </c>
      <c r="J7" s="489" t="s">
        <v>307</v>
      </c>
      <c r="K7" s="489" t="s">
        <v>307</v>
      </c>
      <c r="L7" s="339" t="str">
        <f t="shared" si="0"/>
        <v/>
      </c>
      <c r="M7" s="509"/>
    </row>
    <row r="8" spans="1:16" s="160" customFormat="1" ht="50.1" customHeight="1" x14ac:dyDescent="0.2">
      <c r="A8" s="265" t="s">
        <v>303</v>
      </c>
      <c r="B8" s="265" t="s">
        <v>1097</v>
      </c>
      <c r="C8" s="272" t="s">
        <v>326</v>
      </c>
      <c r="D8" s="265" t="s">
        <v>330</v>
      </c>
      <c r="E8" s="265" t="s">
        <v>316</v>
      </c>
      <c r="F8" s="265" t="s">
        <v>307</v>
      </c>
      <c r="G8" s="265"/>
      <c r="H8" s="489" t="s">
        <v>306</v>
      </c>
      <c r="I8" s="489" t="s">
        <v>307</v>
      </c>
      <c r="J8" s="489" t="s">
        <v>307</v>
      </c>
      <c r="K8" s="489" t="s">
        <v>307</v>
      </c>
      <c r="L8" s="339" t="str">
        <f t="shared" si="0"/>
        <v/>
      </c>
      <c r="M8" s="509"/>
    </row>
    <row r="9" spans="1:16" s="160" customFormat="1" ht="50.1" customHeight="1" x14ac:dyDescent="0.2">
      <c r="A9" s="265" t="s">
        <v>303</v>
      </c>
      <c r="B9" s="265" t="s">
        <v>1097</v>
      </c>
      <c r="C9" s="272" t="s">
        <v>326</v>
      </c>
      <c r="D9" s="265" t="s">
        <v>331</v>
      </c>
      <c r="E9" s="265" t="s">
        <v>316</v>
      </c>
      <c r="F9" s="265" t="s">
        <v>307</v>
      </c>
      <c r="G9" s="265" t="s">
        <v>1105</v>
      </c>
      <c r="H9" s="489" t="s">
        <v>306</v>
      </c>
      <c r="I9" s="489" t="s">
        <v>307</v>
      </c>
      <c r="J9" s="489" t="s">
        <v>307</v>
      </c>
      <c r="K9" s="489" t="s">
        <v>307</v>
      </c>
      <c r="L9" s="339" t="str">
        <f t="shared" si="0"/>
        <v/>
      </c>
      <c r="M9" s="509"/>
    </row>
    <row r="10" spans="1:16" s="160" customFormat="1" ht="50.1" customHeight="1" x14ac:dyDescent="0.2">
      <c r="A10" s="265" t="s">
        <v>303</v>
      </c>
      <c r="B10" s="265" t="s">
        <v>305</v>
      </c>
      <c r="C10" s="237" t="s">
        <v>304</v>
      </c>
      <c r="D10" s="265" t="s">
        <v>312</v>
      </c>
      <c r="E10" s="265" t="s">
        <v>313</v>
      </c>
      <c r="F10" s="265" t="s">
        <v>306</v>
      </c>
      <c r="G10" s="265" t="s">
        <v>1106</v>
      </c>
      <c r="H10" s="489" t="s">
        <v>306</v>
      </c>
      <c r="I10" s="490" t="s">
        <v>307</v>
      </c>
      <c r="J10" s="489" t="s">
        <v>307</v>
      </c>
      <c r="K10" s="379" t="s">
        <v>307</v>
      </c>
      <c r="L10" s="339" t="str">
        <f t="shared" si="0"/>
        <v/>
      </c>
      <c r="M10" s="509"/>
    </row>
    <row r="11" spans="1:16" s="160" customFormat="1" ht="50.1" customHeight="1" x14ac:dyDescent="0.2">
      <c r="A11" s="265" t="s">
        <v>303</v>
      </c>
      <c r="B11" s="265" t="s">
        <v>305</v>
      </c>
      <c r="C11" s="237" t="s">
        <v>304</v>
      </c>
      <c r="D11" s="265" t="s">
        <v>314</v>
      </c>
      <c r="E11" s="265" t="s">
        <v>313</v>
      </c>
      <c r="F11" s="265" t="s">
        <v>306</v>
      </c>
      <c r="G11" s="265" t="s">
        <v>1106</v>
      </c>
      <c r="H11" s="489" t="s">
        <v>306</v>
      </c>
      <c r="I11" s="490" t="s">
        <v>307</v>
      </c>
      <c r="J11" s="489" t="s">
        <v>307</v>
      </c>
      <c r="K11" s="379" t="s">
        <v>307</v>
      </c>
      <c r="L11" s="339" t="str">
        <f t="shared" si="0"/>
        <v/>
      </c>
      <c r="M11" s="509"/>
    </row>
    <row r="12" spans="1:16" s="160" customFormat="1" ht="50.1" customHeight="1" x14ac:dyDescent="0.2">
      <c r="A12" s="265" t="s">
        <v>303</v>
      </c>
      <c r="B12" s="265" t="s">
        <v>305</v>
      </c>
      <c r="C12" s="237" t="s">
        <v>304</v>
      </c>
      <c r="D12" s="265" t="s">
        <v>315</v>
      </c>
      <c r="E12" s="265" t="s">
        <v>316</v>
      </c>
      <c r="F12" s="265" t="s">
        <v>307</v>
      </c>
      <c r="G12" s="265" t="s">
        <v>1106</v>
      </c>
      <c r="H12" s="489" t="s">
        <v>306</v>
      </c>
      <c r="I12" s="490" t="s">
        <v>307</v>
      </c>
      <c r="J12" s="489" t="s">
        <v>307</v>
      </c>
      <c r="K12" s="379" t="s">
        <v>307</v>
      </c>
      <c r="L12" s="339" t="str">
        <f t="shared" si="0"/>
        <v/>
      </c>
      <c r="M12" s="509"/>
    </row>
    <row r="13" spans="1:16" s="18" customFormat="1" ht="50.1" customHeight="1" x14ac:dyDescent="0.2">
      <c r="A13" s="265" t="s">
        <v>303</v>
      </c>
      <c r="B13" s="265" t="s">
        <v>305</v>
      </c>
      <c r="C13" s="237" t="s">
        <v>304</v>
      </c>
      <c r="D13" s="265" t="s">
        <v>317</v>
      </c>
      <c r="E13" s="265" t="s">
        <v>316</v>
      </c>
      <c r="F13" s="265" t="s">
        <v>307</v>
      </c>
      <c r="G13" s="265" t="s">
        <v>1106</v>
      </c>
      <c r="H13" s="489" t="s">
        <v>306</v>
      </c>
      <c r="I13" s="490" t="s">
        <v>307</v>
      </c>
      <c r="J13" s="489" t="s">
        <v>307</v>
      </c>
      <c r="K13" s="379" t="s">
        <v>307</v>
      </c>
      <c r="L13" s="339" t="str">
        <f t="shared" si="0"/>
        <v/>
      </c>
      <c r="M13" s="508"/>
    </row>
    <row r="14" spans="1:16" ht="50.1" customHeight="1" x14ac:dyDescent="0.2">
      <c r="A14" s="265" t="s">
        <v>303</v>
      </c>
      <c r="B14" s="265" t="s">
        <v>305</v>
      </c>
      <c r="C14" s="237" t="s">
        <v>304</v>
      </c>
      <c r="D14" s="265" t="s">
        <v>318</v>
      </c>
      <c r="E14" s="265" t="s">
        <v>313</v>
      </c>
      <c r="F14" s="265" t="s">
        <v>307</v>
      </c>
      <c r="G14" s="265" t="s">
        <v>1107</v>
      </c>
      <c r="H14" s="489" t="s">
        <v>306</v>
      </c>
      <c r="I14" s="490" t="s">
        <v>307</v>
      </c>
      <c r="J14" s="489" t="s">
        <v>307</v>
      </c>
      <c r="K14" s="379" t="s">
        <v>307</v>
      </c>
      <c r="L14" s="339" t="str">
        <f t="shared" si="0"/>
        <v/>
      </c>
      <c r="M14" s="507"/>
    </row>
    <row r="15" spans="1:16" ht="50.1" customHeight="1" x14ac:dyDescent="0.2">
      <c r="A15" s="265" t="s">
        <v>303</v>
      </c>
      <c r="B15" s="265" t="s">
        <v>305</v>
      </c>
      <c r="C15" s="237" t="s">
        <v>304</v>
      </c>
      <c r="D15" s="265" t="s">
        <v>319</v>
      </c>
      <c r="E15" s="265" t="s">
        <v>316</v>
      </c>
      <c r="F15" s="265" t="s">
        <v>307</v>
      </c>
      <c r="G15" s="265" t="s">
        <v>320</v>
      </c>
      <c r="H15" s="379" t="s">
        <v>307</v>
      </c>
      <c r="I15" s="489" t="s">
        <v>307</v>
      </c>
      <c r="J15" s="489" t="s">
        <v>307</v>
      </c>
      <c r="K15" s="379" t="s">
        <v>307</v>
      </c>
      <c r="L15" s="339" t="str">
        <f t="shared" si="0"/>
        <v>x</v>
      </c>
      <c r="M15" s="506" t="s">
        <v>1388</v>
      </c>
    </row>
    <row r="16" spans="1:16" ht="50.1" customHeight="1" x14ac:dyDescent="0.2">
      <c r="A16" s="265" t="s">
        <v>303</v>
      </c>
      <c r="B16" s="265" t="s">
        <v>400</v>
      </c>
      <c r="C16" s="265" t="s">
        <v>401</v>
      </c>
      <c r="D16" s="265" t="s">
        <v>482</v>
      </c>
      <c r="E16" s="265" t="s">
        <v>313</v>
      </c>
      <c r="F16" s="265" t="s">
        <v>306</v>
      </c>
      <c r="G16" s="280" t="s">
        <v>1045</v>
      </c>
      <c r="H16" s="495" t="s">
        <v>306</v>
      </c>
      <c r="I16" s="489" t="s">
        <v>1306</v>
      </c>
      <c r="J16" s="489" t="s">
        <v>306</v>
      </c>
      <c r="K16" s="379" t="s">
        <v>307</v>
      </c>
      <c r="L16" s="282" t="str">
        <f t="shared" ref="L16:L29" si="1">IF(OR(H16="Y",H16=""),"","x")</f>
        <v/>
      </c>
      <c r="M16" s="147"/>
    </row>
    <row r="17" spans="1:13" ht="50.1" customHeight="1" x14ac:dyDescent="0.2">
      <c r="A17" s="265" t="s">
        <v>303</v>
      </c>
      <c r="B17" s="265" t="s">
        <v>400</v>
      </c>
      <c r="C17" s="265" t="s">
        <v>401</v>
      </c>
      <c r="D17" s="265" t="s">
        <v>483</v>
      </c>
      <c r="E17" s="265" t="s">
        <v>313</v>
      </c>
      <c r="F17" s="265" t="s">
        <v>307</v>
      </c>
      <c r="G17" s="265"/>
      <c r="H17" s="495" t="s">
        <v>306</v>
      </c>
      <c r="I17" s="489" t="s">
        <v>307</v>
      </c>
      <c r="J17" s="489" t="s">
        <v>307</v>
      </c>
      <c r="K17" s="379" t="s">
        <v>307</v>
      </c>
      <c r="L17" s="282" t="str">
        <f t="shared" si="1"/>
        <v/>
      </c>
      <c r="M17" s="147"/>
    </row>
    <row r="18" spans="1:13" ht="50.1" customHeight="1" x14ac:dyDescent="0.2">
      <c r="A18" s="265" t="s">
        <v>303</v>
      </c>
      <c r="B18" s="265" t="s">
        <v>400</v>
      </c>
      <c r="C18" s="265" t="s">
        <v>401</v>
      </c>
      <c r="D18" s="265" t="s">
        <v>484</v>
      </c>
      <c r="E18" s="265" t="s">
        <v>313</v>
      </c>
      <c r="F18" s="265" t="s">
        <v>307</v>
      </c>
      <c r="G18" s="265"/>
      <c r="H18" s="495" t="s">
        <v>306</v>
      </c>
      <c r="I18" s="489" t="s">
        <v>307</v>
      </c>
      <c r="J18" s="489" t="s">
        <v>307</v>
      </c>
      <c r="K18" s="379" t="s">
        <v>307</v>
      </c>
      <c r="L18" s="282" t="str">
        <f t="shared" si="1"/>
        <v/>
      </c>
      <c r="M18" s="147"/>
    </row>
    <row r="19" spans="1:13" ht="50.1" customHeight="1" x14ac:dyDescent="0.2">
      <c r="A19" s="265" t="s">
        <v>303</v>
      </c>
      <c r="B19" s="265" t="s">
        <v>400</v>
      </c>
      <c r="C19" s="265" t="s">
        <v>401</v>
      </c>
      <c r="D19" s="265" t="s">
        <v>485</v>
      </c>
      <c r="E19" s="265" t="s">
        <v>313</v>
      </c>
      <c r="F19" s="265" t="s">
        <v>307</v>
      </c>
      <c r="G19" s="265"/>
      <c r="H19" s="495" t="s">
        <v>306</v>
      </c>
      <c r="I19" s="489" t="s">
        <v>307</v>
      </c>
      <c r="J19" s="489" t="s">
        <v>307</v>
      </c>
      <c r="K19" s="379" t="s">
        <v>307</v>
      </c>
      <c r="L19" s="282" t="str">
        <f t="shared" si="1"/>
        <v/>
      </c>
      <c r="M19" s="148"/>
    </row>
    <row r="20" spans="1:13" ht="50.1" customHeight="1" x14ac:dyDescent="0.2">
      <c r="A20" s="265" t="s">
        <v>303</v>
      </c>
      <c r="B20" s="265" t="s">
        <v>400</v>
      </c>
      <c r="C20" s="265" t="s">
        <v>401</v>
      </c>
      <c r="D20" s="265" t="s">
        <v>402</v>
      </c>
      <c r="E20" s="265" t="s">
        <v>313</v>
      </c>
      <c r="F20" s="265" t="s">
        <v>307</v>
      </c>
      <c r="G20" s="265"/>
      <c r="H20" s="495" t="s">
        <v>306</v>
      </c>
      <c r="I20" s="489" t="s">
        <v>307</v>
      </c>
      <c r="J20" s="489" t="s">
        <v>307</v>
      </c>
      <c r="K20" s="379" t="s">
        <v>307</v>
      </c>
      <c r="L20" s="282" t="str">
        <f t="shared" si="1"/>
        <v/>
      </c>
      <c r="M20" s="148"/>
    </row>
    <row r="21" spans="1:13" ht="50.1" customHeight="1" x14ac:dyDescent="0.2">
      <c r="A21" s="265" t="s">
        <v>303</v>
      </c>
      <c r="B21" s="265" t="s">
        <v>400</v>
      </c>
      <c r="C21" s="265" t="s">
        <v>401</v>
      </c>
      <c r="D21" s="265" t="s">
        <v>403</v>
      </c>
      <c r="E21" s="265" t="s">
        <v>313</v>
      </c>
      <c r="F21" s="265" t="s">
        <v>307</v>
      </c>
      <c r="G21" s="265"/>
      <c r="H21" s="495" t="s">
        <v>306</v>
      </c>
      <c r="I21" s="489" t="s">
        <v>307</v>
      </c>
      <c r="J21" s="489" t="s">
        <v>307</v>
      </c>
      <c r="K21" s="379" t="s">
        <v>307</v>
      </c>
      <c r="L21" s="282" t="str">
        <f t="shared" si="1"/>
        <v/>
      </c>
      <c r="M21" s="148"/>
    </row>
    <row r="22" spans="1:13" ht="50.1" customHeight="1" x14ac:dyDescent="0.2">
      <c r="A22" s="265" t="s">
        <v>303</v>
      </c>
      <c r="B22" s="265" t="s">
        <v>400</v>
      </c>
      <c r="C22" s="265" t="s">
        <v>401</v>
      </c>
      <c r="D22" s="265" t="s">
        <v>404</v>
      </c>
      <c r="E22" s="265" t="s">
        <v>313</v>
      </c>
      <c r="F22" s="265" t="s">
        <v>306</v>
      </c>
      <c r="G22" s="265"/>
      <c r="H22" s="495" t="s">
        <v>306</v>
      </c>
      <c r="I22" s="489" t="s">
        <v>307</v>
      </c>
      <c r="J22" s="489" t="s">
        <v>307</v>
      </c>
      <c r="K22" s="379" t="s">
        <v>307</v>
      </c>
      <c r="L22" s="282" t="str">
        <f t="shared" si="1"/>
        <v/>
      </c>
      <c r="M22" s="174"/>
    </row>
    <row r="23" spans="1:13" ht="50.1" customHeight="1" x14ac:dyDescent="0.2">
      <c r="A23" s="265" t="s">
        <v>303</v>
      </c>
      <c r="B23" s="265" t="s">
        <v>400</v>
      </c>
      <c r="C23" s="265" t="s">
        <v>401</v>
      </c>
      <c r="D23" s="265" t="s">
        <v>405</v>
      </c>
      <c r="E23" s="265" t="s">
        <v>313</v>
      </c>
      <c r="F23" s="265" t="s">
        <v>307</v>
      </c>
      <c r="G23" s="265"/>
      <c r="H23" s="495" t="s">
        <v>306</v>
      </c>
      <c r="I23" s="489" t="s">
        <v>307</v>
      </c>
      <c r="J23" s="489" t="s">
        <v>307</v>
      </c>
      <c r="K23" s="379" t="s">
        <v>307</v>
      </c>
      <c r="L23" s="282" t="str">
        <f t="shared" si="1"/>
        <v/>
      </c>
      <c r="M23" s="148"/>
    </row>
    <row r="24" spans="1:13" ht="50.1" customHeight="1" x14ac:dyDescent="0.2">
      <c r="A24" s="265" t="s">
        <v>303</v>
      </c>
      <c r="B24" s="265" t="s">
        <v>400</v>
      </c>
      <c r="C24" s="265" t="s">
        <v>401</v>
      </c>
      <c r="D24" s="265" t="s">
        <v>406</v>
      </c>
      <c r="E24" s="265" t="s">
        <v>313</v>
      </c>
      <c r="F24" s="265" t="s">
        <v>307</v>
      </c>
      <c r="G24" s="265"/>
      <c r="H24" s="495" t="s">
        <v>306</v>
      </c>
      <c r="I24" s="489" t="s">
        <v>307</v>
      </c>
      <c r="J24" s="489" t="s">
        <v>307</v>
      </c>
      <c r="K24" s="379" t="s">
        <v>307</v>
      </c>
      <c r="L24" s="282" t="str">
        <f t="shared" si="1"/>
        <v/>
      </c>
      <c r="M24" s="148"/>
    </row>
    <row r="25" spans="1:13" ht="50.1" customHeight="1" x14ac:dyDescent="0.2">
      <c r="A25" s="265" t="s">
        <v>303</v>
      </c>
      <c r="B25" s="265" t="s">
        <v>400</v>
      </c>
      <c r="C25" s="265" t="s">
        <v>401</v>
      </c>
      <c r="D25" s="265" t="s">
        <v>407</v>
      </c>
      <c r="E25" s="265" t="s">
        <v>313</v>
      </c>
      <c r="F25" s="265" t="s">
        <v>307</v>
      </c>
      <c r="G25" s="265"/>
      <c r="H25" s="495" t="s">
        <v>306</v>
      </c>
      <c r="I25" s="489" t="s">
        <v>307</v>
      </c>
      <c r="J25" s="489" t="s">
        <v>307</v>
      </c>
      <c r="K25" s="379" t="s">
        <v>307</v>
      </c>
      <c r="L25" s="282" t="str">
        <f t="shared" si="1"/>
        <v/>
      </c>
      <c r="M25" s="174"/>
    </row>
    <row r="26" spans="1:13" ht="50.1" customHeight="1" x14ac:dyDescent="0.2">
      <c r="A26" s="265" t="s">
        <v>303</v>
      </c>
      <c r="B26" s="265" t="s">
        <v>400</v>
      </c>
      <c r="C26" s="265" t="s">
        <v>401</v>
      </c>
      <c r="D26" s="265" t="s">
        <v>408</v>
      </c>
      <c r="E26" s="265" t="s">
        <v>313</v>
      </c>
      <c r="F26" s="265" t="s">
        <v>307</v>
      </c>
      <c r="G26" s="265"/>
      <c r="H26" s="495" t="s">
        <v>306</v>
      </c>
      <c r="I26" s="489" t="s">
        <v>307</v>
      </c>
      <c r="J26" s="489" t="s">
        <v>307</v>
      </c>
      <c r="K26" s="379" t="s">
        <v>307</v>
      </c>
      <c r="L26" s="282" t="str">
        <f t="shared" si="1"/>
        <v/>
      </c>
      <c r="M26" s="179"/>
    </row>
    <row r="27" spans="1:13" ht="50.1" customHeight="1" x14ac:dyDescent="0.2">
      <c r="A27" s="265" t="s">
        <v>303</v>
      </c>
      <c r="B27" s="265" t="s">
        <v>400</v>
      </c>
      <c r="C27" s="265" t="s">
        <v>401</v>
      </c>
      <c r="D27" s="265" t="s">
        <v>330</v>
      </c>
      <c r="E27" s="265" t="s">
        <v>316</v>
      </c>
      <c r="F27" s="265" t="s">
        <v>307</v>
      </c>
      <c r="G27" s="265"/>
      <c r="H27" s="495" t="s">
        <v>306</v>
      </c>
      <c r="I27" s="489" t="s">
        <v>307</v>
      </c>
      <c r="J27" s="489" t="s">
        <v>307</v>
      </c>
      <c r="K27" s="379" t="s">
        <v>307</v>
      </c>
      <c r="L27" s="282" t="str">
        <f t="shared" si="1"/>
        <v/>
      </c>
      <c r="M27" s="179"/>
    </row>
    <row r="28" spans="1:13" ht="50.1" customHeight="1" x14ac:dyDescent="0.2">
      <c r="A28" s="269" t="s">
        <v>303</v>
      </c>
      <c r="B28" s="275" t="s">
        <v>393</v>
      </c>
      <c r="C28" s="276" t="s">
        <v>394</v>
      </c>
      <c r="D28" s="265" t="s">
        <v>1108</v>
      </c>
      <c r="E28" s="269" t="s">
        <v>313</v>
      </c>
      <c r="F28" s="269" t="s">
        <v>306</v>
      </c>
      <c r="G28" s="280" t="s">
        <v>1109</v>
      </c>
      <c r="H28" s="495" t="s">
        <v>306</v>
      </c>
      <c r="I28" s="489" t="s">
        <v>307</v>
      </c>
      <c r="J28" s="489" t="s">
        <v>307</v>
      </c>
      <c r="K28" s="379" t="s">
        <v>307</v>
      </c>
      <c r="L28" s="282" t="str">
        <f t="shared" si="1"/>
        <v/>
      </c>
      <c r="M28" s="179"/>
    </row>
    <row r="29" spans="1:13" ht="50.1" customHeight="1" x14ac:dyDescent="0.2">
      <c r="A29" s="269" t="s">
        <v>303</v>
      </c>
      <c r="B29" s="275" t="s">
        <v>393</v>
      </c>
      <c r="C29" s="276" t="s">
        <v>394</v>
      </c>
      <c r="D29" s="265" t="s">
        <v>1110</v>
      </c>
      <c r="E29" s="269" t="s">
        <v>313</v>
      </c>
      <c r="F29" s="269" t="s">
        <v>306</v>
      </c>
      <c r="G29" s="280" t="s">
        <v>1109</v>
      </c>
      <c r="H29" s="512" t="s">
        <v>306</v>
      </c>
      <c r="I29" s="489" t="s">
        <v>307</v>
      </c>
      <c r="J29" s="489" t="s">
        <v>307</v>
      </c>
      <c r="K29" s="379" t="s">
        <v>307</v>
      </c>
      <c r="L29" s="282" t="str">
        <f t="shared" si="1"/>
        <v/>
      </c>
      <c r="M29" s="179"/>
    </row>
    <row r="30" spans="1:13" x14ac:dyDescent="0.2">
      <c r="H30" s="511"/>
    </row>
    <row r="31" spans="1:13" x14ac:dyDescent="0.2">
      <c r="H31" s="511"/>
    </row>
  </sheetData>
  <dataConsolidate/>
  <dataValidations count="1">
    <dataValidation type="list" allowBlank="1" showInputMessage="1" showErrorMessage="1" sqref="K13" xr:uid="{00000000-0002-0000-0700-000000000000}">
      <formula1>#REF!</formula1>
    </dataValidation>
  </dataValidations>
  <hyperlinks>
    <hyperlink ref="G16" r:id="rId1" display="http://dcf-italia.cnr.it/ajaxlineeguida/export?id=27" xr:uid="{00000000-0004-0000-0700-000000000000}"/>
    <hyperlink ref="G29" r:id="rId2" display="http://dcf-italia.cnr.it/ajaxlineeguida/export?id=27" xr:uid="{00000000-0004-0000-0700-000001000000}"/>
    <hyperlink ref="G28" r:id="rId3" display="http://dcf-italia.cnr.it/ajaxlineeguida/export?id=27" xr:uid="{00000000-0004-0000-0700-000002000000}"/>
  </hyperlinks>
  <pageMargins left="0.70866141732283472" right="0.70866141732283472" top="0.74803149606299213" bottom="0.74803149606299213" header="0.31496062992125984" footer="0.31496062992125984"/>
  <pageSetup paperSize="9" scale="89" orientation="landscape"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filterMode="1">
    <pageSetUpPr fitToPage="1"/>
  </sheetPr>
  <dimension ref="A1:T388"/>
  <sheetViews>
    <sheetView topLeftCell="G1" zoomScale="85" zoomScaleNormal="85" workbookViewId="0">
      <pane ySplit="4" topLeftCell="A5" activePane="bottomLeft" state="frozen"/>
      <selection pane="bottomLeft" activeCell="T5" sqref="T5"/>
    </sheetView>
  </sheetViews>
  <sheetFormatPr defaultColWidth="8.85546875" defaultRowHeight="12.75" x14ac:dyDescent="0.2"/>
  <cols>
    <col min="1" max="1" width="5.7109375" style="17" customWidth="1"/>
    <col min="2" max="2" width="22" style="17" customWidth="1"/>
    <col min="3" max="3" width="27.42578125" style="17" customWidth="1"/>
    <col min="4" max="5" width="21.140625" style="17" customWidth="1"/>
    <col min="6" max="6" width="19.28515625" style="17" customWidth="1"/>
    <col min="7" max="8" width="15.85546875" style="17" customWidth="1"/>
    <col min="9" max="9" width="17" style="17" bestFit="1" customWidth="1"/>
    <col min="10" max="10" width="31.140625" style="17" customWidth="1"/>
    <col min="11" max="11" width="30.140625" style="17" bestFit="1" customWidth="1"/>
    <col min="12" max="12" width="19" style="17" customWidth="1"/>
    <col min="13" max="13" width="26.7109375" style="17" customWidth="1"/>
    <col min="14" max="14" width="17" style="517" customWidth="1"/>
    <col min="15" max="15" width="13.85546875" style="17" customWidth="1"/>
    <col min="16" max="16" width="21.140625" style="17" customWidth="1"/>
    <col min="17" max="17" width="21.85546875" style="17" customWidth="1"/>
    <col min="18" max="19" width="21.140625" style="17" customWidth="1"/>
    <col min="20" max="20" width="40.85546875" style="17" customWidth="1"/>
    <col min="21" max="16384" width="8.85546875" style="17"/>
  </cols>
  <sheetData>
    <row r="1" spans="1:20" ht="13.5" thickBot="1" x14ac:dyDescent="0.25">
      <c r="A1" s="516" t="s">
        <v>71</v>
      </c>
    </row>
    <row r="2" spans="1:20" x14ac:dyDescent="0.2">
      <c r="S2" s="72" t="s">
        <v>52</v>
      </c>
      <c r="T2" s="227" t="s">
        <v>302</v>
      </c>
    </row>
    <row r="3" spans="1:20" ht="13.5" thickBot="1" x14ac:dyDescent="0.25">
      <c r="A3" s="35"/>
      <c r="B3" s="35"/>
      <c r="C3" s="35"/>
      <c r="D3" s="35"/>
      <c r="E3" s="35"/>
      <c r="F3" s="35"/>
      <c r="G3" s="35"/>
      <c r="H3" s="35"/>
      <c r="I3" s="35"/>
      <c r="J3" s="35"/>
      <c r="S3" s="782" t="s">
        <v>51</v>
      </c>
      <c r="T3" s="526">
        <v>2021</v>
      </c>
    </row>
    <row r="4" spans="1:20" ht="77.25" thickBot="1" x14ac:dyDescent="0.25">
      <c r="A4" s="518" t="s">
        <v>0</v>
      </c>
      <c r="B4" s="518" t="s">
        <v>72</v>
      </c>
      <c r="C4" s="76" t="s">
        <v>1</v>
      </c>
      <c r="D4" s="123" t="s">
        <v>73</v>
      </c>
      <c r="E4" s="123" t="s">
        <v>74</v>
      </c>
      <c r="F4" s="77" t="s">
        <v>75</v>
      </c>
      <c r="G4" s="78" t="s">
        <v>76</v>
      </c>
      <c r="H4" s="518" t="s">
        <v>77</v>
      </c>
      <c r="I4" s="518" t="s">
        <v>78</v>
      </c>
      <c r="J4" s="518" t="s">
        <v>79</v>
      </c>
      <c r="K4" s="518" t="s">
        <v>81</v>
      </c>
      <c r="L4" s="518" t="s">
        <v>82</v>
      </c>
      <c r="M4" s="518" t="s">
        <v>83</v>
      </c>
      <c r="N4" s="518" t="s">
        <v>84</v>
      </c>
      <c r="O4" s="518" t="s">
        <v>4</v>
      </c>
      <c r="P4" s="122" t="s">
        <v>277</v>
      </c>
      <c r="Q4" s="122" t="s">
        <v>80</v>
      </c>
      <c r="R4" s="122" t="s">
        <v>85</v>
      </c>
      <c r="S4" s="122" t="s">
        <v>293</v>
      </c>
      <c r="T4" s="122" t="s">
        <v>86</v>
      </c>
    </row>
    <row r="5" spans="1:20" ht="99.75" x14ac:dyDescent="0.2">
      <c r="A5" s="519" t="s">
        <v>303</v>
      </c>
      <c r="B5" s="783" t="s">
        <v>321</v>
      </c>
      <c r="C5" s="783" t="s">
        <v>321</v>
      </c>
      <c r="D5" s="520" t="s">
        <v>524</v>
      </c>
      <c r="E5" s="520" t="s">
        <v>237</v>
      </c>
      <c r="F5" s="784" t="s">
        <v>492</v>
      </c>
      <c r="G5" s="785" t="s">
        <v>508</v>
      </c>
      <c r="H5" s="521" t="s">
        <v>525</v>
      </c>
      <c r="I5" s="522" t="s">
        <v>306</v>
      </c>
      <c r="J5" s="521" t="s">
        <v>515</v>
      </c>
      <c r="K5" s="783" t="s">
        <v>526</v>
      </c>
      <c r="L5" s="520" t="s">
        <v>307</v>
      </c>
      <c r="M5" s="520" t="s">
        <v>527</v>
      </c>
      <c r="N5" s="520" t="s">
        <v>498</v>
      </c>
      <c r="O5" s="523" t="s">
        <v>528</v>
      </c>
      <c r="P5" s="522" t="s">
        <v>306</v>
      </c>
      <c r="Q5" s="522" t="s">
        <v>324</v>
      </c>
      <c r="R5" s="786" t="s">
        <v>324</v>
      </c>
      <c r="S5" s="522" t="s">
        <v>324</v>
      </c>
      <c r="T5" s="523"/>
    </row>
    <row r="6" spans="1:20" ht="99.75" x14ac:dyDescent="0.2">
      <c r="A6" s="519" t="s">
        <v>303</v>
      </c>
      <c r="B6" s="783" t="s">
        <v>321</v>
      </c>
      <c r="C6" s="783" t="s">
        <v>321</v>
      </c>
      <c r="D6" s="520" t="s">
        <v>524</v>
      </c>
      <c r="E6" s="520" t="s">
        <v>237</v>
      </c>
      <c r="F6" s="784" t="s">
        <v>511</v>
      </c>
      <c r="G6" s="785" t="s">
        <v>499</v>
      </c>
      <c r="H6" s="521" t="s">
        <v>525</v>
      </c>
      <c r="I6" s="522" t="s">
        <v>306</v>
      </c>
      <c r="J6" s="521" t="s">
        <v>515</v>
      </c>
      <c r="K6" s="783" t="s">
        <v>526</v>
      </c>
      <c r="L6" s="520" t="s">
        <v>307</v>
      </c>
      <c r="M6" s="520" t="s">
        <v>527</v>
      </c>
      <c r="N6" s="520" t="s">
        <v>498</v>
      </c>
      <c r="O6" s="523" t="s">
        <v>528</v>
      </c>
      <c r="P6" s="522" t="s">
        <v>306</v>
      </c>
      <c r="Q6" s="522" t="s">
        <v>324</v>
      </c>
      <c r="R6" s="786" t="s">
        <v>324</v>
      </c>
      <c r="S6" s="522" t="s">
        <v>324</v>
      </c>
      <c r="T6" s="787"/>
    </row>
    <row r="7" spans="1:20" ht="99.75" x14ac:dyDescent="0.2">
      <c r="A7" s="519" t="s">
        <v>303</v>
      </c>
      <c r="B7" s="783" t="s">
        <v>321</v>
      </c>
      <c r="C7" s="783" t="s">
        <v>321</v>
      </c>
      <c r="D7" s="520" t="s">
        <v>524</v>
      </c>
      <c r="E7" s="520" t="s">
        <v>237</v>
      </c>
      <c r="F7" s="784" t="s">
        <v>511</v>
      </c>
      <c r="G7" s="785" t="s">
        <v>508</v>
      </c>
      <c r="H7" s="521" t="s">
        <v>525</v>
      </c>
      <c r="I7" s="522" t="s">
        <v>306</v>
      </c>
      <c r="J7" s="521" t="s">
        <v>515</v>
      </c>
      <c r="K7" s="783" t="s">
        <v>526</v>
      </c>
      <c r="L7" s="520" t="s">
        <v>307</v>
      </c>
      <c r="M7" s="520" t="s">
        <v>527</v>
      </c>
      <c r="N7" s="520" t="s">
        <v>498</v>
      </c>
      <c r="O7" s="523" t="s">
        <v>528</v>
      </c>
      <c r="P7" s="522" t="s">
        <v>306</v>
      </c>
      <c r="Q7" s="522" t="s">
        <v>324</v>
      </c>
      <c r="R7" s="786" t="s">
        <v>324</v>
      </c>
      <c r="S7" s="522" t="s">
        <v>324</v>
      </c>
      <c r="T7" s="787"/>
    </row>
    <row r="8" spans="1:20" ht="99.75" x14ac:dyDescent="0.2">
      <c r="A8" s="519" t="s">
        <v>303</v>
      </c>
      <c r="B8" s="783" t="s">
        <v>321</v>
      </c>
      <c r="C8" s="783" t="s">
        <v>321</v>
      </c>
      <c r="D8" s="520" t="s">
        <v>524</v>
      </c>
      <c r="E8" s="520" t="s">
        <v>237</v>
      </c>
      <c r="F8" s="784" t="s">
        <v>511</v>
      </c>
      <c r="G8" s="785" t="s">
        <v>512</v>
      </c>
      <c r="H8" s="521" t="s">
        <v>525</v>
      </c>
      <c r="I8" s="522" t="s">
        <v>306</v>
      </c>
      <c r="J8" s="521" t="s">
        <v>515</v>
      </c>
      <c r="K8" s="783" t="s">
        <v>526</v>
      </c>
      <c r="L8" s="520" t="s">
        <v>307</v>
      </c>
      <c r="M8" s="520" t="s">
        <v>527</v>
      </c>
      <c r="N8" s="520" t="s">
        <v>498</v>
      </c>
      <c r="O8" s="523" t="s">
        <v>528</v>
      </c>
      <c r="P8" s="522" t="s">
        <v>306</v>
      </c>
      <c r="Q8" s="522" t="s">
        <v>324</v>
      </c>
      <c r="R8" s="786" t="s">
        <v>324</v>
      </c>
      <c r="S8" s="522" t="s">
        <v>324</v>
      </c>
      <c r="T8" s="787"/>
    </row>
    <row r="9" spans="1:20" ht="99.75" x14ac:dyDescent="0.2">
      <c r="A9" s="519" t="s">
        <v>303</v>
      </c>
      <c r="B9" s="783" t="s">
        <v>321</v>
      </c>
      <c r="C9" s="783" t="s">
        <v>321</v>
      </c>
      <c r="D9" s="520" t="s">
        <v>524</v>
      </c>
      <c r="E9" s="520" t="s">
        <v>237</v>
      </c>
      <c r="F9" s="784" t="s">
        <v>511</v>
      </c>
      <c r="G9" s="785" t="s">
        <v>502</v>
      </c>
      <c r="H9" s="521" t="s">
        <v>525</v>
      </c>
      <c r="I9" s="522" t="s">
        <v>306</v>
      </c>
      <c r="J9" s="521" t="s">
        <v>515</v>
      </c>
      <c r="K9" s="783" t="s">
        <v>526</v>
      </c>
      <c r="L9" s="520" t="s">
        <v>307</v>
      </c>
      <c r="M9" s="520" t="s">
        <v>527</v>
      </c>
      <c r="N9" s="520" t="s">
        <v>498</v>
      </c>
      <c r="O9" s="523" t="s">
        <v>528</v>
      </c>
      <c r="P9" s="522" t="s">
        <v>306</v>
      </c>
      <c r="Q9" s="522" t="s">
        <v>324</v>
      </c>
      <c r="R9" s="786" t="s">
        <v>324</v>
      </c>
      <c r="S9" s="522" t="s">
        <v>324</v>
      </c>
      <c r="T9" s="787"/>
    </row>
    <row r="10" spans="1:20" ht="99.75" x14ac:dyDescent="0.2">
      <c r="A10" s="519" t="s">
        <v>303</v>
      </c>
      <c r="B10" s="783" t="s">
        <v>321</v>
      </c>
      <c r="C10" s="783" t="s">
        <v>321</v>
      </c>
      <c r="D10" s="520" t="s">
        <v>524</v>
      </c>
      <c r="E10" s="520" t="s">
        <v>237</v>
      </c>
      <c r="F10" s="784" t="s">
        <v>503</v>
      </c>
      <c r="G10" s="785" t="s">
        <v>508</v>
      </c>
      <c r="H10" s="521" t="s">
        <v>525</v>
      </c>
      <c r="I10" s="522" t="s">
        <v>306</v>
      </c>
      <c r="J10" s="521" t="s">
        <v>515</v>
      </c>
      <c r="K10" s="783" t="s">
        <v>526</v>
      </c>
      <c r="L10" s="520" t="s">
        <v>307</v>
      </c>
      <c r="M10" s="520" t="s">
        <v>527</v>
      </c>
      <c r="N10" s="520" t="s">
        <v>498</v>
      </c>
      <c r="O10" s="523" t="s">
        <v>528</v>
      </c>
      <c r="P10" s="522" t="s">
        <v>306</v>
      </c>
      <c r="Q10" s="522" t="s">
        <v>324</v>
      </c>
      <c r="R10" s="786" t="s">
        <v>324</v>
      </c>
      <c r="S10" s="522" t="s">
        <v>324</v>
      </c>
      <c r="T10" s="788"/>
    </row>
    <row r="11" spans="1:20" ht="99.75" x14ac:dyDescent="0.2">
      <c r="A11" s="519" t="s">
        <v>303</v>
      </c>
      <c r="B11" s="783" t="s">
        <v>321</v>
      </c>
      <c r="C11" s="783" t="s">
        <v>321</v>
      </c>
      <c r="D11" s="520" t="s">
        <v>524</v>
      </c>
      <c r="E11" s="520" t="s">
        <v>237</v>
      </c>
      <c r="F11" s="784" t="s">
        <v>513</v>
      </c>
      <c r="G11" s="785" t="s">
        <v>512</v>
      </c>
      <c r="H11" s="521" t="s">
        <v>525</v>
      </c>
      <c r="I11" s="522" t="s">
        <v>306</v>
      </c>
      <c r="J11" s="521" t="s">
        <v>515</v>
      </c>
      <c r="K11" s="783" t="s">
        <v>526</v>
      </c>
      <c r="L11" s="520" t="s">
        <v>307</v>
      </c>
      <c r="M11" s="520" t="s">
        <v>527</v>
      </c>
      <c r="N11" s="520" t="s">
        <v>498</v>
      </c>
      <c r="O11" s="523" t="s">
        <v>528</v>
      </c>
      <c r="P11" s="522" t="s">
        <v>306</v>
      </c>
      <c r="Q11" s="522" t="s">
        <v>324</v>
      </c>
      <c r="R11" s="786" t="s">
        <v>324</v>
      </c>
      <c r="S11" s="522" t="s">
        <v>324</v>
      </c>
      <c r="T11" s="788"/>
    </row>
    <row r="12" spans="1:20" ht="99.75" x14ac:dyDescent="0.2">
      <c r="A12" s="519" t="s">
        <v>303</v>
      </c>
      <c r="B12" s="783" t="s">
        <v>321</v>
      </c>
      <c r="C12" s="783" t="s">
        <v>321</v>
      </c>
      <c r="D12" s="520" t="s">
        <v>524</v>
      </c>
      <c r="E12" s="520" t="s">
        <v>237</v>
      </c>
      <c r="F12" s="784" t="s">
        <v>504</v>
      </c>
      <c r="G12" s="785" t="s">
        <v>505</v>
      </c>
      <c r="H12" s="521" t="s">
        <v>525</v>
      </c>
      <c r="I12" s="522" t="s">
        <v>306</v>
      </c>
      <c r="J12" s="521" t="s">
        <v>515</v>
      </c>
      <c r="K12" s="783" t="s">
        <v>526</v>
      </c>
      <c r="L12" s="520" t="s">
        <v>307</v>
      </c>
      <c r="M12" s="520" t="s">
        <v>527</v>
      </c>
      <c r="N12" s="520" t="s">
        <v>498</v>
      </c>
      <c r="O12" s="523" t="s">
        <v>528</v>
      </c>
      <c r="P12" s="522" t="s">
        <v>306</v>
      </c>
      <c r="Q12" s="522" t="s">
        <v>324</v>
      </c>
      <c r="R12" s="786" t="s">
        <v>324</v>
      </c>
      <c r="S12" s="522" t="s">
        <v>324</v>
      </c>
      <c r="T12" s="788"/>
    </row>
    <row r="13" spans="1:20" ht="99.75" x14ac:dyDescent="0.2">
      <c r="A13" s="519" t="s">
        <v>303</v>
      </c>
      <c r="B13" s="783" t="s">
        <v>321</v>
      </c>
      <c r="C13" s="783" t="s">
        <v>321</v>
      </c>
      <c r="D13" s="520" t="s">
        <v>524</v>
      </c>
      <c r="E13" s="520" t="s">
        <v>237</v>
      </c>
      <c r="F13" s="784" t="s">
        <v>504</v>
      </c>
      <c r="G13" s="785" t="s">
        <v>499</v>
      </c>
      <c r="H13" s="521" t="s">
        <v>525</v>
      </c>
      <c r="I13" s="522" t="s">
        <v>306</v>
      </c>
      <c r="J13" s="521" t="s">
        <v>515</v>
      </c>
      <c r="K13" s="783" t="s">
        <v>526</v>
      </c>
      <c r="L13" s="520" t="s">
        <v>307</v>
      </c>
      <c r="M13" s="520" t="s">
        <v>527</v>
      </c>
      <c r="N13" s="520" t="s">
        <v>498</v>
      </c>
      <c r="O13" s="523" t="s">
        <v>528</v>
      </c>
      <c r="P13" s="522" t="s">
        <v>306</v>
      </c>
      <c r="Q13" s="522" t="s">
        <v>324</v>
      </c>
      <c r="R13" s="786" t="s">
        <v>324</v>
      </c>
      <c r="S13" s="522" t="s">
        <v>324</v>
      </c>
      <c r="T13" s="788"/>
    </row>
    <row r="14" spans="1:20" ht="99.75" x14ac:dyDescent="0.2">
      <c r="A14" s="519" t="s">
        <v>303</v>
      </c>
      <c r="B14" s="783" t="s">
        <v>321</v>
      </c>
      <c r="C14" s="783" t="s">
        <v>321</v>
      </c>
      <c r="D14" s="520" t="s">
        <v>524</v>
      </c>
      <c r="E14" s="520" t="s">
        <v>237</v>
      </c>
      <c r="F14" s="784" t="s">
        <v>1517</v>
      </c>
      <c r="G14" s="785" t="s">
        <v>508</v>
      </c>
      <c r="H14" s="521" t="s">
        <v>525</v>
      </c>
      <c r="I14" s="522" t="s">
        <v>306</v>
      </c>
      <c r="J14" s="521" t="s">
        <v>515</v>
      </c>
      <c r="K14" s="783" t="s">
        <v>526</v>
      </c>
      <c r="L14" s="520" t="s">
        <v>307</v>
      </c>
      <c r="M14" s="520" t="s">
        <v>527</v>
      </c>
      <c r="N14" s="520" t="s">
        <v>498</v>
      </c>
      <c r="O14" s="523" t="s">
        <v>528</v>
      </c>
      <c r="P14" s="522" t="s">
        <v>306</v>
      </c>
      <c r="Q14" s="522" t="s">
        <v>324</v>
      </c>
      <c r="R14" s="786" t="s">
        <v>324</v>
      </c>
      <c r="S14" s="522" t="s">
        <v>324</v>
      </c>
      <c r="T14" s="788"/>
    </row>
    <row r="15" spans="1:20" ht="99.75" x14ac:dyDescent="0.2">
      <c r="A15" s="519" t="s">
        <v>303</v>
      </c>
      <c r="B15" s="783" t="s">
        <v>321</v>
      </c>
      <c r="C15" s="783" t="s">
        <v>321</v>
      </c>
      <c r="D15" s="520" t="s">
        <v>524</v>
      </c>
      <c r="E15" s="520" t="s">
        <v>237</v>
      </c>
      <c r="F15" s="784" t="s">
        <v>1518</v>
      </c>
      <c r="G15" s="785" t="s">
        <v>499</v>
      </c>
      <c r="H15" s="521" t="s">
        <v>525</v>
      </c>
      <c r="I15" s="522" t="s">
        <v>306</v>
      </c>
      <c r="J15" s="521" t="s">
        <v>515</v>
      </c>
      <c r="K15" s="783" t="s">
        <v>526</v>
      </c>
      <c r="L15" s="520" t="s">
        <v>307</v>
      </c>
      <c r="M15" s="520" t="s">
        <v>527</v>
      </c>
      <c r="N15" s="520" t="s">
        <v>498</v>
      </c>
      <c r="O15" s="523" t="s">
        <v>528</v>
      </c>
      <c r="P15" s="522" t="s">
        <v>306</v>
      </c>
      <c r="Q15" s="522" t="s">
        <v>324</v>
      </c>
      <c r="R15" s="786" t="s">
        <v>324</v>
      </c>
      <c r="S15" s="522" t="s">
        <v>324</v>
      </c>
      <c r="T15" s="789" t="s">
        <v>1519</v>
      </c>
    </row>
    <row r="16" spans="1:20" ht="99.75" x14ac:dyDescent="0.2">
      <c r="A16" s="519" t="s">
        <v>303</v>
      </c>
      <c r="B16" s="783" t="s">
        <v>321</v>
      </c>
      <c r="C16" s="783" t="s">
        <v>321</v>
      </c>
      <c r="D16" s="520" t="s">
        <v>524</v>
      </c>
      <c r="E16" s="520" t="s">
        <v>237</v>
      </c>
      <c r="F16" s="784" t="s">
        <v>1520</v>
      </c>
      <c r="G16" s="785" t="s">
        <v>508</v>
      </c>
      <c r="H16" s="521" t="s">
        <v>525</v>
      </c>
      <c r="I16" s="522" t="s">
        <v>306</v>
      </c>
      <c r="J16" s="521" t="s">
        <v>515</v>
      </c>
      <c r="K16" s="783" t="s">
        <v>526</v>
      </c>
      <c r="L16" s="520" t="s">
        <v>307</v>
      </c>
      <c r="M16" s="520" t="s">
        <v>527</v>
      </c>
      <c r="N16" s="520" t="s">
        <v>498</v>
      </c>
      <c r="O16" s="523" t="s">
        <v>528</v>
      </c>
      <c r="P16" s="522" t="s">
        <v>306</v>
      </c>
      <c r="Q16" s="522" t="s">
        <v>324</v>
      </c>
      <c r="R16" s="786" t="s">
        <v>324</v>
      </c>
      <c r="S16" s="522" t="s">
        <v>324</v>
      </c>
      <c r="T16" s="789" t="s">
        <v>1519</v>
      </c>
    </row>
    <row r="17" spans="1:20" ht="99.75" x14ac:dyDescent="0.2">
      <c r="A17" s="519" t="s">
        <v>303</v>
      </c>
      <c r="B17" s="783" t="s">
        <v>321</v>
      </c>
      <c r="C17" s="783" t="s">
        <v>321</v>
      </c>
      <c r="D17" s="520" t="s">
        <v>524</v>
      </c>
      <c r="E17" s="520" t="s">
        <v>237</v>
      </c>
      <c r="F17" s="784" t="s">
        <v>1320</v>
      </c>
      <c r="G17" s="785" t="s">
        <v>508</v>
      </c>
      <c r="H17" s="521" t="s">
        <v>525</v>
      </c>
      <c r="I17" s="522" t="s">
        <v>306</v>
      </c>
      <c r="J17" s="521" t="s">
        <v>515</v>
      </c>
      <c r="K17" s="783" t="s">
        <v>526</v>
      </c>
      <c r="L17" s="520" t="s">
        <v>307</v>
      </c>
      <c r="M17" s="520" t="s">
        <v>527</v>
      </c>
      <c r="N17" s="520" t="s">
        <v>498</v>
      </c>
      <c r="O17" s="523" t="s">
        <v>528</v>
      </c>
      <c r="P17" s="522" t="s">
        <v>306</v>
      </c>
      <c r="Q17" s="522" t="s">
        <v>324</v>
      </c>
      <c r="R17" s="786" t="s">
        <v>324</v>
      </c>
      <c r="S17" s="522" t="s">
        <v>324</v>
      </c>
      <c r="T17" s="788"/>
    </row>
    <row r="18" spans="1:20" ht="99.75" x14ac:dyDescent="0.2">
      <c r="A18" s="519" t="s">
        <v>303</v>
      </c>
      <c r="B18" s="783" t="s">
        <v>321</v>
      </c>
      <c r="C18" s="783" t="s">
        <v>321</v>
      </c>
      <c r="D18" s="520" t="s">
        <v>524</v>
      </c>
      <c r="E18" s="520" t="s">
        <v>237</v>
      </c>
      <c r="F18" s="784" t="s">
        <v>1320</v>
      </c>
      <c r="G18" s="785" t="s">
        <v>512</v>
      </c>
      <c r="H18" s="521" t="s">
        <v>525</v>
      </c>
      <c r="I18" s="522" t="s">
        <v>306</v>
      </c>
      <c r="J18" s="521" t="s">
        <v>515</v>
      </c>
      <c r="K18" s="783" t="s">
        <v>526</v>
      </c>
      <c r="L18" s="520" t="s">
        <v>307</v>
      </c>
      <c r="M18" s="520" t="s">
        <v>527</v>
      </c>
      <c r="N18" s="520" t="s">
        <v>498</v>
      </c>
      <c r="O18" s="523" t="s">
        <v>528</v>
      </c>
      <c r="P18" s="522" t="s">
        <v>306</v>
      </c>
      <c r="Q18" s="522" t="s">
        <v>324</v>
      </c>
      <c r="R18" s="786" t="s">
        <v>324</v>
      </c>
      <c r="S18" s="522" t="s">
        <v>324</v>
      </c>
      <c r="T18" s="788"/>
    </row>
    <row r="19" spans="1:20" ht="99.75" x14ac:dyDescent="0.2">
      <c r="A19" s="519" t="s">
        <v>303</v>
      </c>
      <c r="B19" s="783" t="s">
        <v>321</v>
      </c>
      <c r="C19" s="783" t="s">
        <v>321</v>
      </c>
      <c r="D19" s="520" t="s">
        <v>524</v>
      </c>
      <c r="E19" s="520" t="s">
        <v>237</v>
      </c>
      <c r="F19" s="784" t="s">
        <v>1320</v>
      </c>
      <c r="G19" s="785" t="s">
        <v>502</v>
      </c>
      <c r="H19" s="521" t="s">
        <v>525</v>
      </c>
      <c r="I19" s="522" t="s">
        <v>306</v>
      </c>
      <c r="J19" s="521" t="s">
        <v>515</v>
      </c>
      <c r="K19" s="783" t="s">
        <v>526</v>
      </c>
      <c r="L19" s="520" t="s">
        <v>307</v>
      </c>
      <c r="M19" s="520" t="s">
        <v>527</v>
      </c>
      <c r="N19" s="520" t="s">
        <v>498</v>
      </c>
      <c r="O19" s="523" t="s">
        <v>528</v>
      </c>
      <c r="P19" s="522" t="s">
        <v>306</v>
      </c>
      <c r="Q19" s="522" t="s">
        <v>324</v>
      </c>
      <c r="R19" s="786" t="s">
        <v>324</v>
      </c>
      <c r="S19" s="522" t="s">
        <v>324</v>
      </c>
      <c r="T19" s="788"/>
    </row>
    <row r="20" spans="1:20" ht="99.75" x14ac:dyDescent="0.2">
      <c r="A20" s="519" t="s">
        <v>303</v>
      </c>
      <c r="B20" s="783" t="s">
        <v>321</v>
      </c>
      <c r="C20" s="783" t="s">
        <v>321</v>
      </c>
      <c r="D20" s="520" t="s">
        <v>524</v>
      </c>
      <c r="E20" s="520" t="s">
        <v>237</v>
      </c>
      <c r="F20" s="784" t="s">
        <v>1339</v>
      </c>
      <c r="G20" s="785" t="s">
        <v>508</v>
      </c>
      <c r="H20" s="521" t="s">
        <v>525</v>
      </c>
      <c r="I20" s="522" t="s">
        <v>306</v>
      </c>
      <c r="J20" s="521" t="s">
        <v>515</v>
      </c>
      <c r="K20" s="783" t="s">
        <v>526</v>
      </c>
      <c r="L20" s="520" t="s">
        <v>307</v>
      </c>
      <c r="M20" s="520" t="s">
        <v>527</v>
      </c>
      <c r="N20" s="520" t="s">
        <v>498</v>
      </c>
      <c r="O20" s="523" t="s">
        <v>528</v>
      </c>
      <c r="P20" s="522" t="s">
        <v>306</v>
      </c>
      <c r="Q20" s="522" t="s">
        <v>324</v>
      </c>
      <c r="R20" s="786" t="s">
        <v>324</v>
      </c>
      <c r="S20" s="522" t="s">
        <v>324</v>
      </c>
      <c r="T20" s="788"/>
    </row>
    <row r="21" spans="1:20" ht="99.75" x14ac:dyDescent="0.2">
      <c r="A21" s="519" t="s">
        <v>303</v>
      </c>
      <c r="B21" s="783" t="s">
        <v>321</v>
      </c>
      <c r="C21" s="783" t="s">
        <v>321</v>
      </c>
      <c r="D21" s="520" t="s">
        <v>524</v>
      </c>
      <c r="E21" s="520" t="s">
        <v>237</v>
      </c>
      <c r="F21" s="784" t="s">
        <v>1339</v>
      </c>
      <c r="G21" s="785" t="s">
        <v>512</v>
      </c>
      <c r="H21" s="521" t="s">
        <v>525</v>
      </c>
      <c r="I21" s="522" t="s">
        <v>306</v>
      </c>
      <c r="J21" s="521" t="s">
        <v>515</v>
      </c>
      <c r="K21" s="783" t="s">
        <v>526</v>
      </c>
      <c r="L21" s="520" t="s">
        <v>307</v>
      </c>
      <c r="M21" s="520" t="s">
        <v>527</v>
      </c>
      <c r="N21" s="520" t="s">
        <v>498</v>
      </c>
      <c r="O21" s="523" t="s">
        <v>528</v>
      </c>
      <c r="P21" s="522" t="s">
        <v>306</v>
      </c>
      <c r="Q21" s="522" t="s">
        <v>324</v>
      </c>
      <c r="R21" s="786" t="s">
        <v>324</v>
      </c>
      <c r="S21" s="522" t="s">
        <v>324</v>
      </c>
      <c r="T21" s="788"/>
    </row>
    <row r="22" spans="1:20" ht="99.75" x14ac:dyDescent="0.2">
      <c r="A22" s="519" t="s">
        <v>303</v>
      </c>
      <c r="B22" s="783" t="s">
        <v>321</v>
      </c>
      <c r="C22" s="783" t="s">
        <v>321</v>
      </c>
      <c r="D22" s="520" t="s">
        <v>524</v>
      </c>
      <c r="E22" s="520" t="s">
        <v>237</v>
      </c>
      <c r="F22" s="784" t="s">
        <v>1339</v>
      </c>
      <c r="G22" s="785" t="s">
        <v>502</v>
      </c>
      <c r="H22" s="521" t="s">
        <v>525</v>
      </c>
      <c r="I22" s="522" t="s">
        <v>306</v>
      </c>
      <c r="J22" s="521" t="s">
        <v>515</v>
      </c>
      <c r="K22" s="783" t="s">
        <v>526</v>
      </c>
      <c r="L22" s="520" t="s">
        <v>307</v>
      </c>
      <c r="M22" s="520" t="s">
        <v>527</v>
      </c>
      <c r="N22" s="520" t="s">
        <v>498</v>
      </c>
      <c r="O22" s="523" t="s">
        <v>528</v>
      </c>
      <c r="P22" s="522" t="s">
        <v>306</v>
      </c>
      <c r="Q22" s="522" t="s">
        <v>324</v>
      </c>
      <c r="R22" s="786" t="s">
        <v>324</v>
      </c>
      <c r="S22" s="522" t="s">
        <v>324</v>
      </c>
      <c r="T22" s="788"/>
    </row>
    <row r="23" spans="1:20" ht="99.75" x14ac:dyDescent="0.2">
      <c r="A23" s="519" t="s">
        <v>303</v>
      </c>
      <c r="B23" s="783" t="s">
        <v>321</v>
      </c>
      <c r="C23" s="783" t="s">
        <v>321</v>
      </c>
      <c r="D23" s="520" t="s">
        <v>524</v>
      </c>
      <c r="E23" s="520" t="s">
        <v>237</v>
      </c>
      <c r="F23" s="784" t="s">
        <v>507</v>
      </c>
      <c r="G23" s="785" t="s">
        <v>508</v>
      </c>
      <c r="H23" s="521" t="s">
        <v>525</v>
      </c>
      <c r="I23" s="522" t="s">
        <v>306</v>
      </c>
      <c r="J23" s="521" t="s">
        <v>515</v>
      </c>
      <c r="K23" s="783" t="s">
        <v>526</v>
      </c>
      <c r="L23" s="520" t="s">
        <v>307</v>
      </c>
      <c r="M23" s="520" t="s">
        <v>527</v>
      </c>
      <c r="N23" s="520" t="s">
        <v>498</v>
      </c>
      <c r="O23" s="523" t="s">
        <v>528</v>
      </c>
      <c r="P23" s="522" t="s">
        <v>306</v>
      </c>
      <c r="Q23" s="522" t="s">
        <v>324</v>
      </c>
      <c r="R23" s="786" t="s">
        <v>324</v>
      </c>
      <c r="S23" s="522" t="s">
        <v>324</v>
      </c>
      <c r="T23" s="788"/>
    </row>
    <row r="24" spans="1:20" ht="99.75" x14ac:dyDescent="0.2">
      <c r="A24" s="519" t="s">
        <v>303</v>
      </c>
      <c r="B24" s="783" t="s">
        <v>321</v>
      </c>
      <c r="C24" s="783" t="s">
        <v>321</v>
      </c>
      <c r="D24" s="520" t="s">
        <v>524</v>
      </c>
      <c r="E24" s="520" t="s">
        <v>237</v>
      </c>
      <c r="F24" s="784" t="s">
        <v>514</v>
      </c>
      <c r="G24" s="785" t="s">
        <v>512</v>
      </c>
      <c r="H24" s="521" t="s">
        <v>525</v>
      </c>
      <c r="I24" s="522" t="s">
        <v>306</v>
      </c>
      <c r="J24" s="521" t="s">
        <v>515</v>
      </c>
      <c r="K24" s="783" t="s">
        <v>526</v>
      </c>
      <c r="L24" s="520" t="s">
        <v>307</v>
      </c>
      <c r="M24" s="520" t="s">
        <v>527</v>
      </c>
      <c r="N24" s="520" t="s">
        <v>498</v>
      </c>
      <c r="O24" s="523" t="s">
        <v>528</v>
      </c>
      <c r="P24" s="522" t="s">
        <v>306</v>
      </c>
      <c r="Q24" s="522" t="s">
        <v>324</v>
      </c>
      <c r="R24" s="786" t="s">
        <v>324</v>
      </c>
      <c r="S24" s="522" t="s">
        <v>324</v>
      </c>
      <c r="T24" s="788"/>
    </row>
    <row r="25" spans="1:20" ht="99.75" x14ac:dyDescent="0.2">
      <c r="A25" s="519" t="s">
        <v>303</v>
      </c>
      <c r="B25" s="783" t="s">
        <v>321</v>
      </c>
      <c r="C25" s="783" t="s">
        <v>321</v>
      </c>
      <c r="D25" s="520" t="s">
        <v>524</v>
      </c>
      <c r="E25" s="520" t="s">
        <v>237</v>
      </c>
      <c r="F25" s="784" t="s">
        <v>514</v>
      </c>
      <c r="G25" s="785" t="s">
        <v>502</v>
      </c>
      <c r="H25" s="521" t="s">
        <v>525</v>
      </c>
      <c r="I25" s="522" t="s">
        <v>306</v>
      </c>
      <c r="J25" s="521" t="s">
        <v>515</v>
      </c>
      <c r="K25" s="783" t="s">
        <v>526</v>
      </c>
      <c r="L25" s="520" t="s">
        <v>307</v>
      </c>
      <c r="M25" s="520" t="s">
        <v>527</v>
      </c>
      <c r="N25" s="520" t="s">
        <v>498</v>
      </c>
      <c r="O25" s="523" t="s">
        <v>528</v>
      </c>
      <c r="P25" s="522" t="s">
        <v>306</v>
      </c>
      <c r="Q25" s="522" t="s">
        <v>324</v>
      </c>
      <c r="R25" s="786" t="s">
        <v>324</v>
      </c>
      <c r="S25" s="522" t="s">
        <v>324</v>
      </c>
      <c r="T25" s="788"/>
    </row>
    <row r="26" spans="1:20" ht="99.75" x14ac:dyDescent="0.2">
      <c r="A26" s="519" t="s">
        <v>303</v>
      </c>
      <c r="B26" s="783" t="s">
        <v>321</v>
      </c>
      <c r="C26" s="783" t="s">
        <v>321</v>
      </c>
      <c r="D26" s="520" t="s">
        <v>524</v>
      </c>
      <c r="E26" s="520" t="s">
        <v>237</v>
      </c>
      <c r="F26" s="790" t="s">
        <v>1320</v>
      </c>
      <c r="G26" s="790" t="s">
        <v>506</v>
      </c>
      <c r="H26" s="521" t="s">
        <v>525</v>
      </c>
      <c r="I26" s="522" t="s">
        <v>306</v>
      </c>
      <c r="J26" s="521" t="s">
        <v>515</v>
      </c>
      <c r="K26" s="783" t="s">
        <v>526</v>
      </c>
      <c r="L26" s="520" t="s">
        <v>307</v>
      </c>
      <c r="M26" s="520" t="s">
        <v>527</v>
      </c>
      <c r="N26" s="520" t="s">
        <v>498</v>
      </c>
      <c r="O26" s="523" t="s">
        <v>528</v>
      </c>
      <c r="P26" s="522" t="s">
        <v>306</v>
      </c>
      <c r="Q26" s="522" t="s">
        <v>324</v>
      </c>
      <c r="R26" s="786" t="s">
        <v>324</v>
      </c>
      <c r="S26" s="522" t="s">
        <v>324</v>
      </c>
      <c r="T26" s="788"/>
    </row>
    <row r="27" spans="1:20" ht="99.75" x14ac:dyDescent="0.2">
      <c r="A27" s="519" t="s">
        <v>303</v>
      </c>
      <c r="B27" s="791" t="s">
        <v>521</v>
      </c>
      <c r="C27" s="791" t="s">
        <v>521</v>
      </c>
      <c r="D27" s="520" t="s">
        <v>524</v>
      </c>
      <c r="E27" s="520" t="s">
        <v>237</v>
      </c>
      <c r="F27" s="784" t="s">
        <v>522</v>
      </c>
      <c r="G27" s="790" t="s">
        <v>506</v>
      </c>
      <c r="H27" s="521" t="s">
        <v>525</v>
      </c>
      <c r="I27" s="522" t="s">
        <v>306</v>
      </c>
      <c r="J27" s="521" t="s">
        <v>515</v>
      </c>
      <c r="K27" s="783" t="s">
        <v>526</v>
      </c>
      <c r="L27" s="520" t="s">
        <v>307</v>
      </c>
      <c r="M27" s="520" t="s">
        <v>527</v>
      </c>
      <c r="N27" s="520" t="s">
        <v>498</v>
      </c>
      <c r="O27" s="523" t="s">
        <v>528</v>
      </c>
      <c r="P27" s="522" t="s">
        <v>306</v>
      </c>
      <c r="Q27" s="522" t="s">
        <v>324</v>
      </c>
      <c r="R27" s="786" t="s">
        <v>324</v>
      </c>
      <c r="S27" s="522" t="s">
        <v>324</v>
      </c>
      <c r="T27" s="788"/>
    </row>
    <row r="28" spans="1:20" ht="99.75" x14ac:dyDescent="0.2">
      <c r="A28" s="519" t="s">
        <v>303</v>
      </c>
      <c r="B28" s="783" t="s">
        <v>321</v>
      </c>
      <c r="C28" s="783" t="s">
        <v>321</v>
      </c>
      <c r="D28" s="520" t="s">
        <v>524</v>
      </c>
      <c r="E28" s="520" t="s">
        <v>529</v>
      </c>
      <c r="F28" s="784" t="s">
        <v>492</v>
      </c>
      <c r="G28" s="785" t="s">
        <v>508</v>
      </c>
      <c r="H28" s="521" t="s">
        <v>525</v>
      </c>
      <c r="I28" s="522" t="s">
        <v>306</v>
      </c>
      <c r="J28" s="521" t="s">
        <v>515</v>
      </c>
      <c r="K28" s="783" t="s">
        <v>526</v>
      </c>
      <c r="L28" s="520" t="s">
        <v>307</v>
      </c>
      <c r="M28" s="520" t="s">
        <v>527</v>
      </c>
      <c r="N28" s="520" t="s">
        <v>498</v>
      </c>
      <c r="O28" s="523" t="s">
        <v>528</v>
      </c>
      <c r="P28" s="522" t="s">
        <v>306</v>
      </c>
      <c r="Q28" s="522" t="s">
        <v>324</v>
      </c>
      <c r="R28" s="786" t="s">
        <v>324</v>
      </c>
      <c r="S28" s="522" t="s">
        <v>324</v>
      </c>
      <c r="T28" s="523"/>
    </row>
    <row r="29" spans="1:20" ht="99.75" x14ac:dyDescent="0.2">
      <c r="A29" s="519" t="s">
        <v>303</v>
      </c>
      <c r="B29" s="783" t="s">
        <v>321</v>
      </c>
      <c r="C29" s="783" t="s">
        <v>321</v>
      </c>
      <c r="D29" s="520" t="s">
        <v>524</v>
      </c>
      <c r="E29" s="520" t="s">
        <v>529</v>
      </c>
      <c r="F29" s="784" t="s">
        <v>511</v>
      </c>
      <c r="G29" s="785" t="s">
        <v>499</v>
      </c>
      <c r="H29" s="521" t="s">
        <v>525</v>
      </c>
      <c r="I29" s="522" t="s">
        <v>306</v>
      </c>
      <c r="J29" s="521" t="s">
        <v>515</v>
      </c>
      <c r="K29" s="783" t="s">
        <v>526</v>
      </c>
      <c r="L29" s="520" t="s">
        <v>307</v>
      </c>
      <c r="M29" s="520" t="s">
        <v>527</v>
      </c>
      <c r="N29" s="520" t="s">
        <v>498</v>
      </c>
      <c r="O29" s="523" t="s">
        <v>528</v>
      </c>
      <c r="P29" s="522" t="s">
        <v>306</v>
      </c>
      <c r="Q29" s="522" t="s">
        <v>324</v>
      </c>
      <c r="R29" s="786" t="s">
        <v>324</v>
      </c>
      <c r="S29" s="522" t="s">
        <v>324</v>
      </c>
      <c r="T29" s="787"/>
    </row>
    <row r="30" spans="1:20" ht="99.75" x14ac:dyDescent="0.2">
      <c r="A30" s="519" t="s">
        <v>303</v>
      </c>
      <c r="B30" s="783" t="s">
        <v>321</v>
      </c>
      <c r="C30" s="783" t="s">
        <v>321</v>
      </c>
      <c r="D30" s="520" t="s">
        <v>524</v>
      </c>
      <c r="E30" s="520" t="s">
        <v>529</v>
      </c>
      <c r="F30" s="784" t="s">
        <v>511</v>
      </c>
      <c r="G30" s="785" t="s">
        <v>508</v>
      </c>
      <c r="H30" s="521" t="s">
        <v>525</v>
      </c>
      <c r="I30" s="522" t="s">
        <v>306</v>
      </c>
      <c r="J30" s="521" t="s">
        <v>515</v>
      </c>
      <c r="K30" s="783" t="s">
        <v>526</v>
      </c>
      <c r="L30" s="520" t="s">
        <v>307</v>
      </c>
      <c r="M30" s="520" t="s">
        <v>527</v>
      </c>
      <c r="N30" s="520" t="s">
        <v>498</v>
      </c>
      <c r="O30" s="523" t="s">
        <v>528</v>
      </c>
      <c r="P30" s="522" t="s">
        <v>306</v>
      </c>
      <c r="Q30" s="522" t="s">
        <v>324</v>
      </c>
      <c r="R30" s="786" t="s">
        <v>324</v>
      </c>
      <c r="S30" s="522" t="s">
        <v>324</v>
      </c>
      <c r="T30" s="787"/>
    </row>
    <row r="31" spans="1:20" ht="99.75" x14ac:dyDescent="0.2">
      <c r="A31" s="519" t="s">
        <v>303</v>
      </c>
      <c r="B31" s="783" t="s">
        <v>321</v>
      </c>
      <c r="C31" s="783" t="s">
        <v>321</v>
      </c>
      <c r="D31" s="520" t="s">
        <v>524</v>
      </c>
      <c r="E31" s="520" t="s">
        <v>529</v>
      </c>
      <c r="F31" s="784" t="s">
        <v>511</v>
      </c>
      <c r="G31" s="785" t="s">
        <v>512</v>
      </c>
      <c r="H31" s="521" t="s">
        <v>525</v>
      </c>
      <c r="I31" s="522" t="s">
        <v>306</v>
      </c>
      <c r="J31" s="521" t="s">
        <v>515</v>
      </c>
      <c r="K31" s="783" t="s">
        <v>526</v>
      </c>
      <c r="L31" s="520" t="s">
        <v>307</v>
      </c>
      <c r="M31" s="520" t="s">
        <v>527</v>
      </c>
      <c r="N31" s="520" t="s">
        <v>498</v>
      </c>
      <c r="O31" s="523" t="s">
        <v>528</v>
      </c>
      <c r="P31" s="522" t="s">
        <v>306</v>
      </c>
      <c r="Q31" s="522" t="s">
        <v>324</v>
      </c>
      <c r="R31" s="786" t="s">
        <v>324</v>
      </c>
      <c r="S31" s="522" t="s">
        <v>324</v>
      </c>
      <c r="T31" s="787"/>
    </row>
    <row r="32" spans="1:20" ht="99.75" x14ac:dyDescent="0.2">
      <c r="A32" s="519" t="s">
        <v>303</v>
      </c>
      <c r="B32" s="783" t="s">
        <v>321</v>
      </c>
      <c r="C32" s="783" t="s">
        <v>321</v>
      </c>
      <c r="D32" s="520" t="s">
        <v>524</v>
      </c>
      <c r="E32" s="520" t="s">
        <v>529</v>
      </c>
      <c r="F32" s="784" t="s">
        <v>511</v>
      </c>
      <c r="G32" s="785" t="s">
        <v>502</v>
      </c>
      <c r="H32" s="521" t="s">
        <v>525</v>
      </c>
      <c r="I32" s="522" t="s">
        <v>306</v>
      </c>
      <c r="J32" s="521" t="s">
        <v>515</v>
      </c>
      <c r="K32" s="783" t="s">
        <v>526</v>
      </c>
      <c r="L32" s="520" t="s">
        <v>307</v>
      </c>
      <c r="M32" s="520" t="s">
        <v>527</v>
      </c>
      <c r="N32" s="520" t="s">
        <v>498</v>
      </c>
      <c r="O32" s="523" t="s">
        <v>528</v>
      </c>
      <c r="P32" s="522" t="s">
        <v>306</v>
      </c>
      <c r="Q32" s="522" t="s">
        <v>324</v>
      </c>
      <c r="R32" s="786" t="s">
        <v>324</v>
      </c>
      <c r="S32" s="522" t="s">
        <v>324</v>
      </c>
      <c r="T32" s="787"/>
    </row>
    <row r="33" spans="1:20" ht="99.75" x14ac:dyDescent="0.2">
      <c r="A33" s="519" t="s">
        <v>303</v>
      </c>
      <c r="B33" s="783" t="s">
        <v>321</v>
      </c>
      <c r="C33" s="783" t="s">
        <v>321</v>
      </c>
      <c r="D33" s="520" t="s">
        <v>524</v>
      </c>
      <c r="E33" s="520" t="s">
        <v>529</v>
      </c>
      <c r="F33" s="784" t="s">
        <v>503</v>
      </c>
      <c r="G33" s="785" t="s">
        <v>508</v>
      </c>
      <c r="H33" s="521" t="s">
        <v>525</v>
      </c>
      <c r="I33" s="522" t="s">
        <v>306</v>
      </c>
      <c r="J33" s="521" t="s">
        <v>515</v>
      </c>
      <c r="K33" s="783" t="s">
        <v>526</v>
      </c>
      <c r="L33" s="520" t="s">
        <v>307</v>
      </c>
      <c r="M33" s="520" t="s">
        <v>527</v>
      </c>
      <c r="N33" s="520" t="s">
        <v>498</v>
      </c>
      <c r="O33" s="523" t="s">
        <v>528</v>
      </c>
      <c r="P33" s="522" t="s">
        <v>306</v>
      </c>
      <c r="Q33" s="522" t="s">
        <v>324</v>
      </c>
      <c r="R33" s="786" t="s">
        <v>324</v>
      </c>
      <c r="S33" s="522" t="s">
        <v>324</v>
      </c>
      <c r="T33" s="788"/>
    </row>
    <row r="34" spans="1:20" ht="99.75" x14ac:dyDescent="0.2">
      <c r="A34" s="519" t="s">
        <v>303</v>
      </c>
      <c r="B34" s="783" t="s">
        <v>321</v>
      </c>
      <c r="C34" s="783" t="s">
        <v>321</v>
      </c>
      <c r="D34" s="520" t="s">
        <v>524</v>
      </c>
      <c r="E34" s="520" t="s">
        <v>529</v>
      </c>
      <c r="F34" s="784" t="s">
        <v>513</v>
      </c>
      <c r="G34" s="785" t="s">
        <v>512</v>
      </c>
      <c r="H34" s="521" t="s">
        <v>525</v>
      </c>
      <c r="I34" s="522" t="s">
        <v>306</v>
      </c>
      <c r="J34" s="521" t="s">
        <v>515</v>
      </c>
      <c r="K34" s="783" t="s">
        <v>526</v>
      </c>
      <c r="L34" s="520" t="s">
        <v>307</v>
      </c>
      <c r="M34" s="520" t="s">
        <v>527</v>
      </c>
      <c r="N34" s="520" t="s">
        <v>498</v>
      </c>
      <c r="O34" s="523" t="s">
        <v>528</v>
      </c>
      <c r="P34" s="522" t="s">
        <v>306</v>
      </c>
      <c r="Q34" s="522" t="s">
        <v>324</v>
      </c>
      <c r="R34" s="786" t="s">
        <v>324</v>
      </c>
      <c r="S34" s="522" t="s">
        <v>324</v>
      </c>
      <c r="T34" s="788"/>
    </row>
    <row r="35" spans="1:20" ht="99.75" x14ac:dyDescent="0.2">
      <c r="A35" s="519" t="s">
        <v>303</v>
      </c>
      <c r="B35" s="783" t="s">
        <v>321</v>
      </c>
      <c r="C35" s="783" t="s">
        <v>321</v>
      </c>
      <c r="D35" s="520" t="s">
        <v>524</v>
      </c>
      <c r="E35" s="520" t="s">
        <v>529</v>
      </c>
      <c r="F35" s="784" t="s">
        <v>504</v>
      </c>
      <c r="G35" s="785" t="s">
        <v>505</v>
      </c>
      <c r="H35" s="521" t="s">
        <v>525</v>
      </c>
      <c r="I35" s="522" t="s">
        <v>306</v>
      </c>
      <c r="J35" s="521" t="s">
        <v>515</v>
      </c>
      <c r="K35" s="783" t="s">
        <v>526</v>
      </c>
      <c r="L35" s="520" t="s">
        <v>307</v>
      </c>
      <c r="M35" s="520" t="s">
        <v>527</v>
      </c>
      <c r="N35" s="520" t="s">
        <v>498</v>
      </c>
      <c r="O35" s="523" t="s">
        <v>528</v>
      </c>
      <c r="P35" s="522" t="s">
        <v>306</v>
      </c>
      <c r="Q35" s="522" t="s">
        <v>324</v>
      </c>
      <c r="R35" s="786" t="s">
        <v>324</v>
      </c>
      <c r="S35" s="522" t="s">
        <v>324</v>
      </c>
      <c r="T35" s="788"/>
    </row>
    <row r="36" spans="1:20" ht="99.75" x14ac:dyDescent="0.2">
      <c r="A36" s="519" t="s">
        <v>303</v>
      </c>
      <c r="B36" s="783" t="s">
        <v>321</v>
      </c>
      <c r="C36" s="783" t="s">
        <v>321</v>
      </c>
      <c r="D36" s="520" t="s">
        <v>524</v>
      </c>
      <c r="E36" s="520" t="s">
        <v>529</v>
      </c>
      <c r="F36" s="784" t="s">
        <v>504</v>
      </c>
      <c r="G36" s="785" t="s">
        <v>499</v>
      </c>
      <c r="H36" s="521" t="s">
        <v>525</v>
      </c>
      <c r="I36" s="522" t="s">
        <v>306</v>
      </c>
      <c r="J36" s="521" t="s">
        <v>515</v>
      </c>
      <c r="K36" s="783" t="s">
        <v>526</v>
      </c>
      <c r="L36" s="520" t="s">
        <v>307</v>
      </c>
      <c r="M36" s="520" t="s">
        <v>527</v>
      </c>
      <c r="N36" s="520" t="s">
        <v>498</v>
      </c>
      <c r="O36" s="523" t="s">
        <v>528</v>
      </c>
      <c r="P36" s="522" t="s">
        <v>306</v>
      </c>
      <c r="Q36" s="522" t="s">
        <v>324</v>
      </c>
      <c r="R36" s="786" t="s">
        <v>324</v>
      </c>
      <c r="S36" s="522" t="s">
        <v>324</v>
      </c>
      <c r="T36" s="788"/>
    </row>
    <row r="37" spans="1:20" ht="99.75" x14ac:dyDescent="0.2">
      <c r="A37" s="519" t="s">
        <v>303</v>
      </c>
      <c r="B37" s="783" t="s">
        <v>321</v>
      </c>
      <c r="C37" s="783" t="s">
        <v>321</v>
      </c>
      <c r="D37" s="520" t="s">
        <v>524</v>
      </c>
      <c r="E37" s="520" t="s">
        <v>529</v>
      </c>
      <c r="F37" s="784" t="s">
        <v>1517</v>
      </c>
      <c r="G37" s="785" t="s">
        <v>508</v>
      </c>
      <c r="H37" s="521" t="s">
        <v>525</v>
      </c>
      <c r="I37" s="522" t="s">
        <v>306</v>
      </c>
      <c r="J37" s="521" t="s">
        <v>515</v>
      </c>
      <c r="K37" s="783" t="s">
        <v>526</v>
      </c>
      <c r="L37" s="520" t="s">
        <v>307</v>
      </c>
      <c r="M37" s="520" t="s">
        <v>527</v>
      </c>
      <c r="N37" s="520" t="s">
        <v>498</v>
      </c>
      <c r="O37" s="523" t="s">
        <v>528</v>
      </c>
      <c r="P37" s="522" t="s">
        <v>306</v>
      </c>
      <c r="Q37" s="522" t="s">
        <v>324</v>
      </c>
      <c r="R37" s="786" t="s">
        <v>324</v>
      </c>
      <c r="S37" s="522" t="s">
        <v>324</v>
      </c>
      <c r="T37" s="788"/>
    </row>
    <row r="38" spans="1:20" ht="99.75" x14ac:dyDescent="0.2">
      <c r="A38" s="519" t="s">
        <v>303</v>
      </c>
      <c r="B38" s="783" t="s">
        <v>321</v>
      </c>
      <c r="C38" s="783" t="s">
        <v>321</v>
      </c>
      <c r="D38" s="520" t="s">
        <v>524</v>
      </c>
      <c r="E38" s="520" t="s">
        <v>529</v>
      </c>
      <c r="F38" s="784" t="s">
        <v>1518</v>
      </c>
      <c r="G38" s="785" t="s">
        <v>499</v>
      </c>
      <c r="H38" s="521" t="s">
        <v>525</v>
      </c>
      <c r="I38" s="522" t="s">
        <v>306</v>
      </c>
      <c r="J38" s="521" t="s">
        <v>515</v>
      </c>
      <c r="K38" s="783" t="s">
        <v>526</v>
      </c>
      <c r="L38" s="520" t="s">
        <v>307</v>
      </c>
      <c r="M38" s="520" t="s">
        <v>527</v>
      </c>
      <c r="N38" s="520" t="s">
        <v>498</v>
      </c>
      <c r="O38" s="523" t="s">
        <v>528</v>
      </c>
      <c r="P38" s="522" t="s">
        <v>306</v>
      </c>
      <c r="Q38" s="522" t="s">
        <v>324</v>
      </c>
      <c r="R38" s="786" t="s">
        <v>324</v>
      </c>
      <c r="S38" s="522" t="s">
        <v>324</v>
      </c>
      <c r="T38" s="789" t="s">
        <v>1519</v>
      </c>
    </row>
    <row r="39" spans="1:20" ht="99.75" x14ac:dyDescent="0.2">
      <c r="A39" s="519" t="s">
        <v>303</v>
      </c>
      <c r="B39" s="783" t="s">
        <v>321</v>
      </c>
      <c r="C39" s="783" t="s">
        <v>321</v>
      </c>
      <c r="D39" s="520" t="s">
        <v>524</v>
      </c>
      <c r="E39" s="520" t="s">
        <v>529</v>
      </c>
      <c r="F39" s="784" t="s">
        <v>1520</v>
      </c>
      <c r="G39" s="785" t="s">
        <v>508</v>
      </c>
      <c r="H39" s="521" t="s">
        <v>525</v>
      </c>
      <c r="I39" s="522" t="s">
        <v>306</v>
      </c>
      <c r="J39" s="521" t="s">
        <v>515</v>
      </c>
      <c r="K39" s="783" t="s">
        <v>526</v>
      </c>
      <c r="L39" s="520" t="s">
        <v>307</v>
      </c>
      <c r="M39" s="520" t="s">
        <v>527</v>
      </c>
      <c r="N39" s="520" t="s">
        <v>498</v>
      </c>
      <c r="O39" s="523" t="s">
        <v>528</v>
      </c>
      <c r="P39" s="522" t="s">
        <v>306</v>
      </c>
      <c r="Q39" s="522" t="s">
        <v>324</v>
      </c>
      <c r="R39" s="786" t="s">
        <v>324</v>
      </c>
      <c r="S39" s="522" t="s">
        <v>324</v>
      </c>
      <c r="T39" s="789" t="s">
        <v>1519</v>
      </c>
    </row>
    <row r="40" spans="1:20" ht="99.75" x14ac:dyDescent="0.2">
      <c r="A40" s="519" t="s">
        <v>303</v>
      </c>
      <c r="B40" s="783" t="s">
        <v>321</v>
      </c>
      <c r="C40" s="783" t="s">
        <v>321</v>
      </c>
      <c r="D40" s="520" t="s">
        <v>524</v>
      </c>
      <c r="E40" s="520" t="s">
        <v>529</v>
      </c>
      <c r="F40" s="784" t="s">
        <v>1320</v>
      </c>
      <c r="G40" s="785" t="s">
        <v>508</v>
      </c>
      <c r="H40" s="521" t="s">
        <v>525</v>
      </c>
      <c r="I40" s="522" t="s">
        <v>306</v>
      </c>
      <c r="J40" s="521" t="s">
        <v>515</v>
      </c>
      <c r="K40" s="783" t="s">
        <v>526</v>
      </c>
      <c r="L40" s="520" t="s">
        <v>307</v>
      </c>
      <c r="M40" s="520" t="s">
        <v>527</v>
      </c>
      <c r="N40" s="520" t="s">
        <v>498</v>
      </c>
      <c r="O40" s="523" t="s">
        <v>528</v>
      </c>
      <c r="P40" s="522" t="s">
        <v>306</v>
      </c>
      <c r="Q40" s="522" t="s">
        <v>324</v>
      </c>
      <c r="R40" s="786" t="s">
        <v>324</v>
      </c>
      <c r="S40" s="522" t="s">
        <v>324</v>
      </c>
      <c r="T40" s="788"/>
    </row>
    <row r="41" spans="1:20" ht="99.75" x14ac:dyDescent="0.2">
      <c r="A41" s="519" t="s">
        <v>303</v>
      </c>
      <c r="B41" s="783" t="s">
        <v>321</v>
      </c>
      <c r="C41" s="783" t="s">
        <v>321</v>
      </c>
      <c r="D41" s="520" t="s">
        <v>524</v>
      </c>
      <c r="E41" s="520" t="s">
        <v>529</v>
      </c>
      <c r="F41" s="784" t="s">
        <v>1320</v>
      </c>
      <c r="G41" s="785" t="s">
        <v>512</v>
      </c>
      <c r="H41" s="521" t="s">
        <v>525</v>
      </c>
      <c r="I41" s="522" t="s">
        <v>306</v>
      </c>
      <c r="J41" s="521" t="s">
        <v>515</v>
      </c>
      <c r="K41" s="783" t="s">
        <v>526</v>
      </c>
      <c r="L41" s="520" t="s">
        <v>307</v>
      </c>
      <c r="M41" s="520" t="s">
        <v>527</v>
      </c>
      <c r="N41" s="520" t="s">
        <v>498</v>
      </c>
      <c r="O41" s="523" t="s">
        <v>528</v>
      </c>
      <c r="P41" s="522" t="s">
        <v>306</v>
      </c>
      <c r="Q41" s="522" t="s">
        <v>324</v>
      </c>
      <c r="R41" s="786" t="s">
        <v>324</v>
      </c>
      <c r="S41" s="522" t="s">
        <v>324</v>
      </c>
      <c r="T41" s="788"/>
    </row>
    <row r="42" spans="1:20" ht="99.75" x14ac:dyDescent="0.2">
      <c r="A42" s="519" t="s">
        <v>303</v>
      </c>
      <c r="B42" s="783" t="s">
        <v>321</v>
      </c>
      <c r="C42" s="783" t="s">
        <v>321</v>
      </c>
      <c r="D42" s="520" t="s">
        <v>524</v>
      </c>
      <c r="E42" s="520" t="s">
        <v>529</v>
      </c>
      <c r="F42" s="784" t="s">
        <v>1320</v>
      </c>
      <c r="G42" s="785" t="s">
        <v>502</v>
      </c>
      <c r="H42" s="521" t="s">
        <v>525</v>
      </c>
      <c r="I42" s="522" t="s">
        <v>306</v>
      </c>
      <c r="J42" s="521" t="s">
        <v>515</v>
      </c>
      <c r="K42" s="783" t="s">
        <v>526</v>
      </c>
      <c r="L42" s="520" t="s">
        <v>307</v>
      </c>
      <c r="M42" s="520" t="s">
        <v>527</v>
      </c>
      <c r="N42" s="520" t="s">
        <v>498</v>
      </c>
      <c r="O42" s="523" t="s">
        <v>528</v>
      </c>
      <c r="P42" s="522" t="s">
        <v>306</v>
      </c>
      <c r="Q42" s="522" t="s">
        <v>324</v>
      </c>
      <c r="R42" s="786" t="s">
        <v>324</v>
      </c>
      <c r="S42" s="522" t="s">
        <v>324</v>
      </c>
      <c r="T42" s="788"/>
    </row>
    <row r="43" spans="1:20" ht="99.75" x14ac:dyDescent="0.2">
      <c r="A43" s="519" t="s">
        <v>303</v>
      </c>
      <c r="B43" s="783" t="s">
        <v>321</v>
      </c>
      <c r="C43" s="783" t="s">
        <v>321</v>
      </c>
      <c r="D43" s="520" t="s">
        <v>524</v>
      </c>
      <c r="E43" s="520" t="s">
        <v>529</v>
      </c>
      <c r="F43" s="784" t="s">
        <v>1339</v>
      </c>
      <c r="G43" s="785" t="s">
        <v>508</v>
      </c>
      <c r="H43" s="521" t="s">
        <v>525</v>
      </c>
      <c r="I43" s="522" t="s">
        <v>306</v>
      </c>
      <c r="J43" s="521" t="s">
        <v>515</v>
      </c>
      <c r="K43" s="783" t="s">
        <v>526</v>
      </c>
      <c r="L43" s="520" t="s">
        <v>307</v>
      </c>
      <c r="M43" s="520" t="s">
        <v>527</v>
      </c>
      <c r="N43" s="520" t="s">
        <v>498</v>
      </c>
      <c r="O43" s="523" t="s">
        <v>528</v>
      </c>
      <c r="P43" s="522" t="s">
        <v>306</v>
      </c>
      <c r="Q43" s="522" t="s">
        <v>324</v>
      </c>
      <c r="R43" s="786" t="s">
        <v>324</v>
      </c>
      <c r="S43" s="522" t="s">
        <v>324</v>
      </c>
      <c r="T43" s="788"/>
    </row>
    <row r="44" spans="1:20" ht="99.75" x14ac:dyDescent="0.2">
      <c r="A44" s="519" t="s">
        <v>303</v>
      </c>
      <c r="B44" s="783" t="s">
        <v>321</v>
      </c>
      <c r="C44" s="783" t="s">
        <v>321</v>
      </c>
      <c r="D44" s="520" t="s">
        <v>524</v>
      </c>
      <c r="E44" s="520" t="s">
        <v>529</v>
      </c>
      <c r="F44" s="784" t="s">
        <v>1339</v>
      </c>
      <c r="G44" s="785" t="s">
        <v>512</v>
      </c>
      <c r="H44" s="521" t="s">
        <v>525</v>
      </c>
      <c r="I44" s="522" t="s">
        <v>306</v>
      </c>
      <c r="J44" s="521" t="s">
        <v>515</v>
      </c>
      <c r="K44" s="783" t="s">
        <v>526</v>
      </c>
      <c r="L44" s="520" t="s">
        <v>307</v>
      </c>
      <c r="M44" s="520" t="s">
        <v>527</v>
      </c>
      <c r="N44" s="520" t="s">
        <v>498</v>
      </c>
      <c r="O44" s="523" t="s">
        <v>528</v>
      </c>
      <c r="P44" s="522" t="s">
        <v>306</v>
      </c>
      <c r="Q44" s="522" t="s">
        <v>324</v>
      </c>
      <c r="R44" s="786" t="s">
        <v>324</v>
      </c>
      <c r="S44" s="522" t="s">
        <v>324</v>
      </c>
      <c r="T44" s="788"/>
    </row>
    <row r="45" spans="1:20" ht="99.75" x14ac:dyDescent="0.2">
      <c r="A45" s="519" t="s">
        <v>303</v>
      </c>
      <c r="B45" s="783" t="s">
        <v>321</v>
      </c>
      <c r="C45" s="783" t="s">
        <v>321</v>
      </c>
      <c r="D45" s="520" t="s">
        <v>524</v>
      </c>
      <c r="E45" s="520" t="s">
        <v>529</v>
      </c>
      <c r="F45" s="784" t="s">
        <v>1339</v>
      </c>
      <c r="G45" s="785" t="s">
        <v>502</v>
      </c>
      <c r="H45" s="521" t="s">
        <v>525</v>
      </c>
      <c r="I45" s="522" t="s">
        <v>306</v>
      </c>
      <c r="J45" s="521" t="s">
        <v>515</v>
      </c>
      <c r="K45" s="783" t="s">
        <v>526</v>
      </c>
      <c r="L45" s="520" t="s">
        <v>307</v>
      </c>
      <c r="M45" s="520" t="s">
        <v>527</v>
      </c>
      <c r="N45" s="520" t="s">
        <v>498</v>
      </c>
      <c r="O45" s="523" t="s">
        <v>528</v>
      </c>
      <c r="P45" s="522" t="s">
        <v>306</v>
      </c>
      <c r="Q45" s="522" t="s">
        <v>324</v>
      </c>
      <c r="R45" s="786" t="s">
        <v>324</v>
      </c>
      <c r="S45" s="522" t="s">
        <v>324</v>
      </c>
      <c r="T45" s="788"/>
    </row>
    <row r="46" spans="1:20" ht="99.75" x14ac:dyDescent="0.2">
      <c r="A46" s="519" t="s">
        <v>303</v>
      </c>
      <c r="B46" s="783" t="s">
        <v>321</v>
      </c>
      <c r="C46" s="783" t="s">
        <v>321</v>
      </c>
      <c r="D46" s="520" t="s">
        <v>524</v>
      </c>
      <c r="E46" s="520" t="s">
        <v>529</v>
      </c>
      <c r="F46" s="784" t="s">
        <v>507</v>
      </c>
      <c r="G46" s="785" t="s">
        <v>508</v>
      </c>
      <c r="H46" s="521" t="s">
        <v>525</v>
      </c>
      <c r="I46" s="522" t="s">
        <v>306</v>
      </c>
      <c r="J46" s="521" t="s">
        <v>515</v>
      </c>
      <c r="K46" s="783" t="s">
        <v>526</v>
      </c>
      <c r="L46" s="520" t="s">
        <v>307</v>
      </c>
      <c r="M46" s="520" t="s">
        <v>527</v>
      </c>
      <c r="N46" s="520" t="s">
        <v>498</v>
      </c>
      <c r="O46" s="523" t="s">
        <v>528</v>
      </c>
      <c r="P46" s="522" t="s">
        <v>306</v>
      </c>
      <c r="Q46" s="522" t="s">
        <v>324</v>
      </c>
      <c r="R46" s="786" t="s">
        <v>324</v>
      </c>
      <c r="S46" s="522" t="s">
        <v>324</v>
      </c>
      <c r="T46" s="788"/>
    </row>
    <row r="47" spans="1:20" ht="99.75" x14ac:dyDescent="0.2">
      <c r="A47" s="519" t="s">
        <v>303</v>
      </c>
      <c r="B47" s="783" t="s">
        <v>321</v>
      </c>
      <c r="C47" s="783" t="s">
        <v>321</v>
      </c>
      <c r="D47" s="520" t="s">
        <v>524</v>
      </c>
      <c r="E47" s="520" t="s">
        <v>529</v>
      </c>
      <c r="F47" s="784" t="s">
        <v>514</v>
      </c>
      <c r="G47" s="785" t="s">
        <v>512</v>
      </c>
      <c r="H47" s="521" t="s">
        <v>525</v>
      </c>
      <c r="I47" s="522" t="s">
        <v>306</v>
      </c>
      <c r="J47" s="521" t="s">
        <v>515</v>
      </c>
      <c r="K47" s="783" t="s">
        <v>526</v>
      </c>
      <c r="L47" s="520" t="s">
        <v>307</v>
      </c>
      <c r="M47" s="520" t="s">
        <v>527</v>
      </c>
      <c r="N47" s="520" t="s">
        <v>498</v>
      </c>
      <c r="O47" s="523" t="s">
        <v>528</v>
      </c>
      <c r="P47" s="522" t="s">
        <v>306</v>
      </c>
      <c r="Q47" s="522" t="s">
        <v>324</v>
      </c>
      <c r="R47" s="786" t="s">
        <v>324</v>
      </c>
      <c r="S47" s="522" t="s">
        <v>324</v>
      </c>
      <c r="T47" s="788"/>
    </row>
    <row r="48" spans="1:20" ht="99.75" x14ac:dyDescent="0.2">
      <c r="A48" s="519" t="s">
        <v>303</v>
      </c>
      <c r="B48" s="783" t="s">
        <v>321</v>
      </c>
      <c r="C48" s="783" t="s">
        <v>321</v>
      </c>
      <c r="D48" s="520" t="s">
        <v>524</v>
      </c>
      <c r="E48" s="520" t="s">
        <v>529</v>
      </c>
      <c r="F48" s="784" t="s">
        <v>514</v>
      </c>
      <c r="G48" s="785" t="s">
        <v>502</v>
      </c>
      <c r="H48" s="521" t="s">
        <v>525</v>
      </c>
      <c r="I48" s="522" t="s">
        <v>306</v>
      </c>
      <c r="J48" s="521" t="s">
        <v>515</v>
      </c>
      <c r="K48" s="783" t="s">
        <v>526</v>
      </c>
      <c r="L48" s="520" t="s">
        <v>307</v>
      </c>
      <c r="M48" s="520" t="s">
        <v>527</v>
      </c>
      <c r="N48" s="520" t="s">
        <v>498</v>
      </c>
      <c r="O48" s="523" t="s">
        <v>528</v>
      </c>
      <c r="P48" s="522" t="s">
        <v>306</v>
      </c>
      <c r="Q48" s="522" t="s">
        <v>324</v>
      </c>
      <c r="R48" s="786" t="s">
        <v>324</v>
      </c>
      <c r="S48" s="522" t="s">
        <v>324</v>
      </c>
      <c r="T48" s="788"/>
    </row>
    <row r="49" spans="1:20" ht="99.75" x14ac:dyDescent="0.2">
      <c r="A49" s="519" t="s">
        <v>303</v>
      </c>
      <c r="B49" s="783" t="s">
        <v>321</v>
      </c>
      <c r="C49" s="783" t="s">
        <v>321</v>
      </c>
      <c r="D49" s="520" t="s">
        <v>524</v>
      </c>
      <c r="E49" s="520" t="s">
        <v>529</v>
      </c>
      <c r="F49" s="790" t="s">
        <v>1320</v>
      </c>
      <c r="G49" s="790" t="s">
        <v>506</v>
      </c>
      <c r="H49" s="521" t="s">
        <v>525</v>
      </c>
      <c r="I49" s="522" t="s">
        <v>306</v>
      </c>
      <c r="J49" s="521" t="s">
        <v>515</v>
      </c>
      <c r="K49" s="783" t="s">
        <v>526</v>
      </c>
      <c r="L49" s="520" t="s">
        <v>307</v>
      </c>
      <c r="M49" s="520" t="s">
        <v>527</v>
      </c>
      <c r="N49" s="520" t="s">
        <v>498</v>
      </c>
      <c r="O49" s="523" t="s">
        <v>528</v>
      </c>
      <c r="P49" s="522" t="s">
        <v>306</v>
      </c>
      <c r="Q49" s="522" t="s">
        <v>324</v>
      </c>
      <c r="R49" s="786" t="s">
        <v>324</v>
      </c>
      <c r="S49" s="522" t="s">
        <v>324</v>
      </c>
      <c r="T49" s="788"/>
    </row>
    <row r="50" spans="1:20" ht="99.75" x14ac:dyDescent="0.2">
      <c r="A50" s="519" t="s">
        <v>303</v>
      </c>
      <c r="B50" s="791" t="s">
        <v>521</v>
      </c>
      <c r="C50" s="791" t="s">
        <v>521</v>
      </c>
      <c r="D50" s="520" t="s">
        <v>524</v>
      </c>
      <c r="E50" s="520" t="s">
        <v>529</v>
      </c>
      <c r="F50" s="784" t="s">
        <v>522</v>
      </c>
      <c r="G50" s="790" t="s">
        <v>506</v>
      </c>
      <c r="H50" s="521" t="s">
        <v>525</v>
      </c>
      <c r="I50" s="522" t="s">
        <v>306</v>
      </c>
      <c r="J50" s="521" t="s">
        <v>515</v>
      </c>
      <c r="K50" s="783" t="s">
        <v>526</v>
      </c>
      <c r="L50" s="520" t="s">
        <v>307</v>
      </c>
      <c r="M50" s="520" t="s">
        <v>527</v>
      </c>
      <c r="N50" s="520" t="s">
        <v>498</v>
      </c>
      <c r="O50" s="523" t="s">
        <v>528</v>
      </c>
      <c r="P50" s="522" t="s">
        <v>306</v>
      </c>
      <c r="Q50" s="522" t="s">
        <v>324</v>
      </c>
      <c r="R50" s="786" t="s">
        <v>324</v>
      </c>
      <c r="S50" s="522" t="s">
        <v>324</v>
      </c>
      <c r="T50" s="788"/>
    </row>
    <row r="51" spans="1:20" ht="42.75" x14ac:dyDescent="0.2">
      <c r="A51" s="519" t="s">
        <v>303</v>
      </c>
      <c r="B51" s="783" t="s">
        <v>321</v>
      </c>
      <c r="C51" s="783" t="s">
        <v>321</v>
      </c>
      <c r="D51" s="520" t="s">
        <v>530</v>
      </c>
      <c r="E51" s="520" t="s">
        <v>531</v>
      </c>
      <c r="F51" s="784" t="s">
        <v>492</v>
      </c>
      <c r="G51" s="785" t="s">
        <v>508</v>
      </c>
      <c r="H51" s="521" t="s">
        <v>525</v>
      </c>
      <c r="I51" s="786" t="s">
        <v>306</v>
      </c>
      <c r="J51" s="521" t="s">
        <v>532</v>
      </c>
      <c r="K51" s="783" t="s">
        <v>526</v>
      </c>
      <c r="L51" s="520" t="s">
        <v>307</v>
      </c>
      <c r="M51" s="520" t="s">
        <v>527</v>
      </c>
      <c r="N51" s="792" t="s">
        <v>498</v>
      </c>
      <c r="O51" s="523"/>
      <c r="P51" s="522" t="s">
        <v>306</v>
      </c>
      <c r="Q51" s="788"/>
      <c r="R51" s="788" t="s">
        <v>1521</v>
      </c>
      <c r="S51" s="522" t="s">
        <v>324</v>
      </c>
      <c r="T51" s="788"/>
    </row>
    <row r="52" spans="1:20" ht="185.25" hidden="1" x14ac:dyDescent="0.2">
      <c r="A52" s="519" t="s">
        <v>303</v>
      </c>
      <c r="B52" s="783" t="s">
        <v>321</v>
      </c>
      <c r="C52" s="783" t="s">
        <v>321</v>
      </c>
      <c r="D52" s="520" t="s">
        <v>530</v>
      </c>
      <c r="E52" s="520" t="s">
        <v>531</v>
      </c>
      <c r="F52" s="784" t="s">
        <v>511</v>
      </c>
      <c r="G52" s="785" t="s">
        <v>499</v>
      </c>
      <c r="H52" s="521" t="s">
        <v>525</v>
      </c>
      <c r="I52" s="522" t="s">
        <v>533</v>
      </c>
      <c r="J52" s="521" t="s">
        <v>532</v>
      </c>
      <c r="K52" s="793">
        <v>0.26490066225165565</v>
      </c>
      <c r="L52" s="520" t="s">
        <v>306</v>
      </c>
      <c r="M52" s="520" t="s">
        <v>534</v>
      </c>
      <c r="N52" s="794">
        <v>0.22</v>
      </c>
      <c r="O52" s="523" t="s">
        <v>535</v>
      </c>
      <c r="P52" s="522" t="s">
        <v>306</v>
      </c>
      <c r="Q52" s="786" t="s">
        <v>1308</v>
      </c>
      <c r="R52" s="795">
        <v>0.17575757575757575</v>
      </c>
      <c r="S52" s="522" t="s">
        <v>1307</v>
      </c>
      <c r="T52" s="788"/>
    </row>
    <row r="53" spans="1:20" ht="185.25" hidden="1" x14ac:dyDescent="0.2">
      <c r="A53" s="519" t="s">
        <v>303</v>
      </c>
      <c r="B53" s="783" t="s">
        <v>321</v>
      </c>
      <c r="C53" s="783" t="s">
        <v>321</v>
      </c>
      <c r="D53" s="520" t="s">
        <v>530</v>
      </c>
      <c r="E53" s="520" t="s">
        <v>531</v>
      </c>
      <c r="F53" s="784" t="s">
        <v>511</v>
      </c>
      <c r="G53" s="785" t="s">
        <v>508</v>
      </c>
      <c r="H53" s="521" t="s">
        <v>525</v>
      </c>
      <c r="I53" s="522" t="s">
        <v>533</v>
      </c>
      <c r="J53" s="521" t="s">
        <v>532</v>
      </c>
      <c r="K53" s="783" t="s">
        <v>526</v>
      </c>
      <c r="L53" s="520" t="s">
        <v>306</v>
      </c>
      <c r="M53" s="520" t="s">
        <v>534</v>
      </c>
      <c r="N53" s="796">
        <v>0.13354531001589826</v>
      </c>
      <c r="O53" s="523" t="s">
        <v>535</v>
      </c>
      <c r="P53" s="522" t="s">
        <v>306</v>
      </c>
      <c r="Q53" s="786" t="s">
        <v>1308</v>
      </c>
      <c r="R53" s="795">
        <v>0.13375224416517056</v>
      </c>
      <c r="S53" s="786" t="s">
        <v>1307</v>
      </c>
      <c r="T53" s="788"/>
    </row>
    <row r="54" spans="1:20" ht="185.25" hidden="1" x14ac:dyDescent="0.2">
      <c r="A54" s="519" t="s">
        <v>303</v>
      </c>
      <c r="B54" s="783" t="s">
        <v>321</v>
      </c>
      <c r="C54" s="783" t="s">
        <v>321</v>
      </c>
      <c r="D54" s="520" t="s">
        <v>530</v>
      </c>
      <c r="E54" s="520" t="s">
        <v>531</v>
      </c>
      <c r="F54" s="784" t="s">
        <v>511</v>
      </c>
      <c r="G54" s="785" t="s">
        <v>512</v>
      </c>
      <c r="H54" s="521" t="s">
        <v>525</v>
      </c>
      <c r="I54" s="522" t="s">
        <v>533</v>
      </c>
      <c r="J54" s="521" t="s">
        <v>532</v>
      </c>
      <c r="K54" s="783" t="s">
        <v>526</v>
      </c>
      <c r="L54" s="520" t="s">
        <v>306</v>
      </c>
      <c r="M54" s="520" t="s">
        <v>534</v>
      </c>
      <c r="N54" s="796">
        <v>0.10248447204968944</v>
      </c>
      <c r="O54" s="523" t="s">
        <v>535</v>
      </c>
      <c r="P54" s="522" t="s">
        <v>306</v>
      </c>
      <c r="Q54" s="786" t="s">
        <v>1308</v>
      </c>
      <c r="R54" s="795">
        <v>9.5406360424028266E-2</v>
      </c>
      <c r="S54" s="786" t="s">
        <v>1307</v>
      </c>
      <c r="T54" s="788"/>
    </row>
    <row r="55" spans="1:20" ht="185.25" hidden="1" x14ac:dyDescent="0.2">
      <c r="A55" s="519" t="s">
        <v>303</v>
      </c>
      <c r="B55" s="783" t="s">
        <v>321</v>
      </c>
      <c r="C55" s="783" t="s">
        <v>321</v>
      </c>
      <c r="D55" s="520" t="s">
        <v>530</v>
      </c>
      <c r="E55" s="520" t="s">
        <v>531</v>
      </c>
      <c r="F55" s="784" t="s">
        <v>511</v>
      </c>
      <c r="G55" s="785" t="s">
        <v>502</v>
      </c>
      <c r="H55" s="521" t="s">
        <v>525</v>
      </c>
      <c r="I55" s="522" t="s">
        <v>533</v>
      </c>
      <c r="J55" s="521" t="s">
        <v>532</v>
      </c>
      <c r="K55" s="783" t="s">
        <v>526</v>
      </c>
      <c r="L55" s="520" t="s">
        <v>306</v>
      </c>
      <c r="M55" s="520" t="s">
        <v>534</v>
      </c>
      <c r="N55" s="796">
        <v>0.23076923076923078</v>
      </c>
      <c r="O55" s="523" t="s">
        <v>535</v>
      </c>
      <c r="P55" s="522" t="s">
        <v>306</v>
      </c>
      <c r="Q55" s="786" t="s">
        <v>1308</v>
      </c>
      <c r="R55" s="795">
        <v>0.125</v>
      </c>
      <c r="S55" s="522" t="s">
        <v>1307</v>
      </c>
      <c r="T55" s="797" t="s">
        <v>1522</v>
      </c>
    </row>
    <row r="56" spans="1:20" ht="185.25" hidden="1" x14ac:dyDescent="0.2">
      <c r="A56" s="519" t="s">
        <v>303</v>
      </c>
      <c r="B56" s="783" t="s">
        <v>321</v>
      </c>
      <c r="C56" s="783" t="s">
        <v>321</v>
      </c>
      <c r="D56" s="520" t="s">
        <v>530</v>
      </c>
      <c r="E56" s="520" t="s">
        <v>531</v>
      </c>
      <c r="F56" s="784" t="s">
        <v>503</v>
      </c>
      <c r="G56" s="785" t="s">
        <v>508</v>
      </c>
      <c r="H56" s="521" t="s">
        <v>525</v>
      </c>
      <c r="I56" s="522" t="s">
        <v>533</v>
      </c>
      <c r="J56" s="521" t="s">
        <v>532</v>
      </c>
      <c r="K56" s="783" t="s">
        <v>526</v>
      </c>
      <c r="L56" s="520" t="s">
        <v>306</v>
      </c>
      <c r="M56" s="520" t="s">
        <v>534</v>
      </c>
      <c r="N56" s="796">
        <v>0.15384615384615385</v>
      </c>
      <c r="O56" s="523" t="s">
        <v>535</v>
      </c>
      <c r="P56" s="522" t="s">
        <v>306</v>
      </c>
      <c r="Q56" s="786" t="s">
        <v>1308</v>
      </c>
      <c r="R56" s="795">
        <v>0.13333333333333333</v>
      </c>
      <c r="S56" s="786" t="s">
        <v>1307</v>
      </c>
      <c r="T56" s="788"/>
    </row>
    <row r="57" spans="1:20" ht="185.25" hidden="1" x14ac:dyDescent="0.2">
      <c r="A57" s="519" t="s">
        <v>303</v>
      </c>
      <c r="B57" s="783" t="s">
        <v>321</v>
      </c>
      <c r="C57" s="783" t="s">
        <v>321</v>
      </c>
      <c r="D57" s="520" t="s">
        <v>530</v>
      </c>
      <c r="E57" s="520" t="s">
        <v>531</v>
      </c>
      <c r="F57" s="784" t="s">
        <v>513</v>
      </c>
      <c r="G57" s="785" t="s">
        <v>512</v>
      </c>
      <c r="H57" s="521" t="s">
        <v>525</v>
      </c>
      <c r="I57" s="522" t="s">
        <v>533</v>
      </c>
      <c r="J57" s="521" t="s">
        <v>532</v>
      </c>
      <c r="K57" s="783" t="s">
        <v>526</v>
      </c>
      <c r="L57" s="520" t="s">
        <v>306</v>
      </c>
      <c r="M57" s="520" t="s">
        <v>534</v>
      </c>
      <c r="N57" s="796">
        <v>0.23076923076923078</v>
      </c>
      <c r="O57" s="523" t="s">
        <v>535</v>
      </c>
      <c r="P57" s="522" t="s">
        <v>306</v>
      </c>
      <c r="Q57" s="786" t="s">
        <v>1308</v>
      </c>
      <c r="R57" s="795">
        <v>0.12244897959183673</v>
      </c>
      <c r="S57" s="786" t="s">
        <v>1307</v>
      </c>
      <c r="T57" s="788"/>
    </row>
    <row r="58" spans="1:20" ht="185.25" hidden="1" x14ac:dyDescent="0.2">
      <c r="A58" s="519" t="s">
        <v>303</v>
      </c>
      <c r="B58" s="783" t="s">
        <v>321</v>
      </c>
      <c r="C58" s="783" t="s">
        <v>321</v>
      </c>
      <c r="D58" s="520" t="s">
        <v>530</v>
      </c>
      <c r="E58" s="520" t="s">
        <v>531</v>
      </c>
      <c r="F58" s="784" t="s">
        <v>504</v>
      </c>
      <c r="G58" s="785" t="s">
        <v>505</v>
      </c>
      <c r="H58" s="521" t="s">
        <v>525</v>
      </c>
      <c r="I58" s="522" t="s">
        <v>533</v>
      </c>
      <c r="J58" s="521" t="s">
        <v>532</v>
      </c>
      <c r="K58" s="794">
        <v>7.9030976965845906E-2</v>
      </c>
      <c r="L58" s="520" t="s">
        <v>306</v>
      </c>
      <c r="M58" s="520" t="s">
        <v>534</v>
      </c>
      <c r="N58" s="794">
        <v>7.9030976965845906E-2</v>
      </c>
      <c r="O58" s="523" t="s">
        <v>535</v>
      </c>
      <c r="P58" s="522" t="s">
        <v>306</v>
      </c>
      <c r="Q58" s="786" t="s">
        <v>1308</v>
      </c>
      <c r="R58" s="795">
        <v>9.175084175084175E-2</v>
      </c>
      <c r="S58" s="522" t="s">
        <v>1307</v>
      </c>
      <c r="T58" s="788"/>
    </row>
    <row r="59" spans="1:20" ht="185.25" hidden="1" x14ac:dyDescent="0.2">
      <c r="A59" s="519" t="s">
        <v>303</v>
      </c>
      <c r="B59" s="783" t="s">
        <v>321</v>
      </c>
      <c r="C59" s="783" t="s">
        <v>321</v>
      </c>
      <c r="D59" s="520" t="s">
        <v>530</v>
      </c>
      <c r="E59" s="520" t="s">
        <v>531</v>
      </c>
      <c r="F59" s="784" t="s">
        <v>504</v>
      </c>
      <c r="G59" s="785" t="s">
        <v>499</v>
      </c>
      <c r="H59" s="521" t="s">
        <v>525</v>
      </c>
      <c r="I59" s="522" t="s">
        <v>533</v>
      </c>
      <c r="J59" s="521" t="s">
        <v>532</v>
      </c>
      <c r="K59" s="793">
        <v>9.0706447187928668E-2</v>
      </c>
      <c r="L59" s="520" t="s">
        <v>306</v>
      </c>
      <c r="M59" s="520" t="s">
        <v>534</v>
      </c>
      <c r="N59" s="794">
        <v>9.0706447187928668E-2</v>
      </c>
      <c r="O59" s="523" t="s">
        <v>535</v>
      </c>
      <c r="P59" s="522" t="s">
        <v>306</v>
      </c>
      <c r="Q59" s="786" t="s">
        <v>1308</v>
      </c>
      <c r="R59" s="795">
        <v>0.10756832515767344</v>
      </c>
      <c r="S59" s="786" t="s">
        <v>1307</v>
      </c>
      <c r="T59" s="788"/>
    </row>
    <row r="60" spans="1:20" ht="185.25" hidden="1" x14ac:dyDescent="0.2">
      <c r="A60" s="519" t="s">
        <v>303</v>
      </c>
      <c r="B60" s="798" t="s">
        <v>321</v>
      </c>
      <c r="C60" s="798" t="s">
        <v>321</v>
      </c>
      <c r="D60" s="792" t="s">
        <v>530</v>
      </c>
      <c r="E60" s="520" t="s">
        <v>531</v>
      </c>
      <c r="F60" s="799" t="s">
        <v>1517</v>
      </c>
      <c r="G60" s="800" t="s">
        <v>508</v>
      </c>
      <c r="H60" s="801" t="s">
        <v>525</v>
      </c>
      <c r="I60" s="802" t="s">
        <v>533</v>
      </c>
      <c r="J60" s="801" t="s">
        <v>532</v>
      </c>
      <c r="K60" s="798" t="s">
        <v>526</v>
      </c>
      <c r="L60" s="792" t="s">
        <v>306</v>
      </c>
      <c r="M60" s="792" t="s">
        <v>534</v>
      </c>
      <c r="N60" s="796">
        <v>0.18765432098765433</v>
      </c>
      <c r="O60" s="803" t="s">
        <v>535</v>
      </c>
      <c r="P60" s="522" t="s">
        <v>306</v>
      </c>
      <c r="Q60" s="786" t="s">
        <v>1308</v>
      </c>
      <c r="R60" s="795">
        <v>0.1182108626198083</v>
      </c>
      <c r="S60" s="786" t="s">
        <v>1307</v>
      </c>
      <c r="T60" s="788" t="s">
        <v>1523</v>
      </c>
    </row>
    <row r="61" spans="1:20" ht="185.25" hidden="1" x14ac:dyDescent="0.2">
      <c r="A61" s="804" t="s">
        <v>303</v>
      </c>
      <c r="B61" s="783" t="s">
        <v>321</v>
      </c>
      <c r="C61" s="783" t="s">
        <v>321</v>
      </c>
      <c r="D61" s="783" t="s">
        <v>530</v>
      </c>
      <c r="E61" s="520" t="s">
        <v>531</v>
      </c>
      <c r="F61" s="784" t="s">
        <v>1518</v>
      </c>
      <c r="G61" s="785" t="s">
        <v>499</v>
      </c>
      <c r="H61" s="788" t="s">
        <v>525</v>
      </c>
      <c r="I61" s="786" t="s">
        <v>533</v>
      </c>
      <c r="J61" s="788" t="s">
        <v>532</v>
      </c>
      <c r="K61" s="793">
        <v>0.33333333333333331</v>
      </c>
      <c r="L61" s="783" t="s">
        <v>306</v>
      </c>
      <c r="M61" s="783" t="s">
        <v>534</v>
      </c>
      <c r="N61" s="794">
        <v>0.33333333333333331</v>
      </c>
      <c r="O61" s="787" t="s">
        <v>535</v>
      </c>
      <c r="P61" s="522" t="s">
        <v>306</v>
      </c>
      <c r="Q61" s="786"/>
      <c r="R61" s="795">
        <v>0</v>
      </c>
      <c r="S61" s="522" t="s">
        <v>324</v>
      </c>
      <c r="T61" s="789" t="s">
        <v>1519</v>
      </c>
    </row>
    <row r="62" spans="1:20" ht="185.25" hidden="1" x14ac:dyDescent="0.2">
      <c r="A62" s="804" t="s">
        <v>303</v>
      </c>
      <c r="B62" s="783" t="s">
        <v>321</v>
      </c>
      <c r="C62" s="783" t="s">
        <v>321</v>
      </c>
      <c r="D62" s="783" t="s">
        <v>530</v>
      </c>
      <c r="E62" s="520" t="s">
        <v>531</v>
      </c>
      <c r="F62" s="784" t="s">
        <v>1520</v>
      </c>
      <c r="G62" s="785" t="s">
        <v>508</v>
      </c>
      <c r="H62" s="788" t="s">
        <v>525</v>
      </c>
      <c r="I62" s="786" t="s">
        <v>533</v>
      </c>
      <c r="J62" s="788" t="s">
        <v>532</v>
      </c>
      <c r="K62" s="783" t="s">
        <v>526</v>
      </c>
      <c r="L62" s="783" t="s">
        <v>306</v>
      </c>
      <c r="M62" s="783" t="s">
        <v>534</v>
      </c>
      <c r="N62" s="794">
        <v>0.14285714285714285</v>
      </c>
      <c r="O62" s="787" t="s">
        <v>535</v>
      </c>
      <c r="P62" s="522" t="s">
        <v>307</v>
      </c>
      <c r="Q62" s="786"/>
      <c r="R62" s="795">
        <v>0</v>
      </c>
      <c r="S62" s="522" t="s">
        <v>324</v>
      </c>
      <c r="T62" s="789" t="s">
        <v>1519</v>
      </c>
    </row>
    <row r="63" spans="1:20" ht="185.25" hidden="1" x14ac:dyDescent="0.2">
      <c r="A63" s="804" t="s">
        <v>303</v>
      </c>
      <c r="B63" s="783" t="s">
        <v>321</v>
      </c>
      <c r="C63" s="783" t="s">
        <v>321</v>
      </c>
      <c r="D63" s="783" t="s">
        <v>530</v>
      </c>
      <c r="E63" s="520" t="s">
        <v>531</v>
      </c>
      <c r="F63" s="784" t="s">
        <v>1320</v>
      </c>
      <c r="G63" s="785" t="s">
        <v>508</v>
      </c>
      <c r="H63" s="788" t="s">
        <v>525</v>
      </c>
      <c r="I63" s="786" t="s">
        <v>533</v>
      </c>
      <c r="J63" s="788" t="s">
        <v>532</v>
      </c>
      <c r="K63" s="783" t="s">
        <v>526</v>
      </c>
      <c r="L63" s="783" t="s">
        <v>306</v>
      </c>
      <c r="M63" s="783" t="s">
        <v>534</v>
      </c>
      <c r="N63" s="794">
        <v>0.22689075630252101</v>
      </c>
      <c r="O63" s="787" t="s">
        <v>535</v>
      </c>
      <c r="P63" s="522" t="s">
        <v>306</v>
      </c>
      <c r="Q63" s="786" t="s">
        <v>1308</v>
      </c>
      <c r="R63" s="795">
        <v>0.10576923076923077</v>
      </c>
      <c r="S63" s="786" t="s">
        <v>1307</v>
      </c>
      <c r="T63" s="788"/>
    </row>
    <row r="64" spans="1:20" ht="185.25" hidden="1" x14ac:dyDescent="0.2">
      <c r="A64" s="804" t="s">
        <v>303</v>
      </c>
      <c r="B64" s="783" t="s">
        <v>321</v>
      </c>
      <c r="C64" s="783" t="s">
        <v>321</v>
      </c>
      <c r="D64" s="783" t="s">
        <v>530</v>
      </c>
      <c r="E64" s="520" t="s">
        <v>531</v>
      </c>
      <c r="F64" s="784" t="s">
        <v>1320</v>
      </c>
      <c r="G64" s="785" t="s">
        <v>512</v>
      </c>
      <c r="H64" s="788" t="s">
        <v>525</v>
      </c>
      <c r="I64" s="786" t="s">
        <v>533</v>
      </c>
      <c r="J64" s="788" t="s">
        <v>532</v>
      </c>
      <c r="K64" s="783" t="s">
        <v>526</v>
      </c>
      <c r="L64" s="783" t="s">
        <v>306</v>
      </c>
      <c r="M64" s="783" t="s">
        <v>534</v>
      </c>
      <c r="N64" s="794">
        <v>0.22500000000000001</v>
      </c>
      <c r="O64" s="787" t="s">
        <v>535</v>
      </c>
      <c r="P64" s="522" t="s">
        <v>306</v>
      </c>
      <c r="Q64" s="786" t="s">
        <v>1308</v>
      </c>
      <c r="R64" s="795">
        <v>0.14285714285714285</v>
      </c>
      <c r="S64" s="522" t="s">
        <v>1307</v>
      </c>
      <c r="T64" s="788" t="s">
        <v>1524</v>
      </c>
    </row>
    <row r="65" spans="1:20" ht="185.25" hidden="1" x14ac:dyDescent="0.2">
      <c r="A65" s="804" t="s">
        <v>303</v>
      </c>
      <c r="B65" s="783" t="s">
        <v>321</v>
      </c>
      <c r="C65" s="783" t="s">
        <v>321</v>
      </c>
      <c r="D65" s="783" t="s">
        <v>530</v>
      </c>
      <c r="E65" s="520" t="s">
        <v>531</v>
      </c>
      <c r="F65" s="784" t="s">
        <v>1320</v>
      </c>
      <c r="G65" s="785" t="s">
        <v>502</v>
      </c>
      <c r="H65" s="788" t="s">
        <v>525</v>
      </c>
      <c r="I65" s="786" t="s">
        <v>533</v>
      </c>
      <c r="J65" s="788" t="s">
        <v>532</v>
      </c>
      <c r="K65" s="783" t="s">
        <v>526</v>
      </c>
      <c r="L65" s="783" t="s">
        <v>306</v>
      </c>
      <c r="M65" s="783" t="s">
        <v>534</v>
      </c>
      <c r="N65" s="794">
        <v>0.25600000000000001</v>
      </c>
      <c r="O65" s="787" t="s">
        <v>535</v>
      </c>
      <c r="P65" s="522" t="s">
        <v>306</v>
      </c>
      <c r="Q65" s="786" t="s">
        <v>1308</v>
      </c>
      <c r="R65" s="795">
        <v>8.3333333333333329E-2</v>
      </c>
      <c r="S65" s="786" t="s">
        <v>1307</v>
      </c>
      <c r="T65" s="788"/>
    </row>
    <row r="66" spans="1:20" ht="185.25" hidden="1" x14ac:dyDescent="0.2">
      <c r="A66" s="804" t="s">
        <v>303</v>
      </c>
      <c r="B66" s="783" t="s">
        <v>321</v>
      </c>
      <c r="C66" s="783" t="s">
        <v>321</v>
      </c>
      <c r="D66" s="783" t="s">
        <v>530</v>
      </c>
      <c r="E66" s="520" t="s">
        <v>531</v>
      </c>
      <c r="F66" s="784" t="s">
        <v>1339</v>
      </c>
      <c r="G66" s="785" t="s">
        <v>508</v>
      </c>
      <c r="H66" s="788" t="s">
        <v>525</v>
      </c>
      <c r="I66" s="786" t="s">
        <v>533</v>
      </c>
      <c r="J66" s="788" t="s">
        <v>532</v>
      </c>
      <c r="K66" s="783" t="s">
        <v>526</v>
      </c>
      <c r="L66" s="783" t="s">
        <v>306</v>
      </c>
      <c r="M66" s="783" t="s">
        <v>534</v>
      </c>
      <c r="N66" s="794">
        <v>0.2857142857142857</v>
      </c>
      <c r="O66" s="787" t="s">
        <v>535</v>
      </c>
      <c r="P66" s="522" t="s">
        <v>306</v>
      </c>
      <c r="Q66" s="786" t="s">
        <v>1308</v>
      </c>
      <c r="R66" s="795">
        <v>0.16666666666666666</v>
      </c>
      <c r="S66" s="786" t="s">
        <v>324</v>
      </c>
      <c r="T66" s="788" t="s">
        <v>1525</v>
      </c>
    </row>
    <row r="67" spans="1:20" ht="185.25" hidden="1" x14ac:dyDescent="0.2">
      <c r="A67" s="804" t="s">
        <v>303</v>
      </c>
      <c r="B67" s="783" t="s">
        <v>321</v>
      </c>
      <c r="C67" s="783" t="s">
        <v>321</v>
      </c>
      <c r="D67" s="783" t="s">
        <v>530</v>
      </c>
      <c r="E67" s="520" t="s">
        <v>531</v>
      </c>
      <c r="F67" s="784" t="s">
        <v>1339</v>
      </c>
      <c r="G67" s="785" t="s">
        <v>512</v>
      </c>
      <c r="H67" s="788" t="s">
        <v>525</v>
      </c>
      <c r="I67" s="786" t="s">
        <v>533</v>
      </c>
      <c r="J67" s="788" t="s">
        <v>532</v>
      </c>
      <c r="K67" s="783" t="s">
        <v>526</v>
      </c>
      <c r="L67" s="783" t="s">
        <v>306</v>
      </c>
      <c r="M67" s="783" t="s">
        <v>534</v>
      </c>
      <c r="N67" s="794">
        <v>0.16216216216216217</v>
      </c>
      <c r="O67" s="787" t="s">
        <v>535</v>
      </c>
      <c r="P67" s="522" t="s">
        <v>306</v>
      </c>
      <c r="Q67" s="786" t="s">
        <v>1308</v>
      </c>
      <c r="R67" s="795">
        <v>8.3333333333333329E-2</v>
      </c>
      <c r="S67" s="522" t="s">
        <v>1307</v>
      </c>
      <c r="T67" s="797" t="s">
        <v>1522</v>
      </c>
    </row>
    <row r="68" spans="1:20" ht="185.25" hidden="1" x14ac:dyDescent="0.2">
      <c r="A68" s="804" t="s">
        <v>303</v>
      </c>
      <c r="B68" s="783" t="s">
        <v>321</v>
      </c>
      <c r="C68" s="783" t="s">
        <v>321</v>
      </c>
      <c r="D68" s="783" t="s">
        <v>530</v>
      </c>
      <c r="E68" s="520" t="s">
        <v>531</v>
      </c>
      <c r="F68" s="784" t="s">
        <v>1339</v>
      </c>
      <c r="G68" s="785" t="s">
        <v>502</v>
      </c>
      <c r="H68" s="788" t="s">
        <v>525</v>
      </c>
      <c r="I68" s="786" t="s">
        <v>533</v>
      </c>
      <c r="J68" s="788" t="s">
        <v>532</v>
      </c>
      <c r="K68" s="783" t="s">
        <v>526</v>
      </c>
      <c r="L68" s="783" t="s">
        <v>306</v>
      </c>
      <c r="M68" s="783" t="s">
        <v>534</v>
      </c>
      <c r="N68" s="794">
        <v>0.18181818181818182</v>
      </c>
      <c r="O68" s="787" t="s">
        <v>535</v>
      </c>
      <c r="P68" s="522" t="s">
        <v>306</v>
      </c>
      <c r="Q68" s="786" t="s">
        <v>1308</v>
      </c>
      <c r="R68" s="795">
        <v>0.3</v>
      </c>
      <c r="S68" s="786" t="s">
        <v>1307</v>
      </c>
      <c r="T68" s="789" t="s">
        <v>1526</v>
      </c>
    </row>
    <row r="69" spans="1:20" ht="185.25" hidden="1" x14ac:dyDescent="0.2">
      <c r="A69" s="804" t="s">
        <v>303</v>
      </c>
      <c r="B69" s="783" t="s">
        <v>321</v>
      </c>
      <c r="C69" s="783" t="s">
        <v>321</v>
      </c>
      <c r="D69" s="783" t="s">
        <v>530</v>
      </c>
      <c r="E69" s="520" t="s">
        <v>531</v>
      </c>
      <c r="F69" s="784" t="s">
        <v>507</v>
      </c>
      <c r="G69" s="785" t="s">
        <v>508</v>
      </c>
      <c r="H69" s="788" t="s">
        <v>525</v>
      </c>
      <c r="I69" s="786" t="s">
        <v>533</v>
      </c>
      <c r="J69" s="788" t="s">
        <v>532</v>
      </c>
      <c r="K69" s="783" t="s">
        <v>526</v>
      </c>
      <c r="L69" s="783" t="s">
        <v>306</v>
      </c>
      <c r="M69" s="783" t="s">
        <v>534</v>
      </c>
      <c r="N69" s="794">
        <v>0.26470588235294118</v>
      </c>
      <c r="O69" s="787" t="s">
        <v>535</v>
      </c>
      <c r="P69" s="522" t="s">
        <v>306</v>
      </c>
      <c r="Q69" s="786" t="s">
        <v>1308</v>
      </c>
      <c r="R69" s="795">
        <v>0.22580645161290322</v>
      </c>
      <c r="S69" s="786" t="s">
        <v>1307</v>
      </c>
      <c r="T69" s="789" t="s">
        <v>1309</v>
      </c>
    </row>
    <row r="70" spans="1:20" ht="185.25" hidden="1" x14ac:dyDescent="0.2">
      <c r="A70" s="804" t="s">
        <v>303</v>
      </c>
      <c r="B70" s="783" t="s">
        <v>321</v>
      </c>
      <c r="C70" s="783" t="s">
        <v>321</v>
      </c>
      <c r="D70" s="783" t="s">
        <v>530</v>
      </c>
      <c r="E70" s="520" t="s">
        <v>531</v>
      </c>
      <c r="F70" s="784" t="s">
        <v>514</v>
      </c>
      <c r="G70" s="785" t="s">
        <v>512</v>
      </c>
      <c r="H70" s="788" t="s">
        <v>525</v>
      </c>
      <c r="I70" s="786" t="s">
        <v>533</v>
      </c>
      <c r="J70" s="788" t="s">
        <v>532</v>
      </c>
      <c r="K70" s="783" t="s">
        <v>526</v>
      </c>
      <c r="L70" s="783" t="s">
        <v>306</v>
      </c>
      <c r="M70" s="783" t="s">
        <v>534</v>
      </c>
      <c r="N70" s="794">
        <v>0.11764705882352941</v>
      </c>
      <c r="O70" s="787" t="s">
        <v>535</v>
      </c>
      <c r="P70" s="522" t="s">
        <v>306</v>
      </c>
      <c r="Q70" s="786" t="s">
        <v>1308</v>
      </c>
      <c r="R70" s="795">
        <v>0.21428571428571427</v>
      </c>
      <c r="S70" s="522" t="s">
        <v>1307</v>
      </c>
      <c r="T70" s="788" t="s">
        <v>1310</v>
      </c>
    </row>
    <row r="71" spans="1:20" ht="185.25" hidden="1" x14ac:dyDescent="0.2">
      <c r="A71" s="804" t="s">
        <v>303</v>
      </c>
      <c r="B71" s="783" t="s">
        <v>321</v>
      </c>
      <c r="C71" s="783" t="s">
        <v>321</v>
      </c>
      <c r="D71" s="783" t="s">
        <v>530</v>
      </c>
      <c r="E71" s="520" t="s">
        <v>531</v>
      </c>
      <c r="F71" s="784" t="s">
        <v>514</v>
      </c>
      <c r="G71" s="785" t="s">
        <v>502</v>
      </c>
      <c r="H71" s="788" t="s">
        <v>525</v>
      </c>
      <c r="I71" s="786" t="s">
        <v>306</v>
      </c>
      <c r="J71" s="788" t="s">
        <v>532</v>
      </c>
      <c r="K71" s="783" t="s">
        <v>526</v>
      </c>
      <c r="L71" s="783" t="s">
        <v>533</v>
      </c>
      <c r="M71" s="520" t="s">
        <v>534</v>
      </c>
      <c r="N71" s="794">
        <v>0.23300000000000001</v>
      </c>
      <c r="O71" s="787" t="s">
        <v>535</v>
      </c>
      <c r="P71" s="522" t="s">
        <v>306</v>
      </c>
      <c r="Q71" s="786" t="s">
        <v>1308</v>
      </c>
      <c r="R71" s="795">
        <v>0.21621621621621623</v>
      </c>
      <c r="S71" s="786" t="s">
        <v>1307</v>
      </c>
      <c r="T71" s="788"/>
    </row>
    <row r="72" spans="1:20" ht="42.75" x14ac:dyDescent="0.2">
      <c r="A72" s="804" t="s">
        <v>303</v>
      </c>
      <c r="B72" s="783" t="s">
        <v>321</v>
      </c>
      <c r="C72" s="783" t="s">
        <v>321</v>
      </c>
      <c r="D72" s="783" t="s">
        <v>530</v>
      </c>
      <c r="E72" s="520" t="s">
        <v>531</v>
      </c>
      <c r="F72" s="790" t="s">
        <v>1320</v>
      </c>
      <c r="G72" s="790" t="s">
        <v>506</v>
      </c>
      <c r="H72" s="788" t="s">
        <v>525</v>
      </c>
      <c r="I72" s="786" t="s">
        <v>306</v>
      </c>
      <c r="J72" s="788" t="s">
        <v>532</v>
      </c>
      <c r="K72" s="783" t="s">
        <v>526</v>
      </c>
      <c r="L72" s="783" t="s">
        <v>307</v>
      </c>
      <c r="M72" s="520" t="s">
        <v>527</v>
      </c>
      <c r="N72" s="783" t="s">
        <v>498</v>
      </c>
      <c r="O72" s="787"/>
      <c r="P72" s="522" t="s">
        <v>306</v>
      </c>
      <c r="Q72" s="788"/>
      <c r="R72" s="795">
        <v>0</v>
      </c>
      <c r="S72" s="522" t="s">
        <v>324</v>
      </c>
      <c r="T72" s="788"/>
    </row>
    <row r="73" spans="1:20" ht="42.75" x14ac:dyDescent="0.2">
      <c r="A73" s="804" t="s">
        <v>303</v>
      </c>
      <c r="B73" s="791" t="s">
        <v>521</v>
      </c>
      <c r="C73" s="791" t="s">
        <v>521</v>
      </c>
      <c r="D73" s="783" t="s">
        <v>530</v>
      </c>
      <c r="E73" s="520" t="s">
        <v>531</v>
      </c>
      <c r="F73" s="784" t="s">
        <v>522</v>
      </c>
      <c r="G73" s="790" t="s">
        <v>506</v>
      </c>
      <c r="H73" s="788" t="s">
        <v>525</v>
      </c>
      <c r="I73" s="786" t="s">
        <v>306</v>
      </c>
      <c r="J73" s="788" t="s">
        <v>532</v>
      </c>
      <c r="K73" s="783" t="s">
        <v>526</v>
      </c>
      <c r="L73" s="783" t="s">
        <v>307</v>
      </c>
      <c r="M73" s="520" t="s">
        <v>527</v>
      </c>
      <c r="N73" s="783" t="s">
        <v>498</v>
      </c>
      <c r="O73" s="787"/>
      <c r="P73" s="522" t="s">
        <v>306</v>
      </c>
      <c r="Q73" s="788"/>
      <c r="R73" s="795">
        <v>0</v>
      </c>
      <c r="S73" s="522" t="s">
        <v>324</v>
      </c>
      <c r="T73" s="788"/>
    </row>
    <row r="74" spans="1:20" ht="28.5" x14ac:dyDescent="0.2">
      <c r="A74" s="519" t="s">
        <v>303</v>
      </c>
      <c r="B74" s="783" t="s">
        <v>321</v>
      </c>
      <c r="C74" s="783" t="s">
        <v>321</v>
      </c>
      <c r="D74" s="520" t="s">
        <v>530</v>
      </c>
      <c r="E74" s="805" t="s">
        <v>536</v>
      </c>
      <c r="F74" s="784" t="s">
        <v>492</v>
      </c>
      <c r="G74" s="785" t="s">
        <v>508</v>
      </c>
      <c r="H74" s="521" t="s">
        <v>525</v>
      </c>
      <c r="I74" s="786" t="s">
        <v>306</v>
      </c>
      <c r="J74" s="521" t="s">
        <v>532</v>
      </c>
      <c r="K74" s="783" t="s">
        <v>526</v>
      </c>
      <c r="L74" s="520" t="s">
        <v>307</v>
      </c>
      <c r="M74" s="520" t="s">
        <v>527</v>
      </c>
      <c r="N74" s="792" t="s">
        <v>498</v>
      </c>
      <c r="O74" s="523"/>
      <c r="P74" s="522" t="s">
        <v>306</v>
      </c>
      <c r="Q74" s="788"/>
      <c r="R74" s="788" t="s">
        <v>1521</v>
      </c>
      <c r="S74" s="522" t="s">
        <v>324</v>
      </c>
      <c r="T74" s="788"/>
    </row>
    <row r="75" spans="1:20" ht="185.25" hidden="1" x14ac:dyDescent="0.2">
      <c r="A75" s="519" t="s">
        <v>303</v>
      </c>
      <c r="B75" s="783" t="s">
        <v>321</v>
      </c>
      <c r="C75" s="783" t="s">
        <v>321</v>
      </c>
      <c r="D75" s="520" t="s">
        <v>530</v>
      </c>
      <c r="E75" s="805" t="s">
        <v>536</v>
      </c>
      <c r="F75" s="784" t="s">
        <v>511</v>
      </c>
      <c r="G75" s="785" t="s">
        <v>499</v>
      </c>
      <c r="H75" s="521" t="s">
        <v>525</v>
      </c>
      <c r="I75" s="522" t="s">
        <v>533</v>
      </c>
      <c r="J75" s="521" t="s">
        <v>532</v>
      </c>
      <c r="K75" s="793">
        <v>0.26490066225165565</v>
      </c>
      <c r="L75" s="520" t="s">
        <v>306</v>
      </c>
      <c r="M75" s="520" t="s">
        <v>534</v>
      </c>
      <c r="N75" s="794">
        <v>0.22</v>
      </c>
      <c r="O75" s="523" t="s">
        <v>535</v>
      </c>
      <c r="P75" s="522" t="s">
        <v>306</v>
      </c>
      <c r="Q75" s="786" t="s">
        <v>1308</v>
      </c>
      <c r="R75" s="795">
        <v>0.17575757575757575</v>
      </c>
      <c r="S75" s="786" t="s">
        <v>1307</v>
      </c>
      <c r="T75" s="788"/>
    </row>
    <row r="76" spans="1:20" ht="185.25" hidden="1" x14ac:dyDescent="0.2">
      <c r="A76" s="519" t="s">
        <v>303</v>
      </c>
      <c r="B76" s="783" t="s">
        <v>321</v>
      </c>
      <c r="C76" s="783" t="s">
        <v>321</v>
      </c>
      <c r="D76" s="520" t="s">
        <v>530</v>
      </c>
      <c r="E76" s="805" t="s">
        <v>536</v>
      </c>
      <c r="F76" s="784" t="s">
        <v>511</v>
      </c>
      <c r="G76" s="785" t="s">
        <v>508</v>
      </c>
      <c r="H76" s="521" t="s">
        <v>525</v>
      </c>
      <c r="I76" s="522" t="s">
        <v>533</v>
      </c>
      <c r="J76" s="521" t="s">
        <v>532</v>
      </c>
      <c r="K76" s="783" t="s">
        <v>526</v>
      </c>
      <c r="L76" s="520" t="s">
        <v>306</v>
      </c>
      <c r="M76" s="520" t="s">
        <v>534</v>
      </c>
      <c r="N76" s="796">
        <v>0.13354531001589826</v>
      </c>
      <c r="O76" s="523" t="s">
        <v>535</v>
      </c>
      <c r="P76" s="522" t="s">
        <v>306</v>
      </c>
      <c r="Q76" s="786" t="s">
        <v>1308</v>
      </c>
      <c r="R76" s="795">
        <v>0.13375224416517056</v>
      </c>
      <c r="S76" s="522" t="s">
        <v>1307</v>
      </c>
      <c r="T76" s="788"/>
    </row>
    <row r="77" spans="1:20" ht="185.25" hidden="1" x14ac:dyDescent="0.2">
      <c r="A77" s="519" t="s">
        <v>303</v>
      </c>
      <c r="B77" s="783" t="s">
        <v>321</v>
      </c>
      <c r="C77" s="783" t="s">
        <v>321</v>
      </c>
      <c r="D77" s="520" t="s">
        <v>530</v>
      </c>
      <c r="E77" s="805" t="s">
        <v>536</v>
      </c>
      <c r="F77" s="784" t="s">
        <v>511</v>
      </c>
      <c r="G77" s="785" t="s">
        <v>512</v>
      </c>
      <c r="H77" s="521" t="s">
        <v>525</v>
      </c>
      <c r="I77" s="522" t="s">
        <v>533</v>
      </c>
      <c r="J77" s="521" t="s">
        <v>532</v>
      </c>
      <c r="K77" s="783" t="s">
        <v>526</v>
      </c>
      <c r="L77" s="520" t="s">
        <v>306</v>
      </c>
      <c r="M77" s="520" t="s">
        <v>534</v>
      </c>
      <c r="N77" s="796">
        <v>0.10248447204968944</v>
      </c>
      <c r="O77" s="523" t="s">
        <v>535</v>
      </c>
      <c r="P77" s="522" t="s">
        <v>306</v>
      </c>
      <c r="Q77" s="786" t="s">
        <v>1308</v>
      </c>
      <c r="R77" s="795">
        <v>9.5406360424028266E-2</v>
      </c>
      <c r="S77" s="786" t="s">
        <v>1307</v>
      </c>
      <c r="T77" s="788"/>
    </row>
    <row r="78" spans="1:20" ht="185.25" hidden="1" x14ac:dyDescent="0.2">
      <c r="A78" s="519" t="s">
        <v>303</v>
      </c>
      <c r="B78" s="783" t="s">
        <v>321</v>
      </c>
      <c r="C78" s="783" t="s">
        <v>321</v>
      </c>
      <c r="D78" s="520" t="s">
        <v>530</v>
      </c>
      <c r="E78" s="805" t="s">
        <v>536</v>
      </c>
      <c r="F78" s="784" t="s">
        <v>511</v>
      </c>
      <c r="G78" s="785" t="s">
        <v>502</v>
      </c>
      <c r="H78" s="521" t="s">
        <v>525</v>
      </c>
      <c r="I78" s="522" t="s">
        <v>533</v>
      </c>
      <c r="J78" s="521" t="s">
        <v>532</v>
      </c>
      <c r="K78" s="783" t="s">
        <v>526</v>
      </c>
      <c r="L78" s="520" t="s">
        <v>306</v>
      </c>
      <c r="M78" s="520" t="s">
        <v>534</v>
      </c>
      <c r="N78" s="796">
        <v>0.23076923076923078</v>
      </c>
      <c r="O78" s="523" t="s">
        <v>535</v>
      </c>
      <c r="P78" s="522" t="s">
        <v>306</v>
      </c>
      <c r="Q78" s="786" t="s">
        <v>1308</v>
      </c>
      <c r="R78" s="795">
        <v>0.125</v>
      </c>
      <c r="S78" s="786" t="s">
        <v>1307</v>
      </c>
      <c r="T78" s="797" t="s">
        <v>1522</v>
      </c>
    </row>
    <row r="79" spans="1:20" ht="185.25" hidden="1" x14ac:dyDescent="0.2">
      <c r="A79" s="519" t="s">
        <v>303</v>
      </c>
      <c r="B79" s="783" t="s">
        <v>321</v>
      </c>
      <c r="C79" s="783" t="s">
        <v>321</v>
      </c>
      <c r="D79" s="520" t="s">
        <v>530</v>
      </c>
      <c r="E79" s="805" t="s">
        <v>536</v>
      </c>
      <c r="F79" s="784" t="s">
        <v>503</v>
      </c>
      <c r="G79" s="785" t="s">
        <v>508</v>
      </c>
      <c r="H79" s="521" t="s">
        <v>525</v>
      </c>
      <c r="I79" s="522" t="s">
        <v>533</v>
      </c>
      <c r="J79" s="521" t="s">
        <v>532</v>
      </c>
      <c r="K79" s="783" t="s">
        <v>526</v>
      </c>
      <c r="L79" s="520" t="s">
        <v>306</v>
      </c>
      <c r="M79" s="520" t="s">
        <v>534</v>
      </c>
      <c r="N79" s="796">
        <v>0.15384615384615385</v>
      </c>
      <c r="O79" s="523" t="s">
        <v>535</v>
      </c>
      <c r="P79" s="522" t="s">
        <v>306</v>
      </c>
      <c r="Q79" s="786" t="s">
        <v>1308</v>
      </c>
      <c r="R79" s="795">
        <v>0.13333333333333333</v>
      </c>
      <c r="S79" s="786" t="s">
        <v>1307</v>
      </c>
      <c r="T79" s="788"/>
    </row>
    <row r="80" spans="1:20" ht="185.25" hidden="1" x14ac:dyDescent="0.2">
      <c r="A80" s="519" t="s">
        <v>303</v>
      </c>
      <c r="B80" s="783" t="s">
        <v>321</v>
      </c>
      <c r="C80" s="783" t="s">
        <v>321</v>
      </c>
      <c r="D80" s="520" t="s">
        <v>530</v>
      </c>
      <c r="E80" s="805" t="s">
        <v>536</v>
      </c>
      <c r="F80" s="784" t="s">
        <v>513</v>
      </c>
      <c r="G80" s="785" t="s">
        <v>512</v>
      </c>
      <c r="H80" s="521" t="s">
        <v>525</v>
      </c>
      <c r="I80" s="522" t="s">
        <v>533</v>
      </c>
      <c r="J80" s="521" t="s">
        <v>532</v>
      </c>
      <c r="K80" s="783" t="s">
        <v>526</v>
      </c>
      <c r="L80" s="520" t="s">
        <v>306</v>
      </c>
      <c r="M80" s="520" t="s">
        <v>534</v>
      </c>
      <c r="N80" s="796">
        <v>0.23076923076923078</v>
      </c>
      <c r="O80" s="523" t="s">
        <v>535</v>
      </c>
      <c r="P80" s="522" t="s">
        <v>306</v>
      </c>
      <c r="Q80" s="786" t="s">
        <v>1308</v>
      </c>
      <c r="R80" s="795">
        <v>0.12244897959183673</v>
      </c>
      <c r="S80" s="786" t="s">
        <v>1307</v>
      </c>
      <c r="T80" s="788"/>
    </row>
    <row r="81" spans="1:20" ht="185.25" hidden="1" x14ac:dyDescent="0.2">
      <c r="A81" s="519" t="s">
        <v>303</v>
      </c>
      <c r="B81" s="783" t="s">
        <v>321</v>
      </c>
      <c r="C81" s="783" t="s">
        <v>321</v>
      </c>
      <c r="D81" s="520" t="s">
        <v>530</v>
      </c>
      <c r="E81" s="805" t="s">
        <v>536</v>
      </c>
      <c r="F81" s="784" t="s">
        <v>504</v>
      </c>
      <c r="G81" s="785" t="s">
        <v>505</v>
      </c>
      <c r="H81" s="521" t="s">
        <v>525</v>
      </c>
      <c r="I81" s="522" t="s">
        <v>533</v>
      </c>
      <c r="J81" s="521" t="s">
        <v>532</v>
      </c>
      <c r="K81" s="794">
        <v>7.9030976965845906E-2</v>
      </c>
      <c r="L81" s="520" t="s">
        <v>306</v>
      </c>
      <c r="M81" s="520" t="s">
        <v>534</v>
      </c>
      <c r="N81" s="794">
        <v>7.9030976965845906E-2</v>
      </c>
      <c r="O81" s="523" t="s">
        <v>535</v>
      </c>
      <c r="P81" s="522" t="s">
        <v>306</v>
      </c>
      <c r="Q81" s="786" t="s">
        <v>1308</v>
      </c>
      <c r="R81" s="795">
        <v>9.175084175084175E-2</v>
      </c>
      <c r="S81" s="786" t="s">
        <v>1307</v>
      </c>
      <c r="T81" s="788"/>
    </row>
    <row r="82" spans="1:20" ht="185.25" hidden="1" x14ac:dyDescent="0.2">
      <c r="A82" s="519" t="s">
        <v>303</v>
      </c>
      <c r="B82" s="783" t="s">
        <v>321</v>
      </c>
      <c r="C82" s="783" t="s">
        <v>321</v>
      </c>
      <c r="D82" s="520" t="s">
        <v>530</v>
      </c>
      <c r="E82" s="805" t="s">
        <v>536</v>
      </c>
      <c r="F82" s="784" t="s">
        <v>504</v>
      </c>
      <c r="G82" s="785" t="s">
        <v>499</v>
      </c>
      <c r="H82" s="521" t="s">
        <v>525</v>
      </c>
      <c r="I82" s="522" t="s">
        <v>533</v>
      </c>
      <c r="J82" s="521" t="s">
        <v>532</v>
      </c>
      <c r="K82" s="793">
        <v>9.0706447187928668E-2</v>
      </c>
      <c r="L82" s="520" t="s">
        <v>306</v>
      </c>
      <c r="M82" s="520" t="s">
        <v>534</v>
      </c>
      <c r="N82" s="794">
        <v>9.0706447187928668E-2</v>
      </c>
      <c r="O82" s="523" t="s">
        <v>535</v>
      </c>
      <c r="P82" s="522" t="s">
        <v>306</v>
      </c>
      <c r="Q82" s="786" t="s">
        <v>1308</v>
      </c>
      <c r="R82" s="795">
        <v>0.10756832515767344</v>
      </c>
      <c r="S82" s="522" t="s">
        <v>1307</v>
      </c>
      <c r="T82" s="788"/>
    </row>
    <row r="83" spans="1:20" ht="185.25" hidden="1" x14ac:dyDescent="0.2">
      <c r="A83" s="519" t="s">
        <v>303</v>
      </c>
      <c r="B83" s="798" t="s">
        <v>321</v>
      </c>
      <c r="C83" s="798" t="s">
        <v>321</v>
      </c>
      <c r="D83" s="792" t="s">
        <v>530</v>
      </c>
      <c r="E83" s="805" t="s">
        <v>536</v>
      </c>
      <c r="F83" s="799" t="s">
        <v>1517</v>
      </c>
      <c r="G83" s="800" t="s">
        <v>508</v>
      </c>
      <c r="H83" s="801" t="s">
        <v>525</v>
      </c>
      <c r="I83" s="802" t="s">
        <v>533</v>
      </c>
      <c r="J83" s="801" t="s">
        <v>532</v>
      </c>
      <c r="K83" s="798" t="s">
        <v>526</v>
      </c>
      <c r="L83" s="792" t="s">
        <v>306</v>
      </c>
      <c r="M83" s="792" t="s">
        <v>534</v>
      </c>
      <c r="N83" s="796">
        <v>0.18765432098765433</v>
      </c>
      <c r="O83" s="803" t="s">
        <v>535</v>
      </c>
      <c r="P83" s="522" t="s">
        <v>306</v>
      </c>
      <c r="Q83" s="786" t="s">
        <v>1308</v>
      </c>
      <c r="R83" s="795">
        <v>0.1182108626198083</v>
      </c>
      <c r="S83" s="786" t="s">
        <v>1307</v>
      </c>
      <c r="T83" s="788" t="s">
        <v>1523</v>
      </c>
    </row>
    <row r="84" spans="1:20" ht="185.25" hidden="1" x14ac:dyDescent="0.2">
      <c r="A84" s="804" t="s">
        <v>303</v>
      </c>
      <c r="B84" s="783" t="s">
        <v>321</v>
      </c>
      <c r="C84" s="783" t="s">
        <v>321</v>
      </c>
      <c r="D84" s="783" t="s">
        <v>530</v>
      </c>
      <c r="E84" s="805" t="s">
        <v>536</v>
      </c>
      <c r="F84" s="784" t="s">
        <v>1518</v>
      </c>
      <c r="G84" s="785" t="s">
        <v>499</v>
      </c>
      <c r="H84" s="788" t="s">
        <v>525</v>
      </c>
      <c r="I84" s="786" t="s">
        <v>533</v>
      </c>
      <c r="J84" s="788" t="s">
        <v>532</v>
      </c>
      <c r="K84" s="793">
        <v>0.33333333333333331</v>
      </c>
      <c r="L84" s="783" t="s">
        <v>306</v>
      </c>
      <c r="M84" s="783" t="s">
        <v>534</v>
      </c>
      <c r="N84" s="794">
        <v>0.33333333333333331</v>
      </c>
      <c r="O84" s="787" t="s">
        <v>535</v>
      </c>
      <c r="P84" s="522" t="s">
        <v>306</v>
      </c>
      <c r="Q84" s="786"/>
      <c r="R84" s="795">
        <v>0</v>
      </c>
      <c r="S84" s="522" t="s">
        <v>324</v>
      </c>
      <c r="T84" s="789" t="s">
        <v>1519</v>
      </c>
    </row>
    <row r="85" spans="1:20" ht="185.25" hidden="1" x14ac:dyDescent="0.2">
      <c r="A85" s="804" t="s">
        <v>303</v>
      </c>
      <c r="B85" s="783" t="s">
        <v>321</v>
      </c>
      <c r="C85" s="783" t="s">
        <v>321</v>
      </c>
      <c r="D85" s="783" t="s">
        <v>530</v>
      </c>
      <c r="E85" s="805" t="s">
        <v>536</v>
      </c>
      <c r="F85" s="784" t="s">
        <v>1520</v>
      </c>
      <c r="G85" s="785" t="s">
        <v>508</v>
      </c>
      <c r="H85" s="788" t="s">
        <v>525</v>
      </c>
      <c r="I85" s="786" t="s">
        <v>533</v>
      </c>
      <c r="J85" s="788" t="s">
        <v>532</v>
      </c>
      <c r="K85" s="783" t="s">
        <v>526</v>
      </c>
      <c r="L85" s="783" t="s">
        <v>306</v>
      </c>
      <c r="M85" s="783" t="s">
        <v>534</v>
      </c>
      <c r="N85" s="794">
        <v>0.14285714285714285</v>
      </c>
      <c r="O85" s="787" t="s">
        <v>535</v>
      </c>
      <c r="P85" s="522" t="s">
        <v>307</v>
      </c>
      <c r="Q85" s="786"/>
      <c r="R85" s="795">
        <v>0</v>
      </c>
      <c r="S85" s="522" t="s">
        <v>324</v>
      </c>
      <c r="T85" s="789" t="s">
        <v>1519</v>
      </c>
    </row>
    <row r="86" spans="1:20" ht="185.25" hidden="1" x14ac:dyDescent="0.2">
      <c r="A86" s="804" t="s">
        <v>303</v>
      </c>
      <c r="B86" s="783" t="s">
        <v>321</v>
      </c>
      <c r="C86" s="783" t="s">
        <v>321</v>
      </c>
      <c r="D86" s="783" t="s">
        <v>530</v>
      </c>
      <c r="E86" s="805" t="s">
        <v>536</v>
      </c>
      <c r="F86" s="784" t="s">
        <v>1320</v>
      </c>
      <c r="G86" s="785" t="s">
        <v>508</v>
      </c>
      <c r="H86" s="788" t="s">
        <v>525</v>
      </c>
      <c r="I86" s="786" t="s">
        <v>533</v>
      </c>
      <c r="J86" s="788" t="s">
        <v>532</v>
      </c>
      <c r="K86" s="783" t="s">
        <v>526</v>
      </c>
      <c r="L86" s="783" t="s">
        <v>306</v>
      </c>
      <c r="M86" s="783" t="s">
        <v>534</v>
      </c>
      <c r="N86" s="794">
        <v>0.22689075630252101</v>
      </c>
      <c r="O86" s="787" t="s">
        <v>535</v>
      </c>
      <c r="P86" s="522" t="s">
        <v>306</v>
      </c>
      <c r="Q86" s="786" t="s">
        <v>1308</v>
      </c>
      <c r="R86" s="795">
        <v>0.10576923076923077</v>
      </c>
      <c r="S86" s="786" t="s">
        <v>1307</v>
      </c>
      <c r="T86" s="788"/>
    </row>
    <row r="87" spans="1:20" ht="185.25" hidden="1" x14ac:dyDescent="0.2">
      <c r="A87" s="804" t="s">
        <v>303</v>
      </c>
      <c r="B87" s="783" t="s">
        <v>321</v>
      </c>
      <c r="C87" s="783" t="s">
        <v>321</v>
      </c>
      <c r="D87" s="783" t="s">
        <v>530</v>
      </c>
      <c r="E87" s="805" t="s">
        <v>536</v>
      </c>
      <c r="F87" s="784" t="s">
        <v>1320</v>
      </c>
      <c r="G87" s="785" t="s">
        <v>512</v>
      </c>
      <c r="H87" s="788" t="s">
        <v>525</v>
      </c>
      <c r="I87" s="786" t="s">
        <v>533</v>
      </c>
      <c r="J87" s="788" t="s">
        <v>532</v>
      </c>
      <c r="K87" s="783" t="s">
        <v>526</v>
      </c>
      <c r="L87" s="783" t="s">
        <v>306</v>
      </c>
      <c r="M87" s="783" t="s">
        <v>534</v>
      </c>
      <c r="N87" s="794">
        <v>0.22500000000000001</v>
      </c>
      <c r="O87" s="787" t="s">
        <v>535</v>
      </c>
      <c r="P87" s="522" t="s">
        <v>306</v>
      </c>
      <c r="Q87" s="786" t="s">
        <v>1308</v>
      </c>
      <c r="R87" s="795">
        <v>0.14285714285714285</v>
      </c>
      <c r="S87" s="786" t="s">
        <v>1307</v>
      </c>
      <c r="T87" s="788" t="s">
        <v>1524</v>
      </c>
    </row>
    <row r="88" spans="1:20" ht="185.25" hidden="1" x14ac:dyDescent="0.2">
      <c r="A88" s="804" t="s">
        <v>303</v>
      </c>
      <c r="B88" s="783" t="s">
        <v>321</v>
      </c>
      <c r="C88" s="783" t="s">
        <v>321</v>
      </c>
      <c r="D88" s="783" t="s">
        <v>530</v>
      </c>
      <c r="E88" s="805" t="s">
        <v>536</v>
      </c>
      <c r="F88" s="784" t="s">
        <v>1320</v>
      </c>
      <c r="G88" s="785" t="s">
        <v>502</v>
      </c>
      <c r="H88" s="788" t="s">
        <v>525</v>
      </c>
      <c r="I88" s="786" t="s">
        <v>533</v>
      </c>
      <c r="J88" s="788" t="s">
        <v>532</v>
      </c>
      <c r="K88" s="783" t="s">
        <v>526</v>
      </c>
      <c r="L88" s="783" t="s">
        <v>306</v>
      </c>
      <c r="M88" s="783" t="s">
        <v>534</v>
      </c>
      <c r="N88" s="794">
        <v>0.25600000000000001</v>
      </c>
      <c r="O88" s="787" t="s">
        <v>535</v>
      </c>
      <c r="P88" s="522" t="s">
        <v>306</v>
      </c>
      <c r="Q88" s="786" t="s">
        <v>1308</v>
      </c>
      <c r="R88" s="795">
        <v>8.3333333333333329E-2</v>
      </c>
      <c r="S88" s="522" t="s">
        <v>1307</v>
      </c>
      <c r="T88" s="788"/>
    </row>
    <row r="89" spans="1:20" ht="185.25" hidden="1" x14ac:dyDescent="0.2">
      <c r="A89" s="804" t="s">
        <v>303</v>
      </c>
      <c r="B89" s="783" t="s">
        <v>321</v>
      </c>
      <c r="C89" s="783" t="s">
        <v>321</v>
      </c>
      <c r="D89" s="783" t="s">
        <v>530</v>
      </c>
      <c r="E89" s="805" t="s">
        <v>536</v>
      </c>
      <c r="F89" s="784" t="s">
        <v>1339</v>
      </c>
      <c r="G89" s="785" t="s">
        <v>508</v>
      </c>
      <c r="H89" s="788" t="s">
        <v>525</v>
      </c>
      <c r="I89" s="786" t="s">
        <v>533</v>
      </c>
      <c r="J89" s="788" t="s">
        <v>532</v>
      </c>
      <c r="K89" s="783" t="s">
        <v>526</v>
      </c>
      <c r="L89" s="783" t="s">
        <v>306</v>
      </c>
      <c r="M89" s="783" t="s">
        <v>534</v>
      </c>
      <c r="N89" s="794">
        <v>0.2857142857142857</v>
      </c>
      <c r="O89" s="787" t="s">
        <v>535</v>
      </c>
      <c r="P89" s="522" t="s">
        <v>306</v>
      </c>
      <c r="Q89" s="786" t="s">
        <v>1308</v>
      </c>
      <c r="R89" s="795">
        <v>0.16666666666666666</v>
      </c>
      <c r="S89" s="786" t="s">
        <v>324</v>
      </c>
      <c r="T89" s="788" t="s">
        <v>1525</v>
      </c>
    </row>
    <row r="90" spans="1:20" ht="185.25" hidden="1" x14ac:dyDescent="0.2">
      <c r="A90" s="804" t="s">
        <v>303</v>
      </c>
      <c r="B90" s="783" t="s">
        <v>321</v>
      </c>
      <c r="C90" s="783" t="s">
        <v>321</v>
      </c>
      <c r="D90" s="783" t="s">
        <v>530</v>
      </c>
      <c r="E90" s="805" t="s">
        <v>536</v>
      </c>
      <c r="F90" s="784" t="s">
        <v>1339</v>
      </c>
      <c r="G90" s="785" t="s">
        <v>512</v>
      </c>
      <c r="H90" s="788" t="s">
        <v>525</v>
      </c>
      <c r="I90" s="786" t="s">
        <v>533</v>
      </c>
      <c r="J90" s="788" t="s">
        <v>532</v>
      </c>
      <c r="K90" s="783" t="s">
        <v>526</v>
      </c>
      <c r="L90" s="783" t="s">
        <v>306</v>
      </c>
      <c r="M90" s="783" t="s">
        <v>534</v>
      </c>
      <c r="N90" s="794">
        <v>0.16216216216216217</v>
      </c>
      <c r="O90" s="787" t="s">
        <v>535</v>
      </c>
      <c r="P90" s="522" t="s">
        <v>306</v>
      </c>
      <c r="Q90" s="786" t="s">
        <v>1308</v>
      </c>
      <c r="R90" s="795">
        <v>8.3333333333333329E-2</v>
      </c>
      <c r="S90" s="786" t="s">
        <v>1307</v>
      </c>
      <c r="T90" s="797" t="s">
        <v>1522</v>
      </c>
    </row>
    <row r="91" spans="1:20" ht="185.25" hidden="1" x14ac:dyDescent="0.2">
      <c r="A91" s="804" t="s">
        <v>303</v>
      </c>
      <c r="B91" s="783" t="s">
        <v>321</v>
      </c>
      <c r="C91" s="783" t="s">
        <v>321</v>
      </c>
      <c r="D91" s="783" t="s">
        <v>530</v>
      </c>
      <c r="E91" s="805" t="s">
        <v>536</v>
      </c>
      <c r="F91" s="784" t="s">
        <v>1339</v>
      </c>
      <c r="G91" s="785" t="s">
        <v>502</v>
      </c>
      <c r="H91" s="788" t="s">
        <v>525</v>
      </c>
      <c r="I91" s="786" t="s">
        <v>533</v>
      </c>
      <c r="J91" s="788" t="s">
        <v>532</v>
      </c>
      <c r="K91" s="783" t="s">
        <v>526</v>
      </c>
      <c r="L91" s="783" t="s">
        <v>306</v>
      </c>
      <c r="M91" s="783" t="s">
        <v>534</v>
      </c>
      <c r="N91" s="794">
        <v>0.18181818181818182</v>
      </c>
      <c r="O91" s="787" t="s">
        <v>535</v>
      </c>
      <c r="P91" s="522" t="s">
        <v>306</v>
      </c>
      <c r="Q91" s="786" t="s">
        <v>1308</v>
      </c>
      <c r="R91" s="795">
        <v>0.3</v>
      </c>
      <c r="S91" s="522" t="s">
        <v>1307</v>
      </c>
      <c r="T91" s="789" t="s">
        <v>1526</v>
      </c>
    </row>
    <row r="92" spans="1:20" ht="185.25" hidden="1" x14ac:dyDescent="0.2">
      <c r="A92" s="804" t="s">
        <v>303</v>
      </c>
      <c r="B92" s="783" t="s">
        <v>321</v>
      </c>
      <c r="C92" s="783" t="s">
        <v>321</v>
      </c>
      <c r="D92" s="783" t="s">
        <v>530</v>
      </c>
      <c r="E92" s="805" t="s">
        <v>536</v>
      </c>
      <c r="F92" s="784" t="s">
        <v>507</v>
      </c>
      <c r="G92" s="785" t="s">
        <v>508</v>
      </c>
      <c r="H92" s="788" t="s">
        <v>525</v>
      </c>
      <c r="I92" s="786" t="s">
        <v>533</v>
      </c>
      <c r="J92" s="788" t="s">
        <v>532</v>
      </c>
      <c r="K92" s="783" t="s">
        <v>526</v>
      </c>
      <c r="L92" s="783" t="s">
        <v>306</v>
      </c>
      <c r="M92" s="783" t="s">
        <v>534</v>
      </c>
      <c r="N92" s="794">
        <v>0.26470588235294118</v>
      </c>
      <c r="O92" s="787" t="s">
        <v>535</v>
      </c>
      <c r="P92" s="522" t="s">
        <v>306</v>
      </c>
      <c r="Q92" s="786" t="s">
        <v>1308</v>
      </c>
      <c r="R92" s="795">
        <v>0.22580645161290322</v>
      </c>
      <c r="S92" s="786" t="s">
        <v>1307</v>
      </c>
      <c r="T92" s="789" t="s">
        <v>1309</v>
      </c>
    </row>
    <row r="93" spans="1:20" ht="185.25" hidden="1" x14ac:dyDescent="0.2">
      <c r="A93" s="804" t="s">
        <v>303</v>
      </c>
      <c r="B93" s="783" t="s">
        <v>321</v>
      </c>
      <c r="C93" s="783" t="s">
        <v>321</v>
      </c>
      <c r="D93" s="783" t="s">
        <v>530</v>
      </c>
      <c r="E93" s="805" t="s">
        <v>536</v>
      </c>
      <c r="F93" s="784" t="s">
        <v>514</v>
      </c>
      <c r="G93" s="785" t="s">
        <v>512</v>
      </c>
      <c r="H93" s="788" t="s">
        <v>525</v>
      </c>
      <c r="I93" s="786" t="s">
        <v>533</v>
      </c>
      <c r="J93" s="788" t="s">
        <v>532</v>
      </c>
      <c r="K93" s="783" t="s">
        <v>526</v>
      </c>
      <c r="L93" s="783" t="s">
        <v>306</v>
      </c>
      <c r="M93" s="783" t="s">
        <v>534</v>
      </c>
      <c r="N93" s="794">
        <v>0.11764705882352941</v>
      </c>
      <c r="O93" s="787" t="s">
        <v>535</v>
      </c>
      <c r="P93" s="522" t="s">
        <v>306</v>
      </c>
      <c r="Q93" s="786" t="s">
        <v>1308</v>
      </c>
      <c r="R93" s="795">
        <v>0.21428571428571427</v>
      </c>
      <c r="S93" s="786" t="s">
        <v>1307</v>
      </c>
      <c r="T93" s="788" t="s">
        <v>1310</v>
      </c>
    </row>
    <row r="94" spans="1:20" ht="185.25" hidden="1" x14ac:dyDescent="0.2">
      <c r="A94" s="804" t="s">
        <v>303</v>
      </c>
      <c r="B94" s="783" t="s">
        <v>321</v>
      </c>
      <c r="C94" s="783" t="s">
        <v>321</v>
      </c>
      <c r="D94" s="783" t="s">
        <v>530</v>
      </c>
      <c r="E94" s="805" t="s">
        <v>536</v>
      </c>
      <c r="F94" s="784" t="s">
        <v>514</v>
      </c>
      <c r="G94" s="785" t="s">
        <v>502</v>
      </c>
      <c r="H94" s="788" t="s">
        <v>525</v>
      </c>
      <c r="I94" s="786" t="s">
        <v>306</v>
      </c>
      <c r="J94" s="788" t="s">
        <v>532</v>
      </c>
      <c r="K94" s="783" t="s">
        <v>526</v>
      </c>
      <c r="L94" s="783" t="s">
        <v>533</v>
      </c>
      <c r="M94" s="520" t="s">
        <v>534</v>
      </c>
      <c r="N94" s="794">
        <v>0.23300000000000001</v>
      </c>
      <c r="O94" s="787" t="s">
        <v>535</v>
      </c>
      <c r="P94" s="522" t="s">
        <v>306</v>
      </c>
      <c r="Q94" s="786" t="s">
        <v>1308</v>
      </c>
      <c r="R94" s="795">
        <v>0.21621621621621623</v>
      </c>
      <c r="S94" s="522" t="s">
        <v>1307</v>
      </c>
      <c r="T94" s="788"/>
    </row>
    <row r="95" spans="1:20" ht="28.5" x14ac:dyDescent="0.2">
      <c r="A95" s="804" t="s">
        <v>303</v>
      </c>
      <c r="B95" s="783" t="s">
        <v>321</v>
      </c>
      <c r="C95" s="783" t="s">
        <v>321</v>
      </c>
      <c r="D95" s="783" t="s">
        <v>530</v>
      </c>
      <c r="E95" s="805" t="s">
        <v>536</v>
      </c>
      <c r="F95" s="790" t="s">
        <v>1320</v>
      </c>
      <c r="G95" s="790" t="s">
        <v>506</v>
      </c>
      <c r="H95" s="788" t="s">
        <v>525</v>
      </c>
      <c r="I95" s="786" t="s">
        <v>306</v>
      </c>
      <c r="J95" s="788" t="s">
        <v>532</v>
      </c>
      <c r="K95" s="783" t="s">
        <v>526</v>
      </c>
      <c r="L95" s="783" t="s">
        <v>307</v>
      </c>
      <c r="M95" s="520" t="s">
        <v>527</v>
      </c>
      <c r="N95" s="783" t="s">
        <v>498</v>
      </c>
      <c r="O95" s="787"/>
      <c r="P95" s="522" t="s">
        <v>306</v>
      </c>
      <c r="Q95" s="788"/>
      <c r="R95" s="795">
        <v>0</v>
      </c>
      <c r="S95" s="522" t="s">
        <v>324</v>
      </c>
      <c r="T95" s="788"/>
    </row>
    <row r="96" spans="1:20" ht="42.75" x14ac:dyDescent="0.2">
      <c r="A96" s="804" t="s">
        <v>303</v>
      </c>
      <c r="B96" s="791" t="s">
        <v>521</v>
      </c>
      <c r="C96" s="791" t="s">
        <v>521</v>
      </c>
      <c r="D96" s="783" t="s">
        <v>530</v>
      </c>
      <c r="E96" s="805" t="s">
        <v>536</v>
      </c>
      <c r="F96" s="784" t="s">
        <v>522</v>
      </c>
      <c r="G96" s="790" t="s">
        <v>506</v>
      </c>
      <c r="H96" s="788" t="s">
        <v>525</v>
      </c>
      <c r="I96" s="786" t="s">
        <v>306</v>
      </c>
      <c r="J96" s="788" t="s">
        <v>532</v>
      </c>
      <c r="K96" s="783" t="s">
        <v>526</v>
      </c>
      <c r="L96" s="783" t="s">
        <v>307</v>
      </c>
      <c r="M96" s="520" t="s">
        <v>527</v>
      </c>
      <c r="N96" s="783" t="s">
        <v>498</v>
      </c>
      <c r="O96" s="787"/>
      <c r="P96" s="522" t="s">
        <v>306</v>
      </c>
      <c r="Q96" s="788"/>
      <c r="R96" s="795">
        <v>0</v>
      </c>
      <c r="S96" s="522" t="s">
        <v>324</v>
      </c>
      <c r="T96" s="788"/>
    </row>
    <row r="97" spans="1:20" ht="28.5" x14ac:dyDescent="0.2">
      <c r="A97" s="519" t="s">
        <v>303</v>
      </c>
      <c r="B97" s="783" t="s">
        <v>321</v>
      </c>
      <c r="C97" s="783" t="s">
        <v>321</v>
      </c>
      <c r="D97" s="520" t="s">
        <v>530</v>
      </c>
      <c r="E97" s="805" t="s">
        <v>537</v>
      </c>
      <c r="F97" s="784" t="s">
        <v>492</v>
      </c>
      <c r="G97" s="785" t="s">
        <v>508</v>
      </c>
      <c r="H97" s="521" t="s">
        <v>525</v>
      </c>
      <c r="I97" s="786" t="s">
        <v>306</v>
      </c>
      <c r="J97" s="521" t="s">
        <v>532</v>
      </c>
      <c r="K97" s="783" t="s">
        <v>526</v>
      </c>
      <c r="L97" s="520" t="s">
        <v>307</v>
      </c>
      <c r="M97" s="520" t="s">
        <v>527</v>
      </c>
      <c r="N97" s="792" t="s">
        <v>498</v>
      </c>
      <c r="O97" s="523"/>
      <c r="P97" s="522" t="s">
        <v>306</v>
      </c>
      <c r="Q97" s="788"/>
      <c r="R97" s="788" t="s">
        <v>1521</v>
      </c>
      <c r="S97" s="522" t="s">
        <v>324</v>
      </c>
      <c r="T97" s="788"/>
    </row>
    <row r="98" spans="1:20" ht="185.25" hidden="1" x14ac:dyDescent="0.2">
      <c r="A98" s="519" t="s">
        <v>303</v>
      </c>
      <c r="B98" s="783" t="s">
        <v>321</v>
      </c>
      <c r="C98" s="783" t="s">
        <v>321</v>
      </c>
      <c r="D98" s="520" t="s">
        <v>530</v>
      </c>
      <c r="E98" s="805" t="s">
        <v>537</v>
      </c>
      <c r="F98" s="784" t="s">
        <v>511</v>
      </c>
      <c r="G98" s="785" t="s">
        <v>499</v>
      </c>
      <c r="H98" s="521" t="s">
        <v>525</v>
      </c>
      <c r="I98" s="522" t="s">
        <v>533</v>
      </c>
      <c r="J98" s="521" t="s">
        <v>532</v>
      </c>
      <c r="K98" s="793">
        <v>0.26490066225165565</v>
      </c>
      <c r="L98" s="520" t="s">
        <v>306</v>
      </c>
      <c r="M98" s="520" t="s">
        <v>534</v>
      </c>
      <c r="N98" s="794">
        <v>0.22</v>
      </c>
      <c r="O98" s="523" t="s">
        <v>535</v>
      </c>
      <c r="P98" s="522" t="s">
        <v>306</v>
      </c>
      <c r="Q98" s="786" t="s">
        <v>1308</v>
      </c>
      <c r="R98" s="795">
        <v>0.17575757575757575</v>
      </c>
      <c r="S98" s="786" t="s">
        <v>1307</v>
      </c>
      <c r="T98" s="788"/>
    </row>
    <row r="99" spans="1:20" ht="185.25" hidden="1" x14ac:dyDescent="0.2">
      <c r="A99" s="519" t="s">
        <v>303</v>
      </c>
      <c r="B99" s="783" t="s">
        <v>321</v>
      </c>
      <c r="C99" s="783" t="s">
        <v>321</v>
      </c>
      <c r="D99" s="520" t="s">
        <v>530</v>
      </c>
      <c r="E99" s="805" t="s">
        <v>537</v>
      </c>
      <c r="F99" s="784" t="s">
        <v>511</v>
      </c>
      <c r="G99" s="785" t="s">
        <v>508</v>
      </c>
      <c r="H99" s="521" t="s">
        <v>525</v>
      </c>
      <c r="I99" s="522" t="s">
        <v>533</v>
      </c>
      <c r="J99" s="521" t="s">
        <v>532</v>
      </c>
      <c r="K99" s="783" t="s">
        <v>526</v>
      </c>
      <c r="L99" s="520" t="s">
        <v>306</v>
      </c>
      <c r="M99" s="520" t="s">
        <v>534</v>
      </c>
      <c r="N99" s="796">
        <v>0.13354531001589826</v>
      </c>
      <c r="O99" s="523" t="s">
        <v>535</v>
      </c>
      <c r="P99" s="522" t="s">
        <v>306</v>
      </c>
      <c r="Q99" s="786" t="s">
        <v>1308</v>
      </c>
      <c r="R99" s="795">
        <v>0.13375224416517056</v>
      </c>
      <c r="S99" s="786" t="s">
        <v>1307</v>
      </c>
      <c r="T99" s="788"/>
    </row>
    <row r="100" spans="1:20" ht="185.25" hidden="1" x14ac:dyDescent="0.2">
      <c r="A100" s="519" t="s">
        <v>303</v>
      </c>
      <c r="B100" s="783" t="s">
        <v>321</v>
      </c>
      <c r="C100" s="783" t="s">
        <v>321</v>
      </c>
      <c r="D100" s="520" t="s">
        <v>530</v>
      </c>
      <c r="E100" s="805" t="s">
        <v>537</v>
      </c>
      <c r="F100" s="784" t="s">
        <v>511</v>
      </c>
      <c r="G100" s="785" t="s">
        <v>512</v>
      </c>
      <c r="H100" s="521" t="s">
        <v>525</v>
      </c>
      <c r="I100" s="522" t="s">
        <v>533</v>
      </c>
      <c r="J100" s="521" t="s">
        <v>532</v>
      </c>
      <c r="K100" s="783" t="s">
        <v>526</v>
      </c>
      <c r="L100" s="520" t="s">
        <v>306</v>
      </c>
      <c r="M100" s="520" t="s">
        <v>534</v>
      </c>
      <c r="N100" s="796">
        <v>0.10248447204968944</v>
      </c>
      <c r="O100" s="523" t="s">
        <v>535</v>
      </c>
      <c r="P100" s="522" t="s">
        <v>306</v>
      </c>
      <c r="Q100" s="786" t="s">
        <v>1308</v>
      </c>
      <c r="R100" s="795">
        <v>9.5406360424028266E-2</v>
      </c>
      <c r="S100" s="522" t="s">
        <v>1307</v>
      </c>
      <c r="T100" s="788"/>
    </row>
    <row r="101" spans="1:20" ht="185.25" hidden="1" x14ac:dyDescent="0.2">
      <c r="A101" s="519" t="s">
        <v>303</v>
      </c>
      <c r="B101" s="783" t="s">
        <v>321</v>
      </c>
      <c r="C101" s="783" t="s">
        <v>321</v>
      </c>
      <c r="D101" s="520" t="s">
        <v>530</v>
      </c>
      <c r="E101" s="805" t="s">
        <v>537</v>
      </c>
      <c r="F101" s="784" t="s">
        <v>511</v>
      </c>
      <c r="G101" s="785" t="s">
        <v>502</v>
      </c>
      <c r="H101" s="521" t="s">
        <v>525</v>
      </c>
      <c r="I101" s="522" t="s">
        <v>533</v>
      </c>
      <c r="J101" s="521" t="s">
        <v>532</v>
      </c>
      <c r="K101" s="783" t="s">
        <v>526</v>
      </c>
      <c r="L101" s="520" t="s">
        <v>306</v>
      </c>
      <c r="M101" s="520" t="s">
        <v>534</v>
      </c>
      <c r="N101" s="796">
        <v>0.23076923076923078</v>
      </c>
      <c r="O101" s="523" t="s">
        <v>535</v>
      </c>
      <c r="P101" s="522" t="s">
        <v>306</v>
      </c>
      <c r="Q101" s="786" t="s">
        <v>1308</v>
      </c>
      <c r="R101" s="795">
        <v>0.125</v>
      </c>
      <c r="S101" s="786" t="s">
        <v>1307</v>
      </c>
      <c r="T101" s="797" t="s">
        <v>1522</v>
      </c>
    </row>
    <row r="102" spans="1:20" ht="185.25" hidden="1" x14ac:dyDescent="0.2">
      <c r="A102" s="519" t="s">
        <v>303</v>
      </c>
      <c r="B102" s="783" t="s">
        <v>321</v>
      </c>
      <c r="C102" s="783" t="s">
        <v>321</v>
      </c>
      <c r="D102" s="520" t="s">
        <v>530</v>
      </c>
      <c r="E102" s="805" t="s">
        <v>537</v>
      </c>
      <c r="F102" s="784" t="s">
        <v>503</v>
      </c>
      <c r="G102" s="785" t="s">
        <v>508</v>
      </c>
      <c r="H102" s="521" t="s">
        <v>525</v>
      </c>
      <c r="I102" s="522" t="s">
        <v>533</v>
      </c>
      <c r="J102" s="521" t="s">
        <v>532</v>
      </c>
      <c r="K102" s="783" t="s">
        <v>526</v>
      </c>
      <c r="L102" s="520" t="s">
        <v>306</v>
      </c>
      <c r="M102" s="520" t="s">
        <v>534</v>
      </c>
      <c r="N102" s="796">
        <v>0.15384615384615385</v>
      </c>
      <c r="O102" s="523" t="s">
        <v>535</v>
      </c>
      <c r="P102" s="522" t="s">
        <v>306</v>
      </c>
      <c r="Q102" s="786" t="s">
        <v>1308</v>
      </c>
      <c r="R102" s="795">
        <v>0.13333333333333333</v>
      </c>
      <c r="S102" s="786" t="s">
        <v>1307</v>
      </c>
      <c r="T102" s="788"/>
    </row>
    <row r="103" spans="1:20" ht="185.25" hidden="1" x14ac:dyDescent="0.2">
      <c r="A103" s="519" t="s">
        <v>303</v>
      </c>
      <c r="B103" s="783" t="s">
        <v>321</v>
      </c>
      <c r="C103" s="783" t="s">
        <v>321</v>
      </c>
      <c r="D103" s="520" t="s">
        <v>530</v>
      </c>
      <c r="E103" s="805" t="s">
        <v>537</v>
      </c>
      <c r="F103" s="784" t="s">
        <v>513</v>
      </c>
      <c r="G103" s="785" t="s">
        <v>512</v>
      </c>
      <c r="H103" s="521" t="s">
        <v>525</v>
      </c>
      <c r="I103" s="522" t="s">
        <v>533</v>
      </c>
      <c r="J103" s="521" t="s">
        <v>532</v>
      </c>
      <c r="K103" s="783" t="s">
        <v>526</v>
      </c>
      <c r="L103" s="520" t="s">
        <v>306</v>
      </c>
      <c r="M103" s="520" t="s">
        <v>534</v>
      </c>
      <c r="N103" s="796">
        <v>0.23076923076923078</v>
      </c>
      <c r="O103" s="523" t="s">
        <v>535</v>
      </c>
      <c r="P103" s="522" t="s">
        <v>306</v>
      </c>
      <c r="Q103" s="786" t="s">
        <v>1308</v>
      </c>
      <c r="R103" s="795">
        <v>0.12244897959183673</v>
      </c>
      <c r="S103" s="786" t="s">
        <v>1307</v>
      </c>
      <c r="T103" s="788"/>
    </row>
    <row r="104" spans="1:20" ht="185.25" hidden="1" x14ac:dyDescent="0.2">
      <c r="A104" s="519" t="s">
        <v>303</v>
      </c>
      <c r="B104" s="783" t="s">
        <v>321</v>
      </c>
      <c r="C104" s="783" t="s">
        <v>321</v>
      </c>
      <c r="D104" s="520" t="s">
        <v>530</v>
      </c>
      <c r="E104" s="805" t="s">
        <v>537</v>
      </c>
      <c r="F104" s="784" t="s">
        <v>504</v>
      </c>
      <c r="G104" s="785" t="s">
        <v>505</v>
      </c>
      <c r="H104" s="521" t="s">
        <v>525</v>
      </c>
      <c r="I104" s="522" t="s">
        <v>533</v>
      </c>
      <c r="J104" s="521" t="s">
        <v>532</v>
      </c>
      <c r="K104" s="794">
        <v>7.9030976965845906E-2</v>
      </c>
      <c r="L104" s="520" t="s">
        <v>306</v>
      </c>
      <c r="M104" s="520" t="s">
        <v>534</v>
      </c>
      <c r="N104" s="794">
        <v>7.9030976965845906E-2</v>
      </c>
      <c r="O104" s="523" t="s">
        <v>535</v>
      </c>
      <c r="P104" s="522" t="s">
        <v>306</v>
      </c>
      <c r="Q104" s="786" t="s">
        <v>1308</v>
      </c>
      <c r="R104" s="795">
        <v>9.175084175084175E-2</v>
      </c>
      <c r="S104" s="786" t="s">
        <v>1307</v>
      </c>
      <c r="T104" s="788"/>
    </row>
    <row r="105" spans="1:20" ht="185.25" hidden="1" x14ac:dyDescent="0.2">
      <c r="A105" s="519" t="s">
        <v>303</v>
      </c>
      <c r="B105" s="783" t="s">
        <v>321</v>
      </c>
      <c r="C105" s="783" t="s">
        <v>321</v>
      </c>
      <c r="D105" s="520" t="s">
        <v>530</v>
      </c>
      <c r="E105" s="805" t="s">
        <v>537</v>
      </c>
      <c r="F105" s="784" t="s">
        <v>504</v>
      </c>
      <c r="G105" s="785" t="s">
        <v>499</v>
      </c>
      <c r="H105" s="521" t="s">
        <v>525</v>
      </c>
      <c r="I105" s="522" t="s">
        <v>533</v>
      </c>
      <c r="J105" s="521" t="s">
        <v>532</v>
      </c>
      <c r="K105" s="793">
        <v>9.0706447187928668E-2</v>
      </c>
      <c r="L105" s="520" t="s">
        <v>306</v>
      </c>
      <c r="M105" s="520" t="s">
        <v>534</v>
      </c>
      <c r="N105" s="794">
        <v>9.0706447187928668E-2</v>
      </c>
      <c r="O105" s="523" t="s">
        <v>535</v>
      </c>
      <c r="P105" s="522" t="s">
        <v>306</v>
      </c>
      <c r="Q105" s="786" t="s">
        <v>1308</v>
      </c>
      <c r="R105" s="795">
        <v>0.10756832515767344</v>
      </c>
      <c r="S105" s="786" t="s">
        <v>1307</v>
      </c>
      <c r="T105" s="788"/>
    </row>
    <row r="106" spans="1:20" ht="185.25" hidden="1" x14ac:dyDescent="0.2">
      <c r="A106" s="519" t="s">
        <v>303</v>
      </c>
      <c r="B106" s="798" t="s">
        <v>321</v>
      </c>
      <c r="C106" s="798" t="s">
        <v>321</v>
      </c>
      <c r="D106" s="792" t="s">
        <v>530</v>
      </c>
      <c r="E106" s="805" t="s">
        <v>537</v>
      </c>
      <c r="F106" s="799" t="s">
        <v>1517</v>
      </c>
      <c r="G106" s="800" t="s">
        <v>508</v>
      </c>
      <c r="H106" s="801" t="s">
        <v>525</v>
      </c>
      <c r="I106" s="802" t="s">
        <v>533</v>
      </c>
      <c r="J106" s="801" t="s">
        <v>532</v>
      </c>
      <c r="K106" s="798" t="s">
        <v>526</v>
      </c>
      <c r="L106" s="792" t="s">
        <v>306</v>
      </c>
      <c r="M106" s="792" t="s">
        <v>534</v>
      </c>
      <c r="N106" s="796">
        <v>0.18765432098765433</v>
      </c>
      <c r="O106" s="803" t="s">
        <v>535</v>
      </c>
      <c r="P106" s="522" t="s">
        <v>306</v>
      </c>
      <c r="Q106" s="786" t="s">
        <v>1308</v>
      </c>
      <c r="R106" s="795">
        <v>0.1182108626198083</v>
      </c>
      <c r="S106" s="522" t="s">
        <v>1307</v>
      </c>
      <c r="T106" s="788" t="s">
        <v>1523</v>
      </c>
    </row>
    <row r="107" spans="1:20" ht="185.25" hidden="1" x14ac:dyDescent="0.2">
      <c r="A107" s="804" t="s">
        <v>303</v>
      </c>
      <c r="B107" s="783" t="s">
        <v>321</v>
      </c>
      <c r="C107" s="783" t="s">
        <v>321</v>
      </c>
      <c r="D107" s="783" t="s">
        <v>530</v>
      </c>
      <c r="E107" s="805" t="s">
        <v>537</v>
      </c>
      <c r="F107" s="784" t="s">
        <v>1518</v>
      </c>
      <c r="G107" s="785" t="s">
        <v>499</v>
      </c>
      <c r="H107" s="788" t="s">
        <v>525</v>
      </c>
      <c r="I107" s="786" t="s">
        <v>533</v>
      </c>
      <c r="J107" s="788" t="s">
        <v>532</v>
      </c>
      <c r="K107" s="793">
        <v>0.33333333333333331</v>
      </c>
      <c r="L107" s="783" t="s">
        <v>306</v>
      </c>
      <c r="M107" s="783" t="s">
        <v>534</v>
      </c>
      <c r="N107" s="794">
        <v>0.33333333333333331</v>
      </c>
      <c r="O107" s="787" t="s">
        <v>535</v>
      </c>
      <c r="P107" s="522" t="s">
        <v>306</v>
      </c>
      <c r="Q107" s="786"/>
      <c r="R107" s="795">
        <v>0</v>
      </c>
      <c r="S107" s="522" t="s">
        <v>324</v>
      </c>
      <c r="T107" s="789" t="s">
        <v>1519</v>
      </c>
    </row>
    <row r="108" spans="1:20" ht="185.25" hidden="1" x14ac:dyDescent="0.2">
      <c r="A108" s="804" t="s">
        <v>303</v>
      </c>
      <c r="B108" s="783" t="s">
        <v>321</v>
      </c>
      <c r="C108" s="783" t="s">
        <v>321</v>
      </c>
      <c r="D108" s="783" t="s">
        <v>530</v>
      </c>
      <c r="E108" s="805" t="s">
        <v>537</v>
      </c>
      <c r="F108" s="784" t="s">
        <v>1520</v>
      </c>
      <c r="G108" s="785" t="s">
        <v>508</v>
      </c>
      <c r="H108" s="788" t="s">
        <v>525</v>
      </c>
      <c r="I108" s="786" t="s">
        <v>533</v>
      </c>
      <c r="J108" s="788" t="s">
        <v>532</v>
      </c>
      <c r="K108" s="783" t="s">
        <v>526</v>
      </c>
      <c r="L108" s="783" t="s">
        <v>306</v>
      </c>
      <c r="M108" s="783" t="s">
        <v>534</v>
      </c>
      <c r="N108" s="794">
        <v>0.14285714285714285</v>
      </c>
      <c r="O108" s="787" t="s">
        <v>535</v>
      </c>
      <c r="P108" s="522" t="s">
        <v>307</v>
      </c>
      <c r="Q108" s="786"/>
      <c r="R108" s="795">
        <v>0</v>
      </c>
      <c r="S108" s="522" t="s">
        <v>324</v>
      </c>
      <c r="T108" s="789" t="s">
        <v>1519</v>
      </c>
    </row>
    <row r="109" spans="1:20" ht="185.25" hidden="1" x14ac:dyDescent="0.2">
      <c r="A109" s="804" t="s">
        <v>303</v>
      </c>
      <c r="B109" s="783" t="s">
        <v>321</v>
      </c>
      <c r="C109" s="783" t="s">
        <v>321</v>
      </c>
      <c r="D109" s="783" t="s">
        <v>530</v>
      </c>
      <c r="E109" s="805" t="s">
        <v>537</v>
      </c>
      <c r="F109" s="784" t="s">
        <v>1320</v>
      </c>
      <c r="G109" s="785" t="s">
        <v>508</v>
      </c>
      <c r="H109" s="788" t="s">
        <v>525</v>
      </c>
      <c r="I109" s="786" t="s">
        <v>533</v>
      </c>
      <c r="J109" s="788" t="s">
        <v>532</v>
      </c>
      <c r="K109" s="783" t="s">
        <v>526</v>
      </c>
      <c r="L109" s="783" t="s">
        <v>306</v>
      </c>
      <c r="M109" s="783" t="s">
        <v>534</v>
      </c>
      <c r="N109" s="794">
        <v>0.22689075630252101</v>
      </c>
      <c r="O109" s="787" t="s">
        <v>535</v>
      </c>
      <c r="P109" s="522" t="s">
        <v>306</v>
      </c>
      <c r="Q109" s="786" t="s">
        <v>1308</v>
      </c>
      <c r="R109" s="795">
        <v>0.10576923076923077</v>
      </c>
      <c r="S109" s="522" t="s">
        <v>1307</v>
      </c>
      <c r="T109" s="788"/>
    </row>
    <row r="110" spans="1:20" ht="185.25" hidden="1" x14ac:dyDescent="0.2">
      <c r="A110" s="804" t="s">
        <v>303</v>
      </c>
      <c r="B110" s="783" t="s">
        <v>321</v>
      </c>
      <c r="C110" s="783" t="s">
        <v>321</v>
      </c>
      <c r="D110" s="783" t="s">
        <v>530</v>
      </c>
      <c r="E110" s="805" t="s">
        <v>537</v>
      </c>
      <c r="F110" s="784" t="s">
        <v>1320</v>
      </c>
      <c r="G110" s="785" t="s">
        <v>512</v>
      </c>
      <c r="H110" s="788" t="s">
        <v>525</v>
      </c>
      <c r="I110" s="786" t="s">
        <v>533</v>
      </c>
      <c r="J110" s="788" t="s">
        <v>532</v>
      </c>
      <c r="K110" s="783" t="s">
        <v>526</v>
      </c>
      <c r="L110" s="783" t="s">
        <v>306</v>
      </c>
      <c r="M110" s="783" t="s">
        <v>534</v>
      </c>
      <c r="N110" s="794">
        <v>0.22500000000000001</v>
      </c>
      <c r="O110" s="787" t="s">
        <v>535</v>
      </c>
      <c r="P110" s="522" t="s">
        <v>306</v>
      </c>
      <c r="Q110" s="786" t="s">
        <v>1308</v>
      </c>
      <c r="R110" s="795">
        <v>0.14285714285714285</v>
      </c>
      <c r="S110" s="786" t="s">
        <v>1307</v>
      </c>
      <c r="T110" s="788" t="s">
        <v>1524</v>
      </c>
    </row>
    <row r="111" spans="1:20" ht="185.25" hidden="1" x14ac:dyDescent="0.2">
      <c r="A111" s="804" t="s">
        <v>303</v>
      </c>
      <c r="B111" s="783" t="s">
        <v>321</v>
      </c>
      <c r="C111" s="783" t="s">
        <v>321</v>
      </c>
      <c r="D111" s="783" t="s">
        <v>530</v>
      </c>
      <c r="E111" s="805" t="s">
        <v>537</v>
      </c>
      <c r="F111" s="784" t="s">
        <v>1320</v>
      </c>
      <c r="G111" s="785" t="s">
        <v>502</v>
      </c>
      <c r="H111" s="788" t="s">
        <v>525</v>
      </c>
      <c r="I111" s="786" t="s">
        <v>533</v>
      </c>
      <c r="J111" s="788" t="s">
        <v>532</v>
      </c>
      <c r="K111" s="783" t="s">
        <v>526</v>
      </c>
      <c r="L111" s="783" t="s">
        <v>306</v>
      </c>
      <c r="M111" s="783" t="s">
        <v>534</v>
      </c>
      <c r="N111" s="794">
        <v>0.25600000000000001</v>
      </c>
      <c r="O111" s="787" t="s">
        <v>535</v>
      </c>
      <c r="P111" s="522" t="s">
        <v>306</v>
      </c>
      <c r="Q111" s="786" t="s">
        <v>1308</v>
      </c>
      <c r="R111" s="795">
        <v>8.3333333333333329E-2</v>
      </c>
      <c r="S111" s="786" t="s">
        <v>1307</v>
      </c>
      <c r="T111" s="788"/>
    </row>
    <row r="112" spans="1:20" ht="185.25" hidden="1" x14ac:dyDescent="0.2">
      <c r="A112" s="804" t="s">
        <v>303</v>
      </c>
      <c r="B112" s="783" t="s">
        <v>321</v>
      </c>
      <c r="C112" s="783" t="s">
        <v>321</v>
      </c>
      <c r="D112" s="783" t="s">
        <v>530</v>
      </c>
      <c r="E112" s="805" t="s">
        <v>537</v>
      </c>
      <c r="F112" s="784" t="s">
        <v>1339</v>
      </c>
      <c r="G112" s="785" t="s">
        <v>508</v>
      </c>
      <c r="H112" s="788" t="s">
        <v>525</v>
      </c>
      <c r="I112" s="786" t="s">
        <v>533</v>
      </c>
      <c r="J112" s="788" t="s">
        <v>532</v>
      </c>
      <c r="K112" s="783" t="s">
        <v>526</v>
      </c>
      <c r="L112" s="783" t="s">
        <v>306</v>
      </c>
      <c r="M112" s="783" t="s">
        <v>534</v>
      </c>
      <c r="N112" s="794">
        <v>0.2857142857142857</v>
      </c>
      <c r="O112" s="787" t="s">
        <v>535</v>
      </c>
      <c r="P112" s="522" t="s">
        <v>306</v>
      </c>
      <c r="Q112" s="786" t="s">
        <v>1308</v>
      </c>
      <c r="R112" s="795">
        <v>0.16666666666666666</v>
      </c>
      <c r="S112" s="786" t="s">
        <v>324</v>
      </c>
      <c r="T112" s="788" t="s">
        <v>1525</v>
      </c>
    </row>
    <row r="113" spans="1:20" ht="185.25" hidden="1" x14ac:dyDescent="0.2">
      <c r="A113" s="804" t="s">
        <v>303</v>
      </c>
      <c r="B113" s="783" t="s">
        <v>321</v>
      </c>
      <c r="C113" s="783" t="s">
        <v>321</v>
      </c>
      <c r="D113" s="783" t="s">
        <v>530</v>
      </c>
      <c r="E113" s="805" t="s">
        <v>537</v>
      </c>
      <c r="F113" s="784" t="s">
        <v>1339</v>
      </c>
      <c r="G113" s="785" t="s">
        <v>512</v>
      </c>
      <c r="H113" s="788" t="s">
        <v>525</v>
      </c>
      <c r="I113" s="786" t="s">
        <v>533</v>
      </c>
      <c r="J113" s="788" t="s">
        <v>532</v>
      </c>
      <c r="K113" s="783" t="s">
        <v>526</v>
      </c>
      <c r="L113" s="783" t="s">
        <v>306</v>
      </c>
      <c r="M113" s="783" t="s">
        <v>534</v>
      </c>
      <c r="N113" s="794">
        <v>0.16216216216216217</v>
      </c>
      <c r="O113" s="787" t="s">
        <v>535</v>
      </c>
      <c r="P113" s="522" t="s">
        <v>306</v>
      </c>
      <c r="Q113" s="786" t="s">
        <v>1308</v>
      </c>
      <c r="R113" s="795">
        <v>8.3333333333333329E-2</v>
      </c>
      <c r="S113" s="786" t="s">
        <v>1307</v>
      </c>
      <c r="T113" s="797" t="s">
        <v>1522</v>
      </c>
    </row>
    <row r="114" spans="1:20" ht="185.25" hidden="1" x14ac:dyDescent="0.2">
      <c r="A114" s="804" t="s">
        <v>303</v>
      </c>
      <c r="B114" s="783" t="s">
        <v>321</v>
      </c>
      <c r="C114" s="783" t="s">
        <v>321</v>
      </c>
      <c r="D114" s="783" t="s">
        <v>530</v>
      </c>
      <c r="E114" s="805" t="s">
        <v>537</v>
      </c>
      <c r="F114" s="784" t="s">
        <v>1339</v>
      </c>
      <c r="G114" s="785" t="s">
        <v>502</v>
      </c>
      <c r="H114" s="788" t="s">
        <v>525</v>
      </c>
      <c r="I114" s="786" t="s">
        <v>533</v>
      </c>
      <c r="J114" s="788" t="s">
        <v>532</v>
      </c>
      <c r="K114" s="783" t="s">
        <v>526</v>
      </c>
      <c r="L114" s="783" t="s">
        <v>306</v>
      </c>
      <c r="M114" s="783" t="s">
        <v>534</v>
      </c>
      <c r="N114" s="794">
        <v>0.18181818181818182</v>
      </c>
      <c r="O114" s="787" t="s">
        <v>535</v>
      </c>
      <c r="P114" s="522" t="s">
        <v>306</v>
      </c>
      <c r="Q114" s="786" t="s">
        <v>1308</v>
      </c>
      <c r="R114" s="795">
        <v>0.3</v>
      </c>
      <c r="S114" s="786" t="s">
        <v>1307</v>
      </c>
      <c r="T114" s="789" t="s">
        <v>1526</v>
      </c>
    </row>
    <row r="115" spans="1:20" ht="185.25" hidden="1" x14ac:dyDescent="0.2">
      <c r="A115" s="804" t="s">
        <v>303</v>
      </c>
      <c r="B115" s="783" t="s">
        <v>321</v>
      </c>
      <c r="C115" s="783" t="s">
        <v>321</v>
      </c>
      <c r="D115" s="783" t="s">
        <v>530</v>
      </c>
      <c r="E115" s="805" t="s">
        <v>537</v>
      </c>
      <c r="F115" s="784" t="s">
        <v>507</v>
      </c>
      <c r="G115" s="785" t="s">
        <v>508</v>
      </c>
      <c r="H115" s="788" t="s">
        <v>525</v>
      </c>
      <c r="I115" s="786" t="s">
        <v>533</v>
      </c>
      <c r="J115" s="788" t="s">
        <v>532</v>
      </c>
      <c r="K115" s="783" t="s">
        <v>526</v>
      </c>
      <c r="L115" s="783" t="s">
        <v>306</v>
      </c>
      <c r="M115" s="783" t="s">
        <v>534</v>
      </c>
      <c r="N115" s="794">
        <v>0.26470588235294118</v>
      </c>
      <c r="O115" s="787" t="s">
        <v>535</v>
      </c>
      <c r="P115" s="522" t="s">
        <v>306</v>
      </c>
      <c r="Q115" s="786" t="s">
        <v>1308</v>
      </c>
      <c r="R115" s="795">
        <v>0.22580645161290322</v>
      </c>
      <c r="S115" s="522" t="s">
        <v>1307</v>
      </c>
      <c r="T115" s="789" t="s">
        <v>1309</v>
      </c>
    </row>
    <row r="116" spans="1:20" ht="185.25" hidden="1" x14ac:dyDescent="0.2">
      <c r="A116" s="804" t="s">
        <v>303</v>
      </c>
      <c r="B116" s="783" t="s">
        <v>321</v>
      </c>
      <c r="C116" s="783" t="s">
        <v>321</v>
      </c>
      <c r="D116" s="783" t="s">
        <v>530</v>
      </c>
      <c r="E116" s="805" t="s">
        <v>537</v>
      </c>
      <c r="F116" s="784" t="s">
        <v>514</v>
      </c>
      <c r="G116" s="785" t="s">
        <v>512</v>
      </c>
      <c r="H116" s="788" t="s">
        <v>525</v>
      </c>
      <c r="I116" s="786" t="s">
        <v>533</v>
      </c>
      <c r="J116" s="788" t="s">
        <v>532</v>
      </c>
      <c r="K116" s="783" t="s">
        <v>526</v>
      </c>
      <c r="L116" s="783" t="s">
        <v>306</v>
      </c>
      <c r="M116" s="783" t="s">
        <v>534</v>
      </c>
      <c r="N116" s="794">
        <v>0.11764705882352941</v>
      </c>
      <c r="O116" s="787" t="s">
        <v>535</v>
      </c>
      <c r="P116" s="522" t="s">
        <v>306</v>
      </c>
      <c r="Q116" s="786" t="s">
        <v>1308</v>
      </c>
      <c r="R116" s="795">
        <v>0.21428571428571427</v>
      </c>
      <c r="S116" s="786" t="s">
        <v>1307</v>
      </c>
      <c r="T116" s="788" t="s">
        <v>1310</v>
      </c>
    </row>
    <row r="117" spans="1:20" ht="185.25" hidden="1" x14ac:dyDescent="0.2">
      <c r="A117" s="804" t="s">
        <v>303</v>
      </c>
      <c r="B117" s="783" t="s">
        <v>321</v>
      </c>
      <c r="C117" s="783" t="s">
        <v>321</v>
      </c>
      <c r="D117" s="783" t="s">
        <v>530</v>
      </c>
      <c r="E117" s="805" t="s">
        <v>537</v>
      </c>
      <c r="F117" s="784" t="s">
        <v>514</v>
      </c>
      <c r="G117" s="785" t="s">
        <v>502</v>
      </c>
      <c r="H117" s="788" t="s">
        <v>525</v>
      </c>
      <c r="I117" s="786" t="s">
        <v>306</v>
      </c>
      <c r="J117" s="788" t="s">
        <v>532</v>
      </c>
      <c r="K117" s="783" t="s">
        <v>526</v>
      </c>
      <c r="L117" s="783" t="s">
        <v>533</v>
      </c>
      <c r="M117" s="520" t="s">
        <v>534</v>
      </c>
      <c r="N117" s="794">
        <v>0.23300000000000001</v>
      </c>
      <c r="O117" s="787" t="s">
        <v>535</v>
      </c>
      <c r="P117" s="522" t="s">
        <v>306</v>
      </c>
      <c r="Q117" s="786" t="s">
        <v>1308</v>
      </c>
      <c r="R117" s="795">
        <v>0.21621621621621623</v>
      </c>
      <c r="S117" s="786" t="s">
        <v>1307</v>
      </c>
      <c r="T117" s="788"/>
    </row>
    <row r="118" spans="1:20" ht="28.5" x14ac:dyDescent="0.2">
      <c r="A118" s="804" t="s">
        <v>303</v>
      </c>
      <c r="B118" s="783" t="s">
        <v>321</v>
      </c>
      <c r="C118" s="783" t="s">
        <v>321</v>
      </c>
      <c r="D118" s="783" t="s">
        <v>530</v>
      </c>
      <c r="E118" s="805" t="s">
        <v>537</v>
      </c>
      <c r="F118" s="790" t="s">
        <v>1320</v>
      </c>
      <c r="G118" s="790" t="s">
        <v>506</v>
      </c>
      <c r="H118" s="788" t="s">
        <v>525</v>
      </c>
      <c r="I118" s="786" t="s">
        <v>306</v>
      </c>
      <c r="J118" s="788" t="s">
        <v>532</v>
      </c>
      <c r="K118" s="783" t="s">
        <v>526</v>
      </c>
      <c r="L118" s="783" t="s">
        <v>307</v>
      </c>
      <c r="M118" s="520" t="s">
        <v>527</v>
      </c>
      <c r="N118" s="783" t="s">
        <v>498</v>
      </c>
      <c r="O118" s="787"/>
      <c r="P118" s="522" t="s">
        <v>306</v>
      </c>
      <c r="Q118" s="788"/>
      <c r="R118" s="795">
        <v>0</v>
      </c>
      <c r="S118" s="522" t="s">
        <v>324</v>
      </c>
      <c r="T118" s="788"/>
    </row>
    <row r="119" spans="1:20" ht="42.75" x14ac:dyDescent="0.2">
      <c r="A119" s="804" t="s">
        <v>303</v>
      </c>
      <c r="B119" s="791" t="s">
        <v>521</v>
      </c>
      <c r="C119" s="791" t="s">
        <v>521</v>
      </c>
      <c r="D119" s="783" t="s">
        <v>530</v>
      </c>
      <c r="E119" s="805" t="s">
        <v>537</v>
      </c>
      <c r="F119" s="784" t="s">
        <v>522</v>
      </c>
      <c r="G119" s="790" t="s">
        <v>506</v>
      </c>
      <c r="H119" s="788" t="s">
        <v>525</v>
      </c>
      <c r="I119" s="786" t="s">
        <v>306</v>
      </c>
      <c r="J119" s="788" t="s">
        <v>532</v>
      </c>
      <c r="K119" s="783" t="s">
        <v>526</v>
      </c>
      <c r="L119" s="783" t="s">
        <v>307</v>
      </c>
      <c r="M119" s="520" t="s">
        <v>527</v>
      </c>
      <c r="N119" s="783" t="s">
        <v>498</v>
      </c>
      <c r="O119" s="787"/>
      <c r="P119" s="522" t="s">
        <v>306</v>
      </c>
      <c r="Q119" s="788"/>
      <c r="R119" s="795">
        <v>0</v>
      </c>
      <c r="S119" s="522" t="s">
        <v>324</v>
      </c>
      <c r="T119" s="788"/>
    </row>
    <row r="120" spans="1:20" ht="28.5" x14ac:dyDescent="0.2">
      <c r="A120" s="804" t="s">
        <v>303</v>
      </c>
      <c r="B120" s="783" t="s">
        <v>321</v>
      </c>
      <c r="C120" s="783" t="s">
        <v>321</v>
      </c>
      <c r="D120" s="783" t="s">
        <v>538</v>
      </c>
      <c r="E120" s="806" t="s">
        <v>495</v>
      </c>
      <c r="F120" s="784" t="s">
        <v>492</v>
      </c>
      <c r="G120" s="785" t="s">
        <v>508</v>
      </c>
      <c r="H120" s="788" t="s">
        <v>525</v>
      </c>
      <c r="I120" s="786" t="s">
        <v>306</v>
      </c>
      <c r="J120" s="788" t="s">
        <v>539</v>
      </c>
      <c r="K120" s="783" t="s">
        <v>526</v>
      </c>
      <c r="L120" s="783" t="s">
        <v>307</v>
      </c>
      <c r="M120" s="520" t="s">
        <v>527</v>
      </c>
      <c r="N120" s="783" t="s">
        <v>498</v>
      </c>
      <c r="O120" s="787"/>
      <c r="P120" s="522" t="s">
        <v>306</v>
      </c>
      <c r="Q120" s="788"/>
      <c r="R120" s="788" t="s">
        <v>1521</v>
      </c>
      <c r="S120" s="522" t="s">
        <v>324</v>
      </c>
      <c r="T120" s="788"/>
    </row>
    <row r="121" spans="1:20" ht="356.25" hidden="1" x14ac:dyDescent="0.2">
      <c r="A121" s="804" t="s">
        <v>303</v>
      </c>
      <c r="B121" s="783" t="s">
        <v>321</v>
      </c>
      <c r="C121" s="783" t="s">
        <v>321</v>
      </c>
      <c r="D121" s="783" t="s">
        <v>538</v>
      </c>
      <c r="E121" s="806" t="s">
        <v>495</v>
      </c>
      <c r="F121" s="784" t="s">
        <v>511</v>
      </c>
      <c r="G121" s="785" t="s">
        <v>499</v>
      </c>
      <c r="H121" s="788" t="s">
        <v>525</v>
      </c>
      <c r="I121" s="786" t="s">
        <v>533</v>
      </c>
      <c r="J121" s="788" t="s">
        <v>539</v>
      </c>
      <c r="K121" s="794">
        <v>0.26490066225165565</v>
      </c>
      <c r="L121" s="783" t="s">
        <v>306</v>
      </c>
      <c r="M121" s="783" t="s">
        <v>534</v>
      </c>
      <c r="N121" s="794">
        <v>0.22</v>
      </c>
      <c r="O121" s="787" t="s">
        <v>1527</v>
      </c>
      <c r="P121" s="522" t="s">
        <v>306</v>
      </c>
      <c r="Q121" s="786" t="s">
        <v>1308</v>
      </c>
      <c r="R121" s="795">
        <v>0.17575757575757575</v>
      </c>
      <c r="S121" s="786" t="s">
        <v>1307</v>
      </c>
      <c r="T121" s="788"/>
    </row>
    <row r="122" spans="1:20" ht="185.25" hidden="1" x14ac:dyDescent="0.2">
      <c r="A122" s="804" t="s">
        <v>303</v>
      </c>
      <c r="B122" s="783" t="s">
        <v>321</v>
      </c>
      <c r="C122" s="783" t="s">
        <v>321</v>
      </c>
      <c r="D122" s="783" t="s">
        <v>538</v>
      </c>
      <c r="E122" s="806" t="s">
        <v>495</v>
      </c>
      <c r="F122" s="784" t="s">
        <v>511</v>
      </c>
      <c r="G122" s="785" t="s">
        <v>508</v>
      </c>
      <c r="H122" s="788" t="s">
        <v>525</v>
      </c>
      <c r="I122" s="786" t="s">
        <v>533</v>
      </c>
      <c r="J122" s="788" t="s">
        <v>539</v>
      </c>
      <c r="K122" s="783" t="s">
        <v>526</v>
      </c>
      <c r="L122" s="783" t="s">
        <v>306</v>
      </c>
      <c r="M122" s="783" t="s">
        <v>534</v>
      </c>
      <c r="N122" s="794">
        <v>0.13354531001589826</v>
      </c>
      <c r="O122" s="787" t="s">
        <v>535</v>
      </c>
      <c r="P122" s="522" t="s">
        <v>306</v>
      </c>
      <c r="Q122" s="786" t="s">
        <v>1308</v>
      </c>
      <c r="R122" s="795">
        <v>0.13375224416517056</v>
      </c>
      <c r="S122" s="522" t="s">
        <v>1307</v>
      </c>
      <c r="T122" s="788"/>
    </row>
    <row r="123" spans="1:20" ht="185.25" hidden="1" x14ac:dyDescent="0.2">
      <c r="A123" s="804" t="s">
        <v>303</v>
      </c>
      <c r="B123" s="783" t="s">
        <v>321</v>
      </c>
      <c r="C123" s="783" t="s">
        <v>321</v>
      </c>
      <c r="D123" s="783" t="s">
        <v>538</v>
      </c>
      <c r="E123" s="806" t="s">
        <v>495</v>
      </c>
      <c r="F123" s="784" t="s">
        <v>511</v>
      </c>
      <c r="G123" s="785" t="s">
        <v>512</v>
      </c>
      <c r="H123" s="788" t="s">
        <v>525</v>
      </c>
      <c r="I123" s="786" t="s">
        <v>533</v>
      </c>
      <c r="J123" s="788" t="s">
        <v>539</v>
      </c>
      <c r="K123" s="783" t="s">
        <v>526</v>
      </c>
      <c r="L123" s="783" t="s">
        <v>306</v>
      </c>
      <c r="M123" s="783" t="s">
        <v>534</v>
      </c>
      <c r="N123" s="794">
        <v>0.10248447204968944</v>
      </c>
      <c r="O123" s="787" t="s">
        <v>535</v>
      </c>
      <c r="P123" s="522" t="s">
        <v>306</v>
      </c>
      <c r="Q123" s="786" t="s">
        <v>1308</v>
      </c>
      <c r="R123" s="795">
        <v>9.5406360424028266E-2</v>
      </c>
      <c r="S123" s="786" t="s">
        <v>1307</v>
      </c>
      <c r="T123" s="788"/>
    </row>
    <row r="124" spans="1:20" ht="185.25" hidden="1" x14ac:dyDescent="0.2">
      <c r="A124" s="804" t="s">
        <v>303</v>
      </c>
      <c r="B124" s="783" t="s">
        <v>321</v>
      </c>
      <c r="C124" s="783" t="s">
        <v>321</v>
      </c>
      <c r="D124" s="783" t="s">
        <v>538</v>
      </c>
      <c r="E124" s="806" t="s">
        <v>495</v>
      </c>
      <c r="F124" s="784" t="s">
        <v>511</v>
      </c>
      <c r="G124" s="785" t="s">
        <v>502</v>
      </c>
      <c r="H124" s="788" t="s">
        <v>525</v>
      </c>
      <c r="I124" s="786" t="s">
        <v>533</v>
      </c>
      <c r="J124" s="788" t="s">
        <v>539</v>
      </c>
      <c r="K124" s="783" t="s">
        <v>526</v>
      </c>
      <c r="L124" s="783" t="s">
        <v>306</v>
      </c>
      <c r="M124" s="783" t="s">
        <v>534</v>
      </c>
      <c r="N124" s="794">
        <v>0.23076923076923078</v>
      </c>
      <c r="O124" s="787" t="s">
        <v>535</v>
      </c>
      <c r="P124" s="522" t="s">
        <v>306</v>
      </c>
      <c r="Q124" s="786" t="s">
        <v>1308</v>
      </c>
      <c r="R124" s="795">
        <v>0.125</v>
      </c>
      <c r="S124" s="786" t="s">
        <v>1307</v>
      </c>
      <c r="T124" s="797" t="s">
        <v>1522</v>
      </c>
    </row>
    <row r="125" spans="1:20" ht="185.25" hidden="1" x14ac:dyDescent="0.2">
      <c r="A125" s="804" t="s">
        <v>303</v>
      </c>
      <c r="B125" s="783" t="s">
        <v>321</v>
      </c>
      <c r="C125" s="783" t="s">
        <v>321</v>
      </c>
      <c r="D125" s="783" t="s">
        <v>538</v>
      </c>
      <c r="E125" s="806" t="s">
        <v>495</v>
      </c>
      <c r="F125" s="784" t="s">
        <v>503</v>
      </c>
      <c r="G125" s="785" t="s">
        <v>508</v>
      </c>
      <c r="H125" s="788" t="s">
        <v>525</v>
      </c>
      <c r="I125" s="786" t="s">
        <v>533</v>
      </c>
      <c r="J125" s="788" t="s">
        <v>539</v>
      </c>
      <c r="K125" s="783" t="s">
        <v>526</v>
      </c>
      <c r="L125" s="783" t="s">
        <v>306</v>
      </c>
      <c r="M125" s="783" t="s">
        <v>534</v>
      </c>
      <c r="N125" s="794">
        <v>0.15384615384615385</v>
      </c>
      <c r="O125" s="787" t="s">
        <v>535</v>
      </c>
      <c r="P125" s="522" t="s">
        <v>306</v>
      </c>
      <c r="Q125" s="786" t="s">
        <v>1308</v>
      </c>
      <c r="R125" s="795">
        <v>0.13333333333333333</v>
      </c>
      <c r="S125" s="786" t="s">
        <v>1307</v>
      </c>
      <c r="T125" s="788"/>
    </row>
    <row r="126" spans="1:20" ht="185.25" hidden="1" x14ac:dyDescent="0.2">
      <c r="A126" s="804" t="s">
        <v>303</v>
      </c>
      <c r="B126" s="783" t="s">
        <v>321</v>
      </c>
      <c r="C126" s="783" t="s">
        <v>321</v>
      </c>
      <c r="D126" s="783" t="s">
        <v>538</v>
      </c>
      <c r="E126" s="806" t="s">
        <v>495</v>
      </c>
      <c r="F126" s="784" t="s">
        <v>513</v>
      </c>
      <c r="G126" s="785" t="s">
        <v>512</v>
      </c>
      <c r="H126" s="788" t="s">
        <v>525</v>
      </c>
      <c r="I126" s="786" t="s">
        <v>533</v>
      </c>
      <c r="J126" s="788" t="s">
        <v>539</v>
      </c>
      <c r="K126" s="783" t="s">
        <v>526</v>
      </c>
      <c r="L126" s="783" t="s">
        <v>306</v>
      </c>
      <c r="M126" s="783" t="s">
        <v>534</v>
      </c>
      <c r="N126" s="794">
        <v>0.23076923076923078</v>
      </c>
      <c r="O126" s="787" t="s">
        <v>535</v>
      </c>
      <c r="P126" s="522" t="s">
        <v>306</v>
      </c>
      <c r="Q126" s="786" t="s">
        <v>1308</v>
      </c>
      <c r="R126" s="795">
        <v>0.12244897959183673</v>
      </c>
      <c r="S126" s="786" t="s">
        <v>1307</v>
      </c>
      <c r="T126" s="788"/>
    </row>
    <row r="127" spans="1:20" ht="356.25" hidden="1" x14ac:dyDescent="0.2">
      <c r="A127" s="804" t="s">
        <v>303</v>
      </c>
      <c r="B127" s="783" t="s">
        <v>321</v>
      </c>
      <c r="C127" s="783" t="s">
        <v>321</v>
      </c>
      <c r="D127" s="783" t="s">
        <v>538</v>
      </c>
      <c r="E127" s="806" t="s">
        <v>495</v>
      </c>
      <c r="F127" s="784" t="s">
        <v>504</v>
      </c>
      <c r="G127" s="785" t="s">
        <v>505</v>
      </c>
      <c r="H127" s="788" t="s">
        <v>525</v>
      </c>
      <c r="I127" s="786" t="s">
        <v>533</v>
      </c>
      <c r="J127" s="788" t="s">
        <v>539</v>
      </c>
      <c r="K127" s="794">
        <v>7.9030976965845906E-2</v>
      </c>
      <c r="L127" s="783" t="s">
        <v>306</v>
      </c>
      <c r="M127" s="783" t="s">
        <v>534</v>
      </c>
      <c r="N127" s="794">
        <v>7.9030976965845906E-2</v>
      </c>
      <c r="O127" s="787" t="s">
        <v>1527</v>
      </c>
      <c r="P127" s="522" t="s">
        <v>306</v>
      </c>
      <c r="Q127" s="786" t="s">
        <v>1308</v>
      </c>
      <c r="R127" s="795">
        <v>9.175084175084175E-2</v>
      </c>
      <c r="S127" s="786" t="s">
        <v>1307</v>
      </c>
      <c r="T127" s="788"/>
    </row>
    <row r="128" spans="1:20" ht="356.25" hidden="1" x14ac:dyDescent="0.2">
      <c r="A128" s="804" t="s">
        <v>303</v>
      </c>
      <c r="B128" s="783" t="s">
        <v>321</v>
      </c>
      <c r="C128" s="783" t="s">
        <v>321</v>
      </c>
      <c r="D128" s="783" t="s">
        <v>538</v>
      </c>
      <c r="E128" s="806" t="s">
        <v>495</v>
      </c>
      <c r="F128" s="784" t="s">
        <v>504</v>
      </c>
      <c r="G128" s="785" t="s">
        <v>499</v>
      </c>
      <c r="H128" s="788" t="s">
        <v>525</v>
      </c>
      <c r="I128" s="786" t="s">
        <v>533</v>
      </c>
      <c r="J128" s="788" t="s">
        <v>539</v>
      </c>
      <c r="K128" s="794">
        <v>9.0706447187928668E-2</v>
      </c>
      <c r="L128" s="783" t="s">
        <v>306</v>
      </c>
      <c r="M128" s="783" t="s">
        <v>534</v>
      </c>
      <c r="N128" s="794">
        <v>9.0706447187928668E-2</v>
      </c>
      <c r="O128" s="787" t="s">
        <v>1527</v>
      </c>
      <c r="P128" s="522" t="s">
        <v>306</v>
      </c>
      <c r="Q128" s="786" t="s">
        <v>1308</v>
      </c>
      <c r="R128" s="795">
        <v>0.10756832515767344</v>
      </c>
      <c r="S128" s="522" t="s">
        <v>1307</v>
      </c>
      <c r="T128" s="788"/>
    </row>
    <row r="129" spans="1:20" ht="185.25" hidden="1" x14ac:dyDescent="0.2">
      <c r="A129" s="804" t="s">
        <v>303</v>
      </c>
      <c r="B129" s="783" t="s">
        <v>321</v>
      </c>
      <c r="C129" s="783" t="s">
        <v>321</v>
      </c>
      <c r="D129" s="783" t="s">
        <v>538</v>
      </c>
      <c r="E129" s="806" t="s">
        <v>495</v>
      </c>
      <c r="F129" s="784" t="s">
        <v>1517</v>
      </c>
      <c r="G129" s="785" t="s">
        <v>508</v>
      </c>
      <c r="H129" s="788" t="s">
        <v>525</v>
      </c>
      <c r="I129" s="786" t="s">
        <v>533</v>
      </c>
      <c r="J129" s="788" t="s">
        <v>539</v>
      </c>
      <c r="K129" s="783" t="s">
        <v>526</v>
      </c>
      <c r="L129" s="783" t="s">
        <v>306</v>
      </c>
      <c r="M129" s="783" t="s">
        <v>534</v>
      </c>
      <c r="N129" s="794">
        <v>0.18765432098765433</v>
      </c>
      <c r="O129" s="787" t="s">
        <v>535</v>
      </c>
      <c r="P129" s="522" t="s">
        <v>306</v>
      </c>
      <c r="Q129" s="786" t="s">
        <v>1308</v>
      </c>
      <c r="R129" s="795">
        <v>0.1182108626198083</v>
      </c>
      <c r="S129" s="786" t="s">
        <v>1307</v>
      </c>
      <c r="T129" s="788" t="s">
        <v>1523</v>
      </c>
    </row>
    <row r="130" spans="1:20" ht="356.25" hidden="1" x14ac:dyDescent="0.2">
      <c r="A130" s="804" t="s">
        <v>303</v>
      </c>
      <c r="B130" s="783" t="s">
        <v>321</v>
      </c>
      <c r="C130" s="783" t="s">
        <v>321</v>
      </c>
      <c r="D130" s="783" t="s">
        <v>538</v>
      </c>
      <c r="E130" s="806" t="s">
        <v>495</v>
      </c>
      <c r="F130" s="784" t="s">
        <v>1518</v>
      </c>
      <c r="G130" s="785" t="s">
        <v>499</v>
      </c>
      <c r="H130" s="788" t="s">
        <v>525</v>
      </c>
      <c r="I130" s="786" t="s">
        <v>533</v>
      </c>
      <c r="J130" s="788" t="s">
        <v>539</v>
      </c>
      <c r="K130" s="794">
        <v>0.33333333333333331</v>
      </c>
      <c r="L130" s="783" t="s">
        <v>306</v>
      </c>
      <c r="M130" s="783" t="s">
        <v>534</v>
      </c>
      <c r="N130" s="794">
        <v>0.33333333333333331</v>
      </c>
      <c r="O130" s="787" t="s">
        <v>1527</v>
      </c>
      <c r="P130" s="522" t="s">
        <v>306</v>
      </c>
      <c r="Q130" s="786"/>
      <c r="R130" s="795">
        <v>0</v>
      </c>
      <c r="S130" s="522" t="s">
        <v>324</v>
      </c>
      <c r="T130" s="789" t="s">
        <v>1519</v>
      </c>
    </row>
    <row r="131" spans="1:20" ht="185.25" hidden="1" x14ac:dyDescent="0.2">
      <c r="A131" s="804" t="s">
        <v>303</v>
      </c>
      <c r="B131" s="783" t="s">
        <v>321</v>
      </c>
      <c r="C131" s="783" t="s">
        <v>321</v>
      </c>
      <c r="D131" s="783" t="s">
        <v>538</v>
      </c>
      <c r="E131" s="806" t="s">
        <v>495</v>
      </c>
      <c r="F131" s="784" t="s">
        <v>1520</v>
      </c>
      <c r="G131" s="785" t="s">
        <v>508</v>
      </c>
      <c r="H131" s="788" t="s">
        <v>525</v>
      </c>
      <c r="I131" s="786" t="s">
        <v>533</v>
      </c>
      <c r="J131" s="788" t="s">
        <v>539</v>
      </c>
      <c r="K131" s="783" t="s">
        <v>526</v>
      </c>
      <c r="L131" s="783" t="s">
        <v>306</v>
      </c>
      <c r="M131" s="783" t="s">
        <v>534</v>
      </c>
      <c r="N131" s="794">
        <v>0.14285714285714285</v>
      </c>
      <c r="O131" s="787" t="s">
        <v>535</v>
      </c>
      <c r="P131" s="522" t="s">
        <v>307</v>
      </c>
      <c r="Q131" s="786"/>
      <c r="R131" s="795">
        <v>0</v>
      </c>
      <c r="S131" s="522" t="s">
        <v>324</v>
      </c>
      <c r="T131" s="789" t="s">
        <v>1519</v>
      </c>
    </row>
    <row r="132" spans="1:20" ht="185.25" hidden="1" x14ac:dyDescent="0.2">
      <c r="A132" s="804" t="s">
        <v>303</v>
      </c>
      <c r="B132" s="783" t="s">
        <v>321</v>
      </c>
      <c r="C132" s="783" t="s">
        <v>321</v>
      </c>
      <c r="D132" s="783" t="s">
        <v>538</v>
      </c>
      <c r="E132" s="806" t="s">
        <v>495</v>
      </c>
      <c r="F132" s="784" t="s">
        <v>1320</v>
      </c>
      <c r="G132" s="785" t="s">
        <v>508</v>
      </c>
      <c r="H132" s="788" t="s">
        <v>525</v>
      </c>
      <c r="I132" s="786" t="s">
        <v>533</v>
      </c>
      <c r="J132" s="788" t="s">
        <v>539</v>
      </c>
      <c r="K132" s="783" t="s">
        <v>526</v>
      </c>
      <c r="L132" s="783" t="s">
        <v>306</v>
      </c>
      <c r="M132" s="783" t="s">
        <v>534</v>
      </c>
      <c r="N132" s="794">
        <v>0.22689075630252101</v>
      </c>
      <c r="O132" s="787" t="s">
        <v>535</v>
      </c>
      <c r="P132" s="522" t="s">
        <v>306</v>
      </c>
      <c r="Q132" s="786" t="s">
        <v>1308</v>
      </c>
      <c r="R132" s="795">
        <v>0.10576923076923077</v>
      </c>
      <c r="S132" s="786" t="s">
        <v>1307</v>
      </c>
      <c r="T132" s="788"/>
    </row>
    <row r="133" spans="1:20" ht="185.25" hidden="1" x14ac:dyDescent="0.2">
      <c r="A133" s="804" t="s">
        <v>303</v>
      </c>
      <c r="B133" s="783" t="s">
        <v>321</v>
      </c>
      <c r="C133" s="783" t="s">
        <v>321</v>
      </c>
      <c r="D133" s="783" t="s">
        <v>538</v>
      </c>
      <c r="E133" s="806" t="s">
        <v>495</v>
      </c>
      <c r="F133" s="784" t="s">
        <v>1320</v>
      </c>
      <c r="G133" s="785" t="s">
        <v>512</v>
      </c>
      <c r="H133" s="788" t="s">
        <v>525</v>
      </c>
      <c r="I133" s="786" t="s">
        <v>533</v>
      </c>
      <c r="J133" s="788" t="s">
        <v>539</v>
      </c>
      <c r="K133" s="783" t="s">
        <v>526</v>
      </c>
      <c r="L133" s="783" t="s">
        <v>306</v>
      </c>
      <c r="M133" s="783" t="s">
        <v>534</v>
      </c>
      <c r="N133" s="794">
        <v>0.22500000000000001</v>
      </c>
      <c r="O133" s="787" t="s">
        <v>535</v>
      </c>
      <c r="P133" s="522" t="s">
        <v>306</v>
      </c>
      <c r="Q133" s="786" t="s">
        <v>1308</v>
      </c>
      <c r="R133" s="795">
        <v>0.14285714285714285</v>
      </c>
      <c r="S133" s="786" t="s">
        <v>1307</v>
      </c>
      <c r="T133" s="788" t="s">
        <v>1524</v>
      </c>
    </row>
    <row r="134" spans="1:20" ht="185.25" hidden="1" x14ac:dyDescent="0.2">
      <c r="A134" s="804" t="s">
        <v>303</v>
      </c>
      <c r="B134" s="783" t="s">
        <v>321</v>
      </c>
      <c r="C134" s="783" t="s">
        <v>321</v>
      </c>
      <c r="D134" s="783" t="s">
        <v>538</v>
      </c>
      <c r="E134" s="806" t="s">
        <v>495</v>
      </c>
      <c r="F134" s="784" t="s">
        <v>1320</v>
      </c>
      <c r="G134" s="785" t="s">
        <v>502</v>
      </c>
      <c r="H134" s="788" t="s">
        <v>525</v>
      </c>
      <c r="I134" s="786" t="s">
        <v>533</v>
      </c>
      <c r="J134" s="788" t="s">
        <v>539</v>
      </c>
      <c r="K134" s="783" t="s">
        <v>526</v>
      </c>
      <c r="L134" s="783" t="s">
        <v>306</v>
      </c>
      <c r="M134" s="783" t="s">
        <v>534</v>
      </c>
      <c r="N134" s="794">
        <v>0.25600000000000001</v>
      </c>
      <c r="O134" s="787" t="s">
        <v>535</v>
      </c>
      <c r="P134" s="522" t="s">
        <v>306</v>
      </c>
      <c r="Q134" s="786" t="s">
        <v>1308</v>
      </c>
      <c r="R134" s="795">
        <v>8.3333333333333329E-2</v>
      </c>
      <c r="S134" s="522" t="s">
        <v>1307</v>
      </c>
      <c r="T134" s="788"/>
    </row>
    <row r="135" spans="1:20" ht="185.25" hidden="1" x14ac:dyDescent="0.2">
      <c r="A135" s="804" t="s">
        <v>303</v>
      </c>
      <c r="B135" s="783" t="s">
        <v>321</v>
      </c>
      <c r="C135" s="783" t="s">
        <v>321</v>
      </c>
      <c r="D135" s="783" t="s">
        <v>538</v>
      </c>
      <c r="E135" s="807" t="s">
        <v>495</v>
      </c>
      <c r="F135" s="784" t="s">
        <v>1339</v>
      </c>
      <c r="G135" s="785" t="s">
        <v>508</v>
      </c>
      <c r="H135" s="788" t="s">
        <v>525</v>
      </c>
      <c r="I135" s="786" t="s">
        <v>533</v>
      </c>
      <c r="J135" s="788" t="s">
        <v>539</v>
      </c>
      <c r="K135" s="783" t="s">
        <v>526</v>
      </c>
      <c r="L135" s="783" t="s">
        <v>306</v>
      </c>
      <c r="M135" s="783" t="s">
        <v>534</v>
      </c>
      <c r="N135" s="794">
        <v>0.2857142857142857</v>
      </c>
      <c r="O135" s="808" t="s">
        <v>535</v>
      </c>
      <c r="P135" s="522" t="s">
        <v>306</v>
      </c>
      <c r="Q135" s="786" t="s">
        <v>1308</v>
      </c>
      <c r="R135" s="795">
        <v>0.16666666666666666</v>
      </c>
      <c r="S135" s="786" t="s">
        <v>324</v>
      </c>
      <c r="T135" s="788" t="s">
        <v>1525</v>
      </c>
    </row>
    <row r="136" spans="1:20" ht="185.25" hidden="1" x14ac:dyDescent="0.2">
      <c r="A136" s="804" t="s">
        <v>303</v>
      </c>
      <c r="B136" s="783" t="s">
        <v>321</v>
      </c>
      <c r="C136" s="783" t="s">
        <v>321</v>
      </c>
      <c r="D136" s="783" t="s">
        <v>538</v>
      </c>
      <c r="E136" s="806" t="s">
        <v>495</v>
      </c>
      <c r="F136" s="784" t="s">
        <v>1339</v>
      </c>
      <c r="G136" s="785" t="s">
        <v>512</v>
      </c>
      <c r="H136" s="788" t="s">
        <v>525</v>
      </c>
      <c r="I136" s="786" t="s">
        <v>533</v>
      </c>
      <c r="J136" s="788" t="s">
        <v>539</v>
      </c>
      <c r="K136" s="783" t="s">
        <v>526</v>
      </c>
      <c r="L136" s="783" t="s">
        <v>306</v>
      </c>
      <c r="M136" s="783" t="s">
        <v>534</v>
      </c>
      <c r="N136" s="794">
        <v>0.16216216216216217</v>
      </c>
      <c r="O136" s="787" t="s">
        <v>535</v>
      </c>
      <c r="P136" s="522" t="s">
        <v>306</v>
      </c>
      <c r="Q136" s="786" t="s">
        <v>1308</v>
      </c>
      <c r="R136" s="795">
        <v>8.3333333333333329E-2</v>
      </c>
      <c r="S136" s="786" t="s">
        <v>1307</v>
      </c>
      <c r="T136" s="797" t="s">
        <v>1522</v>
      </c>
    </row>
    <row r="137" spans="1:20" ht="185.25" hidden="1" x14ac:dyDescent="0.2">
      <c r="A137" s="804" t="s">
        <v>303</v>
      </c>
      <c r="B137" s="783" t="s">
        <v>321</v>
      </c>
      <c r="C137" s="783" t="s">
        <v>321</v>
      </c>
      <c r="D137" s="783" t="s">
        <v>538</v>
      </c>
      <c r="E137" s="806" t="s">
        <v>495</v>
      </c>
      <c r="F137" s="784" t="s">
        <v>1339</v>
      </c>
      <c r="G137" s="785" t="s">
        <v>502</v>
      </c>
      <c r="H137" s="788" t="s">
        <v>525</v>
      </c>
      <c r="I137" s="786" t="s">
        <v>533</v>
      </c>
      <c r="J137" s="788" t="s">
        <v>539</v>
      </c>
      <c r="K137" s="783" t="s">
        <v>526</v>
      </c>
      <c r="L137" s="783" t="s">
        <v>306</v>
      </c>
      <c r="M137" s="783" t="s">
        <v>534</v>
      </c>
      <c r="N137" s="794">
        <v>0.18181818181818182</v>
      </c>
      <c r="O137" s="787" t="s">
        <v>535</v>
      </c>
      <c r="P137" s="522" t="s">
        <v>306</v>
      </c>
      <c r="Q137" s="786" t="s">
        <v>1308</v>
      </c>
      <c r="R137" s="795">
        <v>0.3</v>
      </c>
      <c r="S137" s="522" t="s">
        <v>1307</v>
      </c>
      <c r="T137" s="789" t="s">
        <v>1526</v>
      </c>
    </row>
    <row r="138" spans="1:20" ht="185.25" hidden="1" x14ac:dyDescent="0.2">
      <c r="A138" s="804" t="s">
        <v>303</v>
      </c>
      <c r="B138" s="783" t="s">
        <v>321</v>
      </c>
      <c r="C138" s="783" t="s">
        <v>321</v>
      </c>
      <c r="D138" s="783" t="s">
        <v>538</v>
      </c>
      <c r="E138" s="806" t="s">
        <v>495</v>
      </c>
      <c r="F138" s="784" t="s">
        <v>507</v>
      </c>
      <c r="G138" s="785" t="s">
        <v>508</v>
      </c>
      <c r="H138" s="788" t="s">
        <v>525</v>
      </c>
      <c r="I138" s="786" t="s">
        <v>533</v>
      </c>
      <c r="J138" s="788" t="s">
        <v>539</v>
      </c>
      <c r="K138" s="783" t="s">
        <v>526</v>
      </c>
      <c r="L138" s="783" t="s">
        <v>306</v>
      </c>
      <c r="M138" s="783" t="s">
        <v>534</v>
      </c>
      <c r="N138" s="794">
        <v>0.26470588235294118</v>
      </c>
      <c r="O138" s="787" t="s">
        <v>535</v>
      </c>
      <c r="P138" s="522" t="s">
        <v>306</v>
      </c>
      <c r="Q138" s="786" t="s">
        <v>1308</v>
      </c>
      <c r="R138" s="795">
        <v>0.22580645161290322</v>
      </c>
      <c r="S138" s="786" t="s">
        <v>1307</v>
      </c>
      <c r="T138" s="789" t="s">
        <v>1309</v>
      </c>
    </row>
    <row r="139" spans="1:20" ht="185.25" hidden="1" x14ac:dyDescent="0.2">
      <c r="A139" s="804" t="s">
        <v>303</v>
      </c>
      <c r="B139" s="783" t="s">
        <v>321</v>
      </c>
      <c r="C139" s="783" t="s">
        <v>321</v>
      </c>
      <c r="D139" s="783" t="s">
        <v>538</v>
      </c>
      <c r="E139" s="806" t="s">
        <v>495</v>
      </c>
      <c r="F139" s="784" t="s">
        <v>514</v>
      </c>
      <c r="G139" s="785" t="s">
        <v>512</v>
      </c>
      <c r="H139" s="788" t="s">
        <v>525</v>
      </c>
      <c r="I139" s="786" t="s">
        <v>533</v>
      </c>
      <c r="J139" s="788" t="s">
        <v>539</v>
      </c>
      <c r="K139" s="783" t="s">
        <v>526</v>
      </c>
      <c r="L139" s="783" t="s">
        <v>306</v>
      </c>
      <c r="M139" s="783" t="s">
        <v>534</v>
      </c>
      <c r="N139" s="794">
        <v>0.11764705882352941</v>
      </c>
      <c r="O139" s="787" t="s">
        <v>535</v>
      </c>
      <c r="P139" s="522" t="s">
        <v>306</v>
      </c>
      <c r="Q139" s="786" t="s">
        <v>1308</v>
      </c>
      <c r="R139" s="795">
        <v>0.21428571428571427</v>
      </c>
      <c r="S139" s="786" t="s">
        <v>1307</v>
      </c>
      <c r="T139" s="788" t="s">
        <v>1310</v>
      </c>
    </row>
    <row r="140" spans="1:20" ht="185.25" hidden="1" x14ac:dyDescent="0.2">
      <c r="A140" s="804" t="s">
        <v>303</v>
      </c>
      <c r="B140" s="783" t="s">
        <v>321</v>
      </c>
      <c r="C140" s="783" t="s">
        <v>321</v>
      </c>
      <c r="D140" s="783" t="s">
        <v>538</v>
      </c>
      <c r="E140" s="806" t="s">
        <v>495</v>
      </c>
      <c r="F140" s="784" t="s">
        <v>514</v>
      </c>
      <c r="G140" s="785" t="s">
        <v>502</v>
      </c>
      <c r="H140" s="788" t="s">
        <v>525</v>
      </c>
      <c r="I140" s="786" t="s">
        <v>306</v>
      </c>
      <c r="J140" s="788" t="s">
        <v>539</v>
      </c>
      <c r="K140" s="783" t="s">
        <v>526</v>
      </c>
      <c r="L140" s="783" t="s">
        <v>533</v>
      </c>
      <c r="M140" s="520" t="s">
        <v>534</v>
      </c>
      <c r="N140" s="794">
        <v>0.23300000000000001</v>
      </c>
      <c r="O140" s="787" t="s">
        <v>535</v>
      </c>
      <c r="P140" s="522" t="s">
        <v>306</v>
      </c>
      <c r="Q140" s="786" t="s">
        <v>1308</v>
      </c>
      <c r="R140" s="795">
        <v>0.21621621621621623</v>
      </c>
      <c r="S140" s="522" t="s">
        <v>1307</v>
      </c>
      <c r="T140" s="788"/>
    </row>
    <row r="141" spans="1:20" ht="28.5" x14ac:dyDescent="0.2">
      <c r="A141" s="804" t="s">
        <v>303</v>
      </c>
      <c r="B141" s="783" t="s">
        <v>321</v>
      </c>
      <c r="C141" s="783" t="s">
        <v>321</v>
      </c>
      <c r="D141" s="783" t="s">
        <v>538</v>
      </c>
      <c r="E141" s="806" t="s">
        <v>495</v>
      </c>
      <c r="F141" s="790" t="s">
        <v>1320</v>
      </c>
      <c r="G141" s="790" t="s">
        <v>506</v>
      </c>
      <c r="H141" s="788" t="s">
        <v>525</v>
      </c>
      <c r="I141" s="786" t="s">
        <v>306</v>
      </c>
      <c r="J141" s="788" t="s">
        <v>539</v>
      </c>
      <c r="K141" s="783" t="s">
        <v>526</v>
      </c>
      <c r="L141" s="783" t="s">
        <v>307</v>
      </c>
      <c r="M141" s="520" t="s">
        <v>527</v>
      </c>
      <c r="N141" s="783" t="s">
        <v>498</v>
      </c>
      <c r="O141" s="787"/>
      <c r="P141" s="522" t="s">
        <v>306</v>
      </c>
      <c r="Q141" s="788"/>
      <c r="R141" s="795">
        <v>0</v>
      </c>
      <c r="S141" s="522" t="s">
        <v>324</v>
      </c>
      <c r="T141" s="788"/>
    </row>
    <row r="142" spans="1:20" ht="42.75" x14ac:dyDescent="0.2">
      <c r="A142" s="804" t="s">
        <v>303</v>
      </c>
      <c r="B142" s="791" t="s">
        <v>521</v>
      </c>
      <c r="C142" s="791" t="s">
        <v>521</v>
      </c>
      <c r="D142" s="783" t="s">
        <v>538</v>
      </c>
      <c r="E142" s="806" t="s">
        <v>495</v>
      </c>
      <c r="F142" s="784" t="s">
        <v>522</v>
      </c>
      <c r="G142" s="790" t="s">
        <v>506</v>
      </c>
      <c r="H142" s="788" t="s">
        <v>525</v>
      </c>
      <c r="I142" s="786" t="s">
        <v>306</v>
      </c>
      <c r="J142" s="788" t="s">
        <v>539</v>
      </c>
      <c r="K142" s="783" t="s">
        <v>526</v>
      </c>
      <c r="L142" s="783" t="s">
        <v>307</v>
      </c>
      <c r="M142" s="520" t="s">
        <v>527</v>
      </c>
      <c r="N142" s="783" t="s">
        <v>498</v>
      </c>
      <c r="O142" s="787"/>
      <c r="P142" s="522" t="s">
        <v>306</v>
      </c>
      <c r="Q142" s="788"/>
      <c r="R142" s="795">
        <v>0</v>
      </c>
      <c r="S142" s="522" t="s">
        <v>324</v>
      </c>
      <c r="T142" s="788"/>
    </row>
    <row r="143" spans="1:20" ht="28.5" x14ac:dyDescent="0.2">
      <c r="A143" s="804" t="s">
        <v>303</v>
      </c>
      <c r="B143" s="783" t="s">
        <v>321</v>
      </c>
      <c r="C143" s="783" t="s">
        <v>321</v>
      </c>
      <c r="D143" s="783" t="s">
        <v>538</v>
      </c>
      <c r="E143" s="806" t="s">
        <v>540</v>
      </c>
      <c r="F143" s="784" t="s">
        <v>492</v>
      </c>
      <c r="G143" s="785" t="s">
        <v>508</v>
      </c>
      <c r="H143" s="788" t="s">
        <v>525</v>
      </c>
      <c r="I143" s="786" t="s">
        <v>306</v>
      </c>
      <c r="J143" s="788" t="s">
        <v>539</v>
      </c>
      <c r="K143" s="783" t="s">
        <v>526</v>
      </c>
      <c r="L143" s="783" t="s">
        <v>307</v>
      </c>
      <c r="M143" s="520" t="s">
        <v>527</v>
      </c>
      <c r="N143" s="783" t="s">
        <v>498</v>
      </c>
      <c r="O143" s="787"/>
      <c r="P143" s="522" t="s">
        <v>306</v>
      </c>
      <c r="Q143" s="788"/>
      <c r="R143" s="788" t="s">
        <v>1521</v>
      </c>
      <c r="S143" s="522" t="s">
        <v>324</v>
      </c>
      <c r="T143" s="788"/>
    </row>
    <row r="144" spans="1:20" ht="356.25" hidden="1" x14ac:dyDescent="0.2">
      <c r="A144" s="804" t="s">
        <v>303</v>
      </c>
      <c r="B144" s="783" t="s">
        <v>321</v>
      </c>
      <c r="C144" s="783" t="s">
        <v>321</v>
      </c>
      <c r="D144" s="783" t="s">
        <v>538</v>
      </c>
      <c r="E144" s="806" t="s">
        <v>540</v>
      </c>
      <c r="F144" s="784" t="s">
        <v>511</v>
      </c>
      <c r="G144" s="785" t="s">
        <v>499</v>
      </c>
      <c r="H144" s="788" t="s">
        <v>525</v>
      </c>
      <c r="I144" s="786" t="s">
        <v>533</v>
      </c>
      <c r="J144" s="788" t="s">
        <v>539</v>
      </c>
      <c r="K144" s="794">
        <v>0.26490066225165565</v>
      </c>
      <c r="L144" s="783" t="s">
        <v>306</v>
      </c>
      <c r="M144" s="783" t="s">
        <v>534</v>
      </c>
      <c r="N144" s="794">
        <v>0.22</v>
      </c>
      <c r="O144" s="787" t="s">
        <v>1527</v>
      </c>
      <c r="P144" s="522" t="s">
        <v>306</v>
      </c>
      <c r="Q144" s="786" t="s">
        <v>1308</v>
      </c>
      <c r="R144" s="795">
        <v>0.17575757575757575</v>
      </c>
      <c r="S144" s="786" t="s">
        <v>1307</v>
      </c>
      <c r="T144" s="788"/>
    </row>
    <row r="145" spans="1:20" ht="185.25" hidden="1" x14ac:dyDescent="0.2">
      <c r="A145" s="804" t="s">
        <v>303</v>
      </c>
      <c r="B145" s="783" t="s">
        <v>321</v>
      </c>
      <c r="C145" s="783" t="s">
        <v>321</v>
      </c>
      <c r="D145" s="783" t="s">
        <v>538</v>
      </c>
      <c r="E145" s="806" t="s">
        <v>540</v>
      </c>
      <c r="F145" s="784" t="s">
        <v>511</v>
      </c>
      <c r="G145" s="785" t="s">
        <v>508</v>
      </c>
      <c r="H145" s="788" t="s">
        <v>525</v>
      </c>
      <c r="I145" s="786" t="s">
        <v>533</v>
      </c>
      <c r="J145" s="788" t="s">
        <v>539</v>
      </c>
      <c r="K145" s="783" t="s">
        <v>526</v>
      </c>
      <c r="L145" s="783" t="s">
        <v>306</v>
      </c>
      <c r="M145" s="783" t="s">
        <v>534</v>
      </c>
      <c r="N145" s="794">
        <v>0.13354531001589826</v>
      </c>
      <c r="O145" s="787" t="s">
        <v>535</v>
      </c>
      <c r="P145" s="522" t="s">
        <v>306</v>
      </c>
      <c r="Q145" s="786" t="s">
        <v>1308</v>
      </c>
      <c r="R145" s="795">
        <v>0.13375224416517056</v>
      </c>
      <c r="S145" s="786" t="s">
        <v>1307</v>
      </c>
      <c r="T145" s="788"/>
    </row>
    <row r="146" spans="1:20" ht="185.25" hidden="1" x14ac:dyDescent="0.2">
      <c r="A146" s="804" t="s">
        <v>303</v>
      </c>
      <c r="B146" s="783" t="s">
        <v>321</v>
      </c>
      <c r="C146" s="783" t="s">
        <v>321</v>
      </c>
      <c r="D146" s="783" t="s">
        <v>538</v>
      </c>
      <c r="E146" s="806" t="s">
        <v>540</v>
      </c>
      <c r="F146" s="784" t="s">
        <v>511</v>
      </c>
      <c r="G146" s="785" t="s">
        <v>512</v>
      </c>
      <c r="H146" s="788" t="s">
        <v>525</v>
      </c>
      <c r="I146" s="786" t="s">
        <v>533</v>
      </c>
      <c r="J146" s="788" t="s">
        <v>539</v>
      </c>
      <c r="K146" s="783" t="s">
        <v>526</v>
      </c>
      <c r="L146" s="783" t="s">
        <v>306</v>
      </c>
      <c r="M146" s="783" t="s">
        <v>534</v>
      </c>
      <c r="N146" s="794">
        <v>0.10248447204968944</v>
      </c>
      <c r="O146" s="787" t="s">
        <v>535</v>
      </c>
      <c r="P146" s="522" t="s">
        <v>306</v>
      </c>
      <c r="Q146" s="786" t="s">
        <v>1308</v>
      </c>
      <c r="R146" s="795">
        <v>9.5406360424028266E-2</v>
      </c>
      <c r="S146" s="522" t="s">
        <v>1307</v>
      </c>
      <c r="T146" s="788"/>
    </row>
    <row r="147" spans="1:20" ht="185.25" hidden="1" x14ac:dyDescent="0.2">
      <c r="A147" s="804" t="s">
        <v>303</v>
      </c>
      <c r="B147" s="783" t="s">
        <v>321</v>
      </c>
      <c r="C147" s="783" t="s">
        <v>321</v>
      </c>
      <c r="D147" s="783" t="s">
        <v>538</v>
      </c>
      <c r="E147" s="806" t="s">
        <v>540</v>
      </c>
      <c r="F147" s="784" t="s">
        <v>511</v>
      </c>
      <c r="G147" s="785" t="s">
        <v>502</v>
      </c>
      <c r="H147" s="788" t="s">
        <v>525</v>
      </c>
      <c r="I147" s="786" t="s">
        <v>533</v>
      </c>
      <c r="J147" s="788" t="s">
        <v>539</v>
      </c>
      <c r="K147" s="783" t="s">
        <v>526</v>
      </c>
      <c r="L147" s="783" t="s">
        <v>306</v>
      </c>
      <c r="M147" s="783" t="s">
        <v>534</v>
      </c>
      <c r="N147" s="794">
        <v>0.23076923076923078</v>
      </c>
      <c r="O147" s="787" t="s">
        <v>535</v>
      </c>
      <c r="P147" s="522" t="s">
        <v>306</v>
      </c>
      <c r="Q147" s="786" t="s">
        <v>1308</v>
      </c>
      <c r="R147" s="795">
        <v>0.125</v>
      </c>
      <c r="S147" s="786" t="s">
        <v>1307</v>
      </c>
      <c r="T147" s="797" t="s">
        <v>1522</v>
      </c>
    </row>
    <row r="148" spans="1:20" ht="185.25" hidden="1" x14ac:dyDescent="0.2">
      <c r="A148" s="804" t="s">
        <v>303</v>
      </c>
      <c r="B148" s="783" t="s">
        <v>321</v>
      </c>
      <c r="C148" s="783" t="s">
        <v>321</v>
      </c>
      <c r="D148" s="783" t="s">
        <v>538</v>
      </c>
      <c r="E148" s="806" t="s">
        <v>540</v>
      </c>
      <c r="F148" s="784" t="s">
        <v>503</v>
      </c>
      <c r="G148" s="785" t="s">
        <v>508</v>
      </c>
      <c r="H148" s="788" t="s">
        <v>525</v>
      </c>
      <c r="I148" s="786" t="s">
        <v>533</v>
      </c>
      <c r="J148" s="788" t="s">
        <v>539</v>
      </c>
      <c r="K148" s="783" t="s">
        <v>526</v>
      </c>
      <c r="L148" s="783" t="s">
        <v>306</v>
      </c>
      <c r="M148" s="783" t="s">
        <v>534</v>
      </c>
      <c r="N148" s="794">
        <v>0.15384615384615385</v>
      </c>
      <c r="O148" s="787" t="s">
        <v>535</v>
      </c>
      <c r="P148" s="522" t="s">
        <v>306</v>
      </c>
      <c r="Q148" s="786" t="s">
        <v>1308</v>
      </c>
      <c r="R148" s="795">
        <v>0.13333333333333333</v>
      </c>
      <c r="S148" s="786" t="s">
        <v>1307</v>
      </c>
      <c r="T148" s="788"/>
    </row>
    <row r="149" spans="1:20" ht="185.25" hidden="1" x14ac:dyDescent="0.2">
      <c r="A149" s="804" t="s">
        <v>303</v>
      </c>
      <c r="B149" s="783" t="s">
        <v>321</v>
      </c>
      <c r="C149" s="783" t="s">
        <v>321</v>
      </c>
      <c r="D149" s="783" t="s">
        <v>538</v>
      </c>
      <c r="E149" s="806" t="s">
        <v>540</v>
      </c>
      <c r="F149" s="784" t="s">
        <v>513</v>
      </c>
      <c r="G149" s="785" t="s">
        <v>512</v>
      </c>
      <c r="H149" s="788" t="s">
        <v>525</v>
      </c>
      <c r="I149" s="786" t="s">
        <v>533</v>
      </c>
      <c r="J149" s="788" t="s">
        <v>539</v>
      </c>
      <c r="K149" s="783" t="s">
        <v>526</v>
      </c>
      <c r="L149" s="783" t="s">
        <v>306</v>
      </c>
      <c r="M149" s="783" t="s">
        <v>534</v>
      </c>
      <c r="N149" s="794">
        <v>0.23076923076923078</v>
      </c>
      <c r="O149" s="787" t="s">
        <v>535</v>
      </c>
      <c r="P149" s="522" t="s">
        <v>306</v>
      </c>
      <c r="Q149" s="786" t="s">
        <v>1308</v>
      </c>
      <c r="R149" s="795">
        <v>0.12244897959183673</v>
      </c>
      <c r="S149" s="786" t="s">
        <v>1307</v>
      </c>
      <c r="T149" s="788"/>
    </row>
    <row r="150" spans="1:20" ht="356.25" hidden="1" x14ac:dyDescent="0.2">
      <c r="A150" s="804" t="s">
        <v>303</v>
      </c>
      <c r="B150" s="783" t="s">
        <v>321</v>
      </c>
      <c r="C150" s="783" t="s">
        <v>321</v>
      </c>
      <c r="D150" s="783" t="s">
        <v>538</v>
      </c>
      <c r="E150" s="806" t="s">
        <v>540</v>
      </c>
      <c r="F150" s="784" t="s">
        <v>504</v>
      </c>
      <c r="G150" s="785" t="s">
        <v>505</v>
      </c>
      <c r="H150" s="788" t="s">
        <v>525</v>
      </c>
      <c r="I150" s="786" t="s">
        <v>533</v>
      </c>
      <c r="J150" s="788" t="s">
        <v>539</v>
      </c>
      <c r="K150" s="794">
        <v>7.9030976965845906E-2</v>
      </c>
      <c r="L150" s="783" t="s">
        <v>306</v>
      </c>
      <c r="M150" s="783" t="s">
        <v>534</v>
      </c>
      <c r="N150" s="794">
        <v>7.9030976965845906E-2</v>
      </c>
      <c r="O150" s="787" t="s">
        <v>1527</v>
      </c>
      <c r="P150" s="522" t="s">
        <v>306</v>
      </c>
      <c r="Q150" s="786" t="s">
        <v>1308</v>
      </c>
      <c r="R150" s="795">
        <v>9.175084175084175E-2</v>
      </c>
      <c r="S150" s="786" t="s">
        <v>1307</v>
      </c>
      <c r="T150" s="788"/>
    </row>
    <row r="151" spans="1:20" ht="356.25" hidden="1" x14ac:dyDescent="0.2">
      <c r="A151" s="804" t="s">
        <v>303</v>
      </c>
      <c r="B151" s="783" t="s">
        <v>321</v>
      </c>
      <c r="C151" s="783" t="s">
        <v>321</v>
      </c>
      <c r="D151" s="783" t="s">
        <v>538</v>
      </c>
      <c r="E151" s="806" t="s">
        <v>540</v>
      </c>
      <c r="F151" s="784" t="s">
        <v>504</v>
      </c>
      <c r="G151" s="785" t="s">
        <v>499</v>
      </c>
      <c r="H151" s="788" t="s">
        <v>525</v>
      </c>
      <c r="I151" s="786" t="s">
        <v>533</v>
      </c>
      <c r="J151" s="788" t="s">
        <v>539</v>
      </c>
      <c r="K151" s="794">
        <v>9.0706447187928668E-2</v>
      </c>
      <c r="L151" s="783" t="s">
        <v>306</v>
      </c>
      <c r="M151" s="783" t="s">
        <v>534</v>
      </c>
      <c r="N151" s="794">
        <v>9.0706447187928668E-2</v>
      </c>
      <c r="O151" s="787" t="s">
        <v>1527</v>
      </c>
      <c r="P151" s="522" t="s">
        <v>306</v>
      </c>
      <c r="Q151" s="786" t="s">
        <v>1308</v>
      </c>
      <c r="R151" s="795">
        <v>0.10756832515767344</v>
      </c>
      <c r="S151" s="786" t="s">
        <v>1307</v>
      </c>
      <c r="T151" s="788"/>
    </row>
    <row r="152" spans="1:20" ht="185.25" hidden="1" x14ac:dyDescent="0.2">
      <c r="A152" s="804" t="s">
        <v>303</v>
      </c>
      <c r="B152" s="783" t="s">
        <v>321</v>
      </c>
      <c r="C152" s="783" t="s">
        <v>321</v>
      </c>
      <c r="D152" s="783" t="s">
        <v>538</v>
      </c>
      <c r="E152" s="806" t="s">
        <v>540</v>
      </c>
      <c r="F152" s="784" t="s">
        <v>1517</v>
      </c>
      <c r="G152" s="785" t="s">
        <v>508</v>
      </c>
      <c r="H152" s="788" t="s">
        <v>525</v>
      </c>
      <c r="I152" s="786" t="s">
        <v>533</v>
      </c>
      <c r="J152" s="788" t="s">
        <v>539</v>
      </c>
      <c r="K152" s="783" t="s">
        <v>526</v>
      </c>
      <c r="L152" s="783" t="s">
        <v>306</v>
      </c>
      <c r="M152" s="783" t="s">
        <v>534</v>
      </c>
      <c r="N152" s="794">
        <v>0.18765432098765433</v>
      </c>
      <c r="O152" s="787" t="s">
        <v>535</v>
      </c>
      <c r="P152" s="522" t="s">
        <v>306</v>
      </c>
      <c r="Q152" s="786" t="s">
        <v>1308</v>
      </c>
      <c r="R152" s="795">
        <v>0.1182108626198083</v>
      </c>
      <c r="S152" s="522" t="s">
        <v>1307</v>
      </c>
      <c r="T152" s="788" t="s">
        <v>1523</v>
      </c>
    </row>
    <row r="153" spans="1:20" ht="356.25" hidden="1" x14ac:dyDescent="0.2">
      <c r="A153" s="804" t="s">
        <v>303</v>
      </c>
      <c r="B153" s="783" t="s">
        <v>321</v>
      </c>
      <c r="C153" s="783" t="s">
        <v>321</v>
      </c>
      <c r="D153" s="783" t="s">
        <v>538</v>
      </c>
      <c r="E153" s="806" t="s">
        <v>540</v>
      </c>
      <c r="F153" s="784" t="s">
        <v>1518</v>
      </c>
      <c r="G153" s="785" t="s">
        <v>499</v>
      </c>
      <c r="H153" s="788" t="s">
        <v>525</v>
      </c>
      <c r="I153" s="786" t="s">
        <v>533</v>
      </c>
      <c r="J153" s="788" t="s">
        <v>539</v>
      </c>
      <c r="K153" s="794">
        <v>0.33333333333333331</v>
      </c>
      <c r="L153" s="783" t="s">
        <v>306</v>
      </c>
      <c r="M153" s="783" t="s">
        <v>534</v>
      </c>
      <c r="N153" s="794">
        <v>0.33333333333333331</v>
      </c>
      <c r="O153" s="787" t="s">
        <v>1527</v>
      </c>
      <c r="P153" s="522" t="s">
        <v>306</v>
      </c>
      <c r="Q153" s="786"/>
      <c r="R153" s="795">
        <v>0</v>
      </c>
      <c r="S153" s="522" t="s">
        <v>324</v>
      </c>
      <c r="T153" s="789" t="s">
        <v>1519</v>
      </c>
    </row>
    <row r="154" spans="1:20" ht="185.25" hidden="1" x14ac:dyDescent="0.2">
      <c r="A154" s="804" t="s">
        <v>303</v>
      </c>
      <c r="B154" s="783" t="s">
        <v>321</v>
      </c>
      <c r="C154" s="783" t="s">
        <v>321</v>
      </c>
      <c r="D154" s="783" t="s">
        <v>538</v>
      </c>
      <c r="E154" s="806" t="s">
        <v>540</v>
      </c>
      <c r="F154" s="784" t="s">
        <v>1520</v>
      </c>
      <c r="G154" s="785" t="s">
        <v>508</v>
      </c>
      <c r="H154" s="788" t="s">
        <v>525</v>
      </c>
      <c r="I154" s="786" t="s">
        <v>533</v>
      </c>
      <c r="J154" s="788" t="s">
        <v>539</v>
      </c>
      <c r="K154" s="783" t="s">
        <v>526</v>
      </c>
      <c r="L154" s="783" t="s">
        <v>306</v>
      </c>
      <c r="M154" s="783" t="s">
        <v>534</v>
      </c>
      <c r="N154" s="794">
        <v>0.14285714285714285</v>
      </c>
      <c r="O154" s="787" t="s">
        <v>535</v>
      </c>
      <c r="P154" s="522" t="s">
        <v>307</v>
      </c>
      <c r="Q154" s="786"/>
      <c r="R154" s="795">
        <v>0</v>
      </c>
      <c r="S154" s="522" t="s">
        <v>324</v>
      </c>
      <c r="T154" s="789" t="s">
        <v>1519</v>
      </c>
    </row>
    <row r="155" spans="1:20" ht="185.25" hidden="1" x14ac:dyDescent="0.2">
      <c r="A155" s="804" t="s">
        <v>303</v>
      </c>
      <c r="B155" s="783" t="s">
        <v>321</v>
      </c>
      <c r="C155" s="783" t="s">
        <v>321</v>
      </c>
      <c r="D155" s="783" t="s">
        <v>538</v>
      </c>
      <c r="E155" s="806" t="s">
        <v>540</v>
      </c>
      <c r="F155" s="784" t="s">
        <v>1320</v>
      </c>
      <c r="G155" s="785" t="s">
        <v>508</v>
      </c>
      <c r="H155" s="788" t="s">
        <v>525</v>
      </c>
      <c r="I155" s="786" t="s">
        <v>533</v>
      </c>
      <c r="J155" s="788" t="s">
        <v>539</v>
      </c>
      <c r="K155" s="783" t="s">
        <v>526</v>
      </c>
      <c r="L155" s="783" t="s">
        <v>306</v>
      </c>
      <c r="M155" s="783" t="s">
        <v>534</v>
      </c>
      <c r="N155" s="794">
        <v>0.22689075630252101</v>
      </c>
      <c r="O155" s="787" t="s">
        <v>535</v>
      </c>
      <c r="P155" s="522" t="s">
        <v>306</v>
      </c>
      <c r="Q155" s="786" t="s">
        <v>1308</v>
      </c>
      <c r="R155" s="795">
        <v>0.10576923076923077</v>
      </c>
      <c r="S155" s="522" t="s">
        <v>1307</v>
      </c>
      <c r="T155" s="788"/>
    </row>
    <row r="156" spans="1:20" ht="185.25" hidden="1" x14ac:dyDescent="0.2">
      <c r="A156" s="804" t="s">
        <v>303</v>
      </c>
      <c r="B156" s="783" t="s">
        <v>321</v>
      </c>
      <c r="C156" s="783" t="s">
        <v>321</v>
      </c>
      <c r="D156" s="783" t="s">
        <v>538</v>
      </c>
      <c r="E156" s="806" t="s">
        <v>540</v>
      </c>
      <c r="F156" s="784" t="s">
        <v>1320</v>
      </c>
      <c r="G156" s="785" t="s">
        <v>512</v>
      </c>
      <c r="H156" s="788" t="s">
        <v>525</v>
      </c>
      <c r="I156" s="786" t="s">
        <v>533</v>
      </c>
      <c r="J156" s="788" t="s">
        <v>539</v>
      </c>
      <c r="K156" s="783" t="s">
        <v>526</v>
      </c>
      <c r="L156" s="783" t="s">
        <v>306</v>
      </c>
      <c r="M156" s="783" t="s">
        <v>534</v>
      </c>
      <c r="N156" s="794">
        <v>0.22500000000000001</v>
      </c>
      <c r="O156" s="787" t="s">
        <v>535</v>
      </c>
      <c r="P156" s="522" t="s">
        <v>306</v>
      </c>
      <c r="Q156" s="786" t="s">
        <v>1308</v>
      </c>
      <c r="R156" s="795">
        <v>0.14285714285714285</v>
      </c>
      <c r="S156" s="786" t="s">
        <v>1307</v>
      </c>
      <c r="T156" s="788" t="s">
        <v>1524</v>
      </c>
    </row>
    <row r="157" spans="1:20" ht="185.25" hidden="1" x14ac:dyDescent="0.2">
      <c r="A157" s="804" t="s">
        <v>303</v>
      </c>
      <c r="B157" s="783" t="s">
        <v>321</v>
      </c>
      <c r="C157" s="783" t="s">
        <v>321</v>
      </c>
      <c r="D157" s="783" t="s">
        <v>538</v>
      </c>
      <c r="E157" s="806" t="s">
        <v>540</v>
      </c>
      <c r="F157" s="784" t="s">
        <v>1320</v>
      </c>
      <c r="G157" s="785" t="s">
        <v>502</v>
      </c>
      <c r="H157" s="788" t="s">
        <v>525</v>
      </c>
      <c r="I157" s="786" t="s">
        <v>533</v>
      </c>
      <c r="J157" s="788" t="s">
        <v>539</v>
      </c>
      <c r="K157" s="783" t="s">
        <v>526</v>
      </c>
      <c r="L157" s="783" t="s">
        <v>306</v>
      </c>
      <c r="M157" s="783" t="s">
        <v>534</v>
      </c>
      <c r="N157" s="794">
        <v>0.25600000000000001</v>
      </c>
      <c r="O157" s="787" t="s">
        <v>535</v>
      </c>
      <c r="P157" s="522" t="s">
        <v>306</v>
      </c>
      <c r="Q157" s="786" t="s">
        <v>1308</v>
      </c>
      <c r="R157" s="795">
        <v>8.3333333333333329E-2</v>
      </c>
      <c r="S157" s="786" t="s">
        <v>1307</v>
      </c>
      <c r="T157" s="788"/>
    </row>
    <row r="158" spans="1:20" ht="185.25" hidden="1" x14ac:dyDescent="0.2">
      <c r="A158" s="804" t="s">
        <v>303</v>
      </c>
      <c r="B158" s="783" t="s">
        <v>321</v>
      </c>
      <c r="C158" s="783" t="s">
        <v>321</v>
      </c>
      <c r="D158" s="783" t="s">
        <v>538</v>
      </c>
      <c r="E158" s="806" t="s">
        <v>540</v>
      </c>
      <c r="F158" s="784" t="s">
        <v>1339</v>
      </c>
      <c r="G158" s="785" t="s">
        <v>508</v>
      </c>
      <c r="H158" s="788" t="s">
        <v>525</v>
      </c>
      <c r="I158" s="786" t="s">
        <v>533</v>
      </c>
      <c r="J158" s="788" t="s">
        <v>539</v>
      </c>
      <c r="K158" s="783" t="s">
        <v>526</v>
      </c>
      <c r="L158" s="783" t="s">
        <v>306</v>
      </c>
      <c r="M158" s="783" t="s">
        <v>534</v>
      </c>
      <c r="N158" s="794">
        <v>0.2857142857142857</v>
      </c>
      <c r="O158" s="787" t="s">
        <v>535</v>
      </c>
      <c r="P158" s="522" t="s">
        <v>306</v>
      </c>
      <c r="Q158" s="786" t="s">
        <v>1308</v>
      </c>
      <c r="R158" s="795">
        <v>0.16666666666666666</v>
      </c>
      <c r="S158" s="786" t="s">
        <v>324</v>
      </c>
      <c r="T158" s="788" t="s">
        <v>1525</v>
      </c>
    </row>
    <row r="159" spans="1:20" ht="185.25" hidden="1" x14ac:dyDescent="0.2">
      <c r="A159" s="804" t="s">
        <v>303</v>
      </c>
      <c r="B159" s="783" t="s">
        <v>321</v>
      </c>
      <c r="C159" s="783" t="s">
        <v>321</v>
      </c>
      <c r="D159" s="783" t="s">
        <v>538</v>
      </c>
      <c r="E159" s="806" t="s">
        <v>540</v>
      </c>
      <c r="F159" s="784" t="s">
        <v>1339</v>
      </c>
      <c r="G159" s="785" t="s">
        <v>512</v>
      </c>
      <c r="H159" s="788" t="s">
        <v>525</v>
      </c>
      <c r="I159" s="786" t="s">
        <v>533</v>
      </c>
      <c r="J159" s="788" t="s">
        <v>539</v>
      </c>
      <c r="K159" s="783" t="s">
        <v>526</v>
      </c>
      <c r="L159" s="783" t="s">
        <v>306</v>
      </c>
      <c r="M159" s="783" t="s">
        <v>534</v>
      </c>
      <c r="N159" s="794">
        <v>0.16216216216216217</v>
      </c>
      <c r="O159" s="787" t="s">
        <v>535</v>
      </c>
      <c r="P159" s="522" t="s">
        <v>306</v>
      </c>
      <c r="Q159" s="786" t="s">
        <v>1308</v>
      </c>
      <c r="R159" s="795">
        <v>8.3333333333333329E-2</v>
      </c>
      <c r="S159" s="786" t="s">
        <v>1307</v>
      </c>
      <c r="T159" s="797" t="s">
        <v>1522</v>
      </c>
    </row>
    <row r="160" spans="1:20" ht="185.25" hidden="1" x14ac:dyDescent="0.2">
      <c r="A160" s="804" t="s">
        <v>303</v>
      </c>
      <c r="B160" s="783" t="s">
        <v>321</v>
      </c>
      <c r="C160" s="783" t="s">
        <v>321</v>
      </c>
      <c r="D160" s="783" t="s">
        <v>538</v>
      </c>
      <c r="E160" s="806" t="s">
        <v>540</v>
      </c>
      <c r="F160" s="784" t="s">
        <v>1339</v>
      </c>
      <c r="G160" s="785" t="s">
        <v>502</v>
      </c>
      <c r="H160" s="788" t="s">
        <v>525</v>
      </c>
      <c r="I160" s="786" t="s">
        <v>533</v>
      </c>
      <c r="J160" s="788" t="s">
        <v>539</v>
      </c>
      <c r="K160" s="783" t="s">
        <v>526</v>
      </c>
      <c r="L160" s="783" t="s">
        <v>306</v>
      </c>
      <c r="M160" s="783" t="s">
        <v>534</v>
      </c>
      <c r="N160" s="794">
        <v>0.18181818181818182</v>
      </c>
      <c r="O160" s="787" t="s">
        <v>535</v>
      </c>
      <c r="P160" s="522" t="s">
        <v>306</v>
      </c>
      <c r="Q160" s="786" t="s">
        <v>1308</v>
      </c>
      <c r="R160" s="795">
        <v>0.3</v>
      </c>
      <c r="S160" s="786" t="s">
        <v>1307</v>
      </c>
      <c r="T160" s="789" t="s">
        <v>1526</v>
      </c>
    </row>
    <row r="161" spans="1:20" ht="185.25" hidden="1" x14ac:dyDescent="0.2">
      <c r="A161" s="804" t="s">
        <v>303</v>
      </c>
      <c r="B161" s="783" t="s">
        <v>321</v>
      </c>
      <c r="C161" s="783" t="s">
        <v>321</v>
      </c>
      <c r="D161" s="783" t="s">
        <v>538</v>
      </c>
      <c r="E161" s="806" t="s">
        <v>540</v>
      </c>
      <c r="F161" s="784" t="s">
        <v>507</v>
      </c>
      <c r="G161" s="785" t="s">
        <v>508</v>
      </c>
      <c r="H161" s="788" t="s">
        <v>525</v>
      </c>
      <c r="I161" s="786" t="s">
        <v>533</v>
      </c>
      <c r="J161" s="788" t="s">
        <v>539</v>
      </c>
      <c r="K161" s="783" t="s">
        <v>526</v>
      </c>
      <c r="L161" s="783" t="s">
        <v>306</v>
      </c>
      <c r="M161" s="783" t="s">
        <v>534</v>
      </c>
      <c r="N161" s="794">
        <v>0.26470588235294118</v>
      </c>
      <c r="O161" s="787" t="s">
        <v>535</v>
      </c>
      <c r="P161" s="522" t="s">
        <v>306</v>
      </c>
      <c r="Q161" s="786" t="s">
        <v>1308</v>
      </c>
      <c r="R161" s="795">
        <v>0.22580645161290322</v>
      </c>
      <c r="S161" s="522" t="s">
        <v>1307</v>
      </c>
      <c r="T161" s="789" t="s">
        <v>1309</v>
      </c>
    </row>
    <row r="162" spans="1:20" ht="185.25" hidden="1" x14ac:dyDescent="0.2">
      <c r="A162" s="804" t="s">
        <v>303</v>
      </c>
      <c r="B162" s="783" t="s">
        <v>321</v>
      </c>
      <c r="C162" s="783" t="s">
        <v>321</v>
      </c>
      <c r="D162" s="783" t="s">
        <v>538</v>
      </c>
      <c r="E162" s="806" t="s">
        <v>540</v>
      </c>
      <c r="F162" s="784" t="s">
        <v>514</v>
      </c>
      <c r="G162" s="785" t="s">
        <v>512</v>
      </c>
      <c r="H162" s="788" t="s">
        <v>525</v>
      </c>
      <c r="I162" s="786" t="s">
        <v>533</v>
      </c>
      <c r="J162" s="788" t="s">
        <v>539</v>
      </c>
      <c r="K162" s="783" t="s">
        <v>526</v>
      </c>
      <c r="L162" s="783" t="s">
        <v>306</v>
      </c>
      <c r="M162" s="783" t="s">
        <v>534</v>
      </c>
      <c r="N162" s="794">
        <v>0.11764705882352941</v>
      </c>
      <c r="O162" s="787" t="s">
        <v>535</v>
      </c>
      <c r="P162" s="522" t="s">
        <v>306</v>
      </c>
      <c r="Q162" s="786" t="s">
        <v>1308</v>
      </c>
      <c r="R162" s="795">
        <v>0.21428571428571427</v>
      </c>
      <c r="S162" s="786" t="s">
        <v>1307</v>
      </c>
      <c r="T162" s="788" t="s">
        <v>1310</v>
      </c>
    </row>
    <row r="163" spans="1:20" ht="185.25" hidden="1" x14ac:dyDescent="0.2">
      <c r="A163" s="804" t="s">
        <v>303</v>
      </c>
      <c r="B163" s="783" t="s">
        <v>321</v>
      </c>
      <c r="C163" s="783" t="s">
        <v>321</v>
      </c>
      <c r="D163" s="783" t="s">
        <v>538</v>
      </c>
      <c r="E163" s="806" t="s">
        <v>540</v>
      </c>
      <c r="F163" s="784" t="s">
        <v>514</v>
      </c>
      <c r="G163" s="785" t="s">
        <v>502</v>
      </c>
      <c r="H163" s="788" t="s">
        <v>525</v>
      </c>
      <c r="I163" s="786" t="s">
        <v>306</v>
      </c>
      <c r="J163" s="788" t="s">
        <v>539</v>
      </c>
      <c r="K163" s="783" t="s">
        <v>526</v>
      </c>
      <c r="L163" s="783" t="s">
        <v>533</v>
      </c>
      <c r="M163" s="520" t="s">
        <v>534</v>
      </c>
      <c r="N163" s="794">
        <v>0.23300000000000001</v>
      </c>
      <c r="O163" s="787" t="s">
        <v>535</v>
      </c>
      <c r="P163" s="522" t="s">
        <v>306</v>
      </c>
      <c r="Q163" s="786" t="s">
        <v>1308</v>
      </c>
      <c r="R163" s="795">
        <v>0.21621621621621623</v>
      </c>
      <c r="S163" s="786" t="s">
        <v>1307</v>
      </c>
      <c r="T163" s="788"/>
    </row>
    <row r="164" spans="1:20" ht="28.5" x14ac:dyDescent="0.2">
      <c r="A164" s="804" t="s">
        <v>303</v>
      </c>
      <c r="B164" s="783" t="s">
        <v>321</v>
      </c>
      <c r="C164" s="783" t="s">
        <v>321</v>
      </c>
      <c r="D164" s="783" t="s">
        <v>538</v>
      </c>
      <c r="E164" s="806" t="s">
        <v>540</v>
      </c>
      <c r="F164" s="790" t="s">
        <v>1320</v>
      </c>
      <c r="G164" s="790" t="s">
        <v>506</v>
      </c>
      <c r="H164" s="788" t="s">
        <v>525</v>
      </c>
      <c r="I164" s="786" t="s">
        <v>306</v>
      </c>
      <c r="J164" s="788" t="s">
        <v>539</v>
      </c>
      <c r="K164" s="783" t="s">
        <v>526</v>
      </c>
      <c r="L164" s="783" t="s">
        <v>307</v>
      </c>
      <c r="M164" s="520" t="s">
        <v>527</v>
      </c>
      <c r="N164" s="783" t="s">
        <v>498</v>
      </c>
      <c r="O164" s="787"/>
      <c r="P164" s="522" t="s">
        <v>306</v>
      </c>
      <c r="Q164" s="788"/>
      <c r="R164" s="795">
        <v>0</v>
      </c>
      <c r="S164" s="522" t="s">
        <v>324</v>
      </c>
      <c r="T164" s="788"/>
    </row>
    <row r="165" spans="1:20" ht="42.75" x14ac:dyDescent="0.2">
      <c r="A165" s="804" t="s">
        <v>303</v>
      </c>
      <c r="B165" s="791" t="s">
        <v>521</v>
      </c>
      <c r="C165" s="791" t="s">
        <v>521</v>
      </c>
      <c r="D165" s="783" t="s">
        <v>538</v>
      </c>
      <c r="E165" s="806" t="s">
        <v>540</v>
      </c>
      <c r="F165" s="784" t="s">
        <v>522</v>
      </c>
      <c r="G165" s="790" t="s">
        <v>506</v>
      </c>
      <c r="H165" s="788" t="s">
        <v>525</v>
      </c>
      <c r="I165" s="786" t="s">
        <v>306</v>
      </c>
      <c r="J165" s="788" t="s">
        <v>539</v>
      </c>
      <c r="K165" s="783" t="s">
        <v>526</v>
      </c>
      <c r="L165" s="783" t="s">
        <v>307</v>
      </c>
      <c r="M165" s="520" t="s">
        <v>527</v>
      </c>
      <c r="N165" s="783" t="s">
        <v>498</v>
      </c>
      <c r="O165" s="787"/>
      <c r="P165" s="522" t="s">
        <v>306</v>
      </c>
      <c r="Q165" s="788"/>
      <c r="R165" s="795">
        <v>0</v>
      </c>
      <c r="S165" s="522" t="s">
        <v>324</v>
      </c>
      <c r="T165" s="788"/>
    </row>
    <row r="166" spans="1:20" ht="28.5" x14ac:dyDescent="0.2">
      <c r="A166" s="804" t="s">
        <v>303</v>
      </c>
      <c r="B166" s="783" t="s">
        <v>321</v>
      </c>
      <c r="C166" s="783" t="s">
        <v>321</v>
      </c>
      <c r="D166" s="783" t="s">
        <v>538</v>
      </c>
      <c r="E166" s="806" t="s">
        <v>541</v>
      </c>
      <c r="F166" s="784" t="s">
        <v>492</v>
      </c>
      <c r="G166" s="785" t="s">
        <v>508</v>
      </c>
      <c r="H166" s="788" t="s">
        <v>525</v>
      </c>
      <c r="I166" s="786" t="s">
        <v>306</v>
      </c>
      <c r="J166" s="788" t="s">
        <v>539</v>
      </c>
      <c r="K166" s="783" t="s">
        <v>526</v>
      </c>
      <c r="L166" s="783" t="s">
        <v>307</v>
      </c>
      <c r="M166" s="520" t="s">
        <v>527</v>
      </c>
      <c r="N166" s="783" t="s">
        <v>498</v>
      </c>
      <c r="O166" s="787"/>
      <c r="P166" s="522" t="s">
        <v>306</v>
      </c>
      <c r="Q166" s="788"/>
      <c r="R166" s="788" t="s">
        <v>1521</v>
      </c>
      <c r="S166" s="522" t="s">
        <v>324</v>
      </c>
      <c r="T166" s="788"/>
    </row>
    <row r="167" spans="1:20" ht="356.25" hidden="1" x14ac:dyDescent="0.2">
      <c r="A167" s="804" t="s">
        <v>303</v>
      </c>
      <c r="B167" s="783" t="s">
        <v>321</v>
      </c>
      <c r="C167" s="783" t="s">
        <v>321</v>
      </c>
      <c r="D167" s="783" t="s">
        <v>538</v>
      </c>
      <c r="E167" s="806" t="s">
        <v>541</v>
      </c>
      <c r="F167" s="784" t="s">
        <v>511</v>
      </c>
      <c r="G167" s="785" t="s">
        <v>499</v>
      </c>
      <c r="H167" s="788" t="s">
        <v>525</v>
      </c>
      <c r="I167" s="786" t="s">
        <v>533</v>
      </c>
      <c r="J167" s="788" t="s">
        <v>539</v>
      </c>
      <c r="K167" s="794">
        <v>0.26490066225165565</v>
      </c>
      <c r="L167" s="783" t="s">
        <v>306</v>
      </c>
      <c r="M167" s="783" t="s">
        <v>534</v>
      </c>
      <c r="N167" s="794">
        <v>0.22</v>
      </c>
      <c r="O167" s="787" t="s">
        <v>1527</v>
      </c>
      <c r="P167" s="522" t="s">
        <v>306</v>
      </c>
      <c r="Q167" s="786" t="s">
        <v>1308</v>
      </c>
      <c r="R167" s="795">
        <v>0.17575757575757575</v>
      </c>
      <c r="S167" s="522" t="s">
        <v>1307</v>
      </c>
      <c r="T167" s="788"/>
    </row>
    <row r="168" spans="1:20" ht="185.25" hidden="1" x14ac:dyDescent="0.2">
      <c r="A168" s="804" t="s">
        <v>303</v>
      </c>
      <c r="B168" s="783" t="s">
        <v>321</v>
      </c>
      <c r="C168" s="783" t="s">
        <v>321</v>
      </c>
      <c r="D168" s="783" t="s">
        <v>538</v>
      </c>
      <c r="E168" s="806" t="s">
        <v>541</v>
      </c>
      <c r="F168" s="784" t="s">
        <v>511</v>
      </c>
      <c r="G168" s="785" t="s">
        <v>508</v>
      </c>
      <c r="H168" s="788" t="s">
        <v>525</v>
      </c>
      <c r="I168" s="786" t="s">
        <v>533</v>
      </c>
      <c r="J168" s="788" t="s">
        <v>539</v>
      </c>
      <c r="K168" s="783" t="s">
        <v>526</v>
      </c>
      <c r="L168" s="783" t="s">
        <v>306</v>
      </c>
      <c r="M168" s="783" t="s">
        <v>534</v>
      </c>
      <c r="N168" s="794">
        <v>0.13354531001589826</v>
      </c>
      <c r="O168" s="787" t="s">
        <v>535</v>
      </c>
      <c r="P168" s="522" t="s">
        <v>306</v>
      </c>
      <c r="Q168" s="786" t="s">
        <v>1308</v>
      </c>
      <c r="R168" s="795">
        <v>0.13375224416517056</v>
      </c>
      <c r="S168" s="786" t="s">
        <v>1307</v>
      </c>
      <c r="T168" s="788"/>
    </row>
    <row r="169" spans="1:20" ht="185.25" hidden="1" x14ac:dyDescent="0.2">
      <c r="A169" s="804" t="s">
        <v>303</v>
      </c>
      <c r="B169" s="783" t="s">
        <v>321</v>
      </c>
      <c r="C169" s="783" t="s">
        <v>321</v>
      </c>
      <c r="D169" s="783" t="s">
        <v>538</v>
      </c>
      <c r="E169" s="806" t="s">
        <v>541</v>
      </c>
      <c r="F169" s="784" t="s">
        <v>511</v>
      </c>
      <c r="G169" s="785" t="s">
        <v>512</v>
      </c>
      <c r="H169" s="788" t="s">
        <v>525</v>
      </c>
      <c r="I169" s="786" t="s">
        <v>533</v>
      </c>
      <c r="J169" s="788" t="s">
        <v>539</v>
      </c>
      <c r="K169" s="783" t="s">
        <v>526</v>
      </c>
      <c r="L169" s="783" t="s">
        <v>306</v>
      </c>
      <c r="M169" s="783" t="s">
        <v>534</v>
      </c>
      <c r="N169" s="794">
        <v>0.10248447204968944</v>
      </c>
      <c r="O169" s="787" t="s">
        <v>535</v>
      </c>
      <c r="P169" s="522" t="s">
        <v>306</v>
      </c>
      <c r="Q169" s="786" t="s">
        <v>1308</v>
      </c>
      <c r="R169" s="795">
        <v>9.5406360424028266E-2</v>
      </c>
      <c r="S169" s="786" t="s">
        <v>1307</v>
      </c>
      <c r="T169" s="788"/>
    </row>
    <row r="170" spans="1:20" ht="185.25" hidden="1" x14ac:dyDescent="0.2">
      <c r="A170" s="804" t="s">
        <v>303</v>
      </c>
      <c r="B170" s="783" t="s">
        <v>321</v>
      </c>
      <c r="C170" s="783" t="s">
        <v>321</v>
      </c>
      <c r="D170" s="783" t="s">
        <v>538</v>
      </c>
      <c r="E170" s="806" t="s">
        <v>541</v>
      </c>
      <c r="F170" s="784" t="s">
        <v>511</v>
      </c>
      <c r="G170" s="785" t="s">
        <v>502</v>
      </c>
      <c r="H170" s="788" t="s">
        <v>525</v>
      </c>
      <c r="I170" s="786" t="s">
        <v>533</v>
      </c>
      <c r="J170" s="788" t="s">
        <v>539</v>
      </c>
      <c r="K170" s="783" t="s">
        <v>526</v>
      </c>
      <c r="L170" s="783" t="s">
        <v>306</v>
      </c>
      <c r="M170" s="783" t="s">
        <v>534</v>
      </c>
      <c r="N170" s="794">
        <v>0.23076923076923078</v>
      </c>
      <c r="O170" s="787" t="s">
        <v>535</v>
      </c>
      <c r="P170" s="522" t="s">
        <v>306</v>
      </c>
      <c r="Q170" s="786" t="s">
        <v>1308</v>
      </c>
      <c r="R170" s="795">
        <v>0.125</v>
      </c>
      <c r="S170" s="522" t="s">
        <v>1307</v>
      </c>
      <c r="T170" s="797" t="s">
        <v>1522</v>
      </c>
    </row>
    <row r="171" spans="1:20" ht="185.25" hidden="1" x14ac:dyDescent="0.2">
      <c r="A171" s="804" t="s">
        <v>303</v>
      </c>
      <c r="B171" s="783" t="s">
        <v>321</v>
      </c>
      <c r="C171" s="783" t="s">
        <v>321</v>
      </c>
      <c r="D171" s="783" t="s">
        <v>538</v>
      </c>
      <c r="E171" s="806" t="s">
        <v>541</v>
      </c>
      <c r="F171" s="784" t="s">
        <v>503</v>
      </c>
      <c r="G171" s="785" t="s">
        <v>508</v>
      </c>
      <c r="H171" s="788" t="s">
        <v>525</v>
      </c>
      <c r="I171" s="786" t="s">
        <v>533</v>
      </c>
      <c r="J171" s="788" t="s">
        <v>539</v>
      </c>
      <c r="K171" s="783" t="s">
        <v>526</v>
      </c>
      <c r="L171" s="783" t="s">
        <v>306</v>
      </c>
      <c r="M171" s="783" t="s">
        <v>534</v>
      </c>
      <c r="N171" s="794">
        <v>0.15384615384615385</v>
      </c>
      <c r="O171" s="787" t="s">
        <v>535</v>
      </c>
      <c r="P171" s="522" t="s">
        <v>306</v>
      </c>
      <c r="Q171" s="786" t="s">
        <v>1308</v>
      </c>
      <c r="R171" s="795">
        <v>0.13333333333333333</v>
      </c>
      <c r="S171" s="786" t="s">
        <v>1307</v>
      </c>
      <c r="T171" s="788"/>
    </row>
    <row r="172" spans="1:20" ht="185.25" hidden="1" x14ac:dyDescent="0.2">
      <c r="A172" s="804" t="s">
        <v>303</v>
      </c>
      <c r="B172" s="783" t="s">
        <v>321</v>
      </c>
      <c r="C172" s="783" t="s">
        <v>321</v>
      </c>
      <c r="D172" s="783" t="s">
        <v>538</v>
      </c>
      <c r="E172" s="806" t="s">
        <v>541</v>
      </c>
      <c r="F172" s="784" t="s">
        <v>513</v>
      </c>
      <c r="G172" s="785" t="s">
        <v>512</v>
      </c>
      <c r="H172" s="788" t="s">
        <v>525</v>
      </c>
      <c r="I172" s="786" t="s">
        <v>533</v>
      </c>
      <c r="J172" s="788" t="s">
        <v>539</v>
      </c>
      <c r="K172" s="783" t="s">
        <v>526</v>
      </c>
      <c r="L172" s="783" t="s">
        <v>306</v>
      </c>
      <c r="M172" s="783" t="s">
        <v>534</v>
      </c>
      <c r="N172" s="794">
        <v>0.23076923076923078</v>
      </c>
      <c r="O172" s="787" t="s">
        <v>535</v>
      </c>
      <c r="P172" s="522" t="s">
        <v>306</v>
      </c>
      <c r="Q172" s="786" t="s">
        <v>1308</v>
      </c>
      <c r="R172" s="795">
        <v>0.12244897959183673</v>
      </c>
      <c r="S172" s="786" t="s">
        <v>1307</v>
      </c>
      <c r="T172" s="788"/>
    </row>
    <row r="173" spans="1:20" ht="356.25" hidden="1" x14ac:dyDescent="0.2">
      <c r="A173" s="804" t="s">
        <v>303</v>
      </c>
      <c r="B173" s="783" t="s">
        <v>321</v>
      </c>
      <c r="C173" s="783" t="s">
        <v>321</v>
      </c>
      <c r="D173" s="783" t="s">
        <v>538</v>
      </c>
      <c r="E173" s="806" t="s">
        <v>541</v>
      </c>
      <c r="F173" s="784" t="s">
        <v>504</v>
      </c>
      <c r="G173" s="785" t="s">
        <v>505</v>
      </c>
      <c r="H173" s="788" t="s">
        <v>525</v>
      </c>
      <c r="I173" s="786" t="s">
        <v>533</v>
      </c>
      <c r="J173" s="788" t="s">
        <v>539</v>
      </c>
      <c r="K173" s="794">
        <v>7.9030976965845906E-2</v>
      </c>
      <c r="L173" s="783" t="s">
        <v>306</v>
      </c>
      <c r="M173" s="783" t="s">
        <v>534</v>
      </c>
      <c r="N173" s="794">
        <v>7.9030976965845906E-2</v>
      </c>
      <c r="O173" s="787" t="s">
        <v>1527</v>
      </c>
      <c r="P173" s="522" t="s">
        <v>306</v>
      </c>
      <c r="Q173" s="786" t="s">
        <v>1308</v>
      </c>
      <c r="R173" s="795">
        <v>9.175084175084175E-2</v>
      </c>
      <c r="S173" s="522" t="s">
        <v>1307</v>
      </c>
      <c r="T173" s="788"/>
    </row>
    <row r="174" spans="1:20" ht="356.25" hidden="1" x14ac:dyDescent="0.2">
      <c r="A174" s="804" t="s">
        <v>303</v>
      </c>
      <c r="B174" s="783" t="s">
        <v>321</v>
      </c>
      <c r="C174" s="783" t="s">
        <v>321</v>
      </c>
      <c r="D174" s="783" t="s">
        <v>538</v>
      </c>
      <c r="E174" s="806" t="s">
        <v>541</v>
      </c>
      <c r="F174" s="784" t="s">
        <v>504</v>
      </c>
      <c r="G174" s="785" t="s">
        <v>499</v>
      </c>
      <c r="H174" s="788" t="s">
        <v>525</v>
      </c>
      <c r="I174" s="786" t="s">
        <v>533</v>
      </c>
      <c r="J174" s="788" t="s">
        <v>539</v>
      </c>
      <c r="K174" s="794">
        <v>9.0706447187928668E-2</v>
      </c>
      <c r="L174" s="783" t="s">
        <v>306</v>
      </c>
      <c r="M174" s="783" t="s">
        <v>534</v>
      </c>
      <c r="N174" s="794">
        <v>9.0706447187928668E-2</v>
      </c>
      <c r="O174" s="787" t="s">
        <v>1527</v>
      </c>
      <c r="P174" s="522" t="s">
        <v>306</v>
      </c>
      <c r="Q174" s="786" t="s">
        <v>1308</v>
      </c>
      <c r="R174" s="795">
        <v>0.10756832515767344</v>
      </c>
      <c r="S174" s="786" t="s">
        <v>1307</v>
      </c>
      <c r="T174" s="788"/>
    </row>
    <row r="175" spans="1:20" ht="185.25" hidden="1" x14ac:dyDescent="0.2">
      <c r="A175" s="804" t="s">
        <v>303</v>
      </c>
      <c r="B175" s="783" t="s">
        <v>321</v>
      </c>
      <c r="C175" s="783" t="s">
        <v>321</v>
      </c>
      <c r="D175" s="783" t="s">
        <v>538</v>
      </c>
      <c r="E175" s="806" t="s">
        <v>541</v>
      </c>
      <c r="F175" s="784" t="s">
        <v>1517</v>
      </c>
      <c r="G175" s="785" t="s">
        <v>508</v>
      </c>
      <c r="H175" s="788" t="s">
        <v>525</v>
      </c>
      <c r="I175" s="786" t="s">
        <v>533</v>
      </c>
      <c r="J175" s="788" t="s">
        <v>539</v>
      </c>
      <c r="K175" s="783" t="s">
        <v>526</v>
      </c>
      <c r="L175" s="783" t="s">
        <v>306</v>
      </c>
      <c r="M175" s="783" t="s">
        <v>534</v>
      </c>
      <c r="N175" s="794">
        <v>0.18765432098765433</v>
      </c>
      <c r="O175" s="787" t="s">
        <v>535</v>
      </c>
      <c r="P175" s="522" t="s">
        <v>306</v>
      </c>
      <c r="Q175" s="786" t="s">
        <v>1308</v>
      </c>
      <c r="R175" s="795">
        <v>0.1182108626198083</v>
      </c>
      <c r="S175" s="786" t="s">
        <v>1307</v>
      </c>
      <c r="T175" s="788" t="s">
        <v>1523</v>
      </c>
    </row>
    <row r="176" spans="1:20" ht="356.25" hidden="1" x14ac:dyDescent="0.2">
      <c r="A176" s="804" t="s">
        <v>303</v>
      </c>
      <c r="B176" s="783" t="s">
        <v>321</v>
      </c>
      <c r="C176" s="783" t="s">
        <v>321</v>
      </c>
      <c r="D176" s="783" t="s">
        <v>538</v>
      </c>
      <c r="E176" s="806" t="s">
        <v>541</v>
      </c>
      <c r="F176" s="784" t="s">
        <v>1518</v>
      </c>
      <c r="G176" s="785" t="s">
        <v>499</v>
      </c>
      <c r="H176" s="788" t="s">
        <v>525</v>
      </c>
      <c r="I176" s="786" t="s">
        <v>533</v>
      </c>
      <c r="J176" s="788" t="s">
        <v>539</v>
      </c>
      <c r="K176" s="794">
        <v>0.33333333333333331</v>
      </c>
      <c r="L176" s="783" t="s">
        <v>306</v>
      </c>
      <c r="M176" s="783" t="s">
        <v>534</v>
      </c>
      <c r="N176" s="794">
        <v>0.33333333333333331</v>
      </c>
      <c r="O176" s="787" t="s">
        <v>1527</v>
      </c>
      <c r="P176" s="522" t="s">
        <v>306</v>
      </c>
      <c r="Q176" s="786"/>
      <c r="R176" s="795">
        <v>0</v>
      </c>
      <c r="S176" s="522" t="s">
        <v>324</v>
      </c>
      <c r="T176" s="789" t="s">
        <v>1519</v>
      </c>
    </row>
    <row r="177" spans="1:20" ht="185.25" hidden="1" x14ac:dyDescent="0.2">
      <c r="A177" s="804" t="s">
        <v>303</v>
      </c>
      <c r="B177" s="783" t="s">
        <v>321</v>
      </c>
      <c r="C177" s="783" t="s">
        <v>321</v>
      </c>
      <c r="D177" s="783" t="s">
        <v>538</v>
      </c>
      <c r="E177" s="806" t="s">
        <v>541</v>
      </c>
      <c r="F177" s="784" t="s">
        <v>1520</v>
      </c>
      <c r="G177" s="785" t="s">
        <v>508</v>
      </c>
      <c r="H177" s="788" t="s">
        <v>525</v>
      </c>
      <c r="I177" s="786" t="s">
        <v>533</v>
      </c>
      <c r="J177" s="788" t="s">
        <v>539</v>
      </c>
      <c r="K177" s="783" t="s">
        <v>526</v>
      </c>
      <c r="L177" s="783" t="s">
        <v>306</v>
      </c>
      <c r="M177" s="783" t="s">
        <v>534</v>
      </c>
      <c r="N177" s="794">
        <v>0.14285714285714285</v>
      </c>
      <c r="O177" s="787" t="s">
        <v>535</v>
      </c>
      <c r="P177" s="522" t="s">
        <v>307</v>
      </c>
      <c r="Q177" s="786"/>
      <c r="R177" s="795">
        <v>0</v>
      </c>
      <c r="S177" s="522" t="s">
        <v>324</v>
      </c>
      <c r="T177" s="789" t="s">
        <v>1519</v>
      </c>
    </row>
    <row r="178" spans="1:20" ht="185.25" hidden="1" x14ac:dyDescent="0.2">
      <c r="A178" s="804" t="s">
        <v>303</v>
      </c>
      <c r="B178" s="783" t="s">
        <v>321</v>
      </c>
      <c r="C178" s="783" t="s">
        <v>321</v>
      </c>
      <c r="D178" s="783" t="s">
        <v>538</v>
      </c>
      <c r="E178" s="806" t="s">
        <v>541</v>
      </c>
      <c r="F178" s="784" t="s">
        <v>1320</v>
      </c>
      <c r="G178" s="785" t="s">
        <v>508</v>
      </c>
      <c r="H178" s="788" t="s">
        <v>525</v>
      </c>
      <c r="I178" s="786" t="s">
        <v>533</v>
      </c>
      <c r="J178" s="788" t="s">
        <v>539</v>
      </c>
      <c r="K178" s="783" t="s">
        <v>526</v>
      </c>
      <c r="L178" s="783" t="s">
        <v>306</v>
      </c>
      <c r="M178" s="783" t="s">
        <v>534</v>
      </c>
      <c r="N178" s="794">
        <v>0.22689075630252101</v>
      </c>
      <c r="O178" s="787" t="s">
        <v>535</v>
      </c>
      <c r="P178" s="522" t="s">
        <v>306</v>
      </c>
      <c r="Q178" s="786" t="s">
        <v>1308</v>
      </c>
      <c r="R178" s="795">
        <v>0.10576923076923077</v>
      </c>
      <c r="S178" s="786" t="s">
        <v>1307</v>
      </c>
      <c r="T178" s="788"/>
    </row>
    <row r="179" spans="1:20" ht="185.25" hidden="1" x14ac:dyDescent="0.2">
      <c r="A179" s="804" t="s">
        <v>303</v>
      </c>
      <c r="B179" s="783" t="s">
        <v>321</v>
      </c>
      <c r="C179" s="783" t="s">
        <v>321</v>
      </c>
      <c r="D179" s="783" t="s">
        <v>538</v>
      </c>
      <c r="E179" s="806" t="s">
        <v>541</v>
      </c>
      <c r="F179" s="784" t="s">
        <v>1320</v>
      </c>
      <c r="G179" s="785" t="s">
        <v>512</v>
      </c>
      <c r="H179" s="788" t="s">
        <v>525</v>
      </c>
      <c r="I179" s="786" t="s">
        <v>533</v>
      </c>
      <c r="J179" s="788" t="s">
        <v>539</v>
      </c>
      <c r="K179" s="783" t="s">
        <v>526</v>
      </c>
      <c r="L179" s="783" t="s">
        <v>306</v>
      </c>
      <c r="M179" s="783" t="s">
        <v>534</v>
      </c>
      <c r="N179" s="794">
        <v>0.22500000000000001</v>
      </c>
      <c r="O179" s="787" t="s">
        <v>535</v>
      </c>
      <c r="P179" s="522" t="s">
        <v>306</v>
      </c>
      <c r="Q179" s="786" t="s">
        <v>1308</v>
      </c>
      <c r="R179" s="795">
        <v>0.14285714285714285</v>
      </c>
      <c r="S179" s="522" t="s">
        <v>1307</v>
      </c>
      <c r="T179" s="788" t="s">
        <v>1524</v>
      </c>
    </row>
    <row r="180" spans="1:20" ht="185.25" hidden="1" x14ac:dyDescent="0.2">
      <c r="A180" s="804" t="s">
        <v>303</v>
      </c>
      <c r="B180" s="783" t="s">
        <v>321</v>
      </c>
      <c r="C180" s="783" t="s">
        <v>321</v>
      </c>
      <c r="D180" s="783" t="s">
        <v>538</v>
      </c>
      <c r="E180" s="806" t="s">
        <v>541</v>
      </c>
      <c r="F180" s="784" t="s">
        <v>1320</v>
      </c>
      <c r="G180" s="785" t="s">
        <v>502</v>
      </c>
      <c r="H180" s="788" t="s">
        <v>525</v>
      </c>
      <c r="I180" s="786" t="s">
        <v>533</v>
      </c>
      <c r="J180" s="788" t="s">
        <v>539</v>
      </c>
      <c r="K180" s="783" t="s">
        <v>526</v>
      </c>
      <c r="L180" s="783" t="s">
        <v>306</v>
      </c>
      <c r="M180" s="783" t="s">
        <v>534</v>
      </c>
      <c r="N180" s="794">
        <v>0.25600000000000001</v>
      </c>
      <c r="O180" s="787" t="s">
        <v>535</v>
      </c>
      <c r="P180" s="522" t="s">
        <v>306</v>
      </c>
      <c r="Q180" s="786" t="s">
        <v>1308</v>
      </c>
      <c r="R180" s="795">
        <v>8.3333333333333329E-2</v>
      </c>
      <c r="S180" s="786" t="s">
        <v>1307</v>
      </c>
      <c r="T180" s="788"/>
    </row>
    <row r="181" spans="1:20" ht="185.25" hidden="1" x14ac:dyDescent="0.2">
      <c r="A181" s="804" t="s">
        <v>303</v>
      </c>
      <c r="B181" s="783" t="s">
        <v>321</v>
      </c>
      <c r="C181" s="783" t="s">
        <v>321</v>
      </c>
      <c r="D181" s="783" t="s">
        <v>538</v>
      </c>
      <c r="E181" s="806" t="s">
        <v>541</v>
      </c>
      <c r="F181" s="784" t="s">
        <v>1339</v>
      </c>
      <c r="G181" s="785" t="s">
        <v>508</v>
      </c>
      <c r="H181" s="788" t="s">
        <v>525</v>
      </c>
      <c r="I181" s="786" t="s">
        <v>533</v>
      </c>
      <c r="J181" s="788" t="s">
        <v>539</v>
      </c>
      <c r="K181" s="783" t="s">
        <v>526</v>
      </c>
      <c r="L181" s="783" t="s">
        <v>306</v>
      </c>
      <c r="M181" s="783" t="s">
        <v>534</v>
      </c>
      <c r="N181" s="794">
        <v>0.2857142857142857</v>
      </c>
      <c r="O181" s="787" t="s">
        <v>535</v>
      </c>
      <c r="P181" s="522" t="s">
        <v>306</v>
      </c>
      <c r="Q181" s="786" t="s">
        <v>1308</v>
      </c>
      <c r="R181" s="795">
        <v>0.16666666666666666</v>
      </c>
      <c r="S181" s="786" t="s">
        <v>324</v>
      </c>
      <c r="T181" s="788" t="s">
        <v>1525</v>
      </c>
    </row>
    <row r="182" spans="1:20" ht="185.25" hidden="1" x14ac:dyDescent="0.2">
      <c r="A182" s="804" t="s">
        <v>303</v>
      </c>
      <c r="B182" s="783" t="s">
        <v>321</v>
      </c>
      <c r="C182" s="783" t="s">
        <v>321</v>
      </c>
      <c r="D182" s="783" t="s">
        <v>538</v>
      </c>
      <c r="E182" s="806" t="s">
        <v>541</v>
      </c>
      <c r="F182" s="784" t="s">
        <v>1339</v>
      </c>
      <c r="G182" s="785" t="s">
        <v>512</v>
      </c>
      <c r="H182" s="788" t="s">
        <v>525</v>
      </c>
      <c r="I182" s="786" t="s">
        <v>533</v>
      </c>
      <c r="J182" s="788" t="s">
        <v>539</v>
      </c>
      <c r="K182" s="783" t="s">
        <v>526</v>
      </c>
      <c r="L182" s="783" t="s">
        <v>306</v>
      </c>
      <c r="M182" s="783" t="s">
        <v>534</v>
      </c>
      <c r="N182" s="794">
        <v>0.16216216216216217</v>
      </c>
      <c r="O182" s="787" t="s">
        <v>535</v>
      </c>
      <c r="P182" s="522" t="s">
        <v>306</v>
      </c>
      <c r="Q182" s="786" t="s">
        <v>1308</v>
      </c>
      <c r="R182" s="795">
        <v>8.3333333333333329E-2</v>
      </c>
      <c r="S182" s="522" t="s">
        <v>1307</v>
      </c>
      <c r="T182" s="797" t="s">
        <v>1522</v>
      </c>
    </row>
    <row r="183" spans="1:20" ht="185.25" hidden="1" x14ac:dyDescent="0.2">
      <c r="A183" s="804" t="s">
        <v>303</v>
      </c>
      <c r="B183" s="783" t="s">
        <v>321</v>
      </c>
      <c r="C183" s="783" t="s">
        <v>321</v>
      </c>
      <c r="D183" s="783" t="s">
        <v>538</v>
      </c>
      <c r="E183" s="806" t="s">
        <v>541</v>
      </c>
      <c r="F183" s="784" t="s">
        <v>1339</v>
      </c>
      <c r="G183" s="785" t="s">
        <v>502</v>
      </c>
      <c r="H183" s="788" t="s">
        <v>525</v>
      </c>
      <c r="I183" s="786" t="s">
        <v>533</v>
      </c>
      <c r="J183" s="788" t="s">
        <v>539</v>
      </c>
      <c r="K183" s="783" t="s">
        <v>526</v>
      </c>
      <c r="L183" s="783" t="s">
        <v>306</v>
      </c>
      <c r="M183" s="783" t="s">
        <v>534</v>
      </c>
      <c r="N183" s="794">
        <v>0.18181818181818182</v>
      </c>
      <c r="O183" s="787" t="s">
        <v>535</v>
      </c>
      <c r="P183" s="522" t="s">
        <v>306</v>
      </c>
      <c r="Q183" s="786" t="s">
        <v>1308</v>
      </c>
      <c r="R183" s="795">
        <v>0.3</v>
      </c>
      <c r="S183" s="786" t="s">
        <v>1307</v>
      </c>
      <c r="T183" s="789" t="s">
        <v>1526</v>
      </c>
    </row>
    <row r="184" spans="1:20" ht="185.25" hidden="1" x14ac:dyDescent="0.2">
      <c r="A184" s="804" t="s">
        <v>303</v>
      </c>
      <c r="B184" s="783" t="s">
        <v>321</v>
      </c>
      <c r="C184" s="783" t="s">
        <v>321</v>
      </c>
      <c r="D184" s="783" t="s">
        <v>538</v>
      </c>
      <c r="E184" s="806" t="s">
        <v>541</v>
      </c>
      <c r="F184" s="784" t="s">
        <v>507</v>
      </c>
      <c r="G184" s="785" t="s">
        <v>508</v>
      </c>
      <c r="H184" s="788" t="s">
        <v>525</v>
      </c>
      <c r="I184" s="786" t="s">
        <v>533</v>
      </c>
      <c r="J184" s="788" t="s">
        <v>539</v>
      </c>
      <c r="K184" s="783" t="s">
        <v>526</v>
      </c>
      <c r="L184" s="783" t="s">
        <v>306</v>
      </c>
      <c r="M184" s="783" t="s">
        <v>534</v>
      </c>
      <c r="N184" s="794">
        <v>0.26470588235294118</v>
      </c>
      <c r="O184" s="787" t="s">
        <v>535</v>
      </c>
      <c r="P184" s="522" t="s">
        <v>306</v>
      </c>
      <c r="Q184" s="786" t="s">
        <v>1308</v>
      </c>
      <c r="R184" s="795">
        <v>0.22580645161290322</v>
      </c>
      <c r="S184" s="786" t="s">
        <v>1307</v>
      </c>
      <c r="T184" s="789" t="s">
        <v>1309</v>
      </c>
    </row>
    <row r="185" spans="1:20" ht="185.25" hidden="1" x14ac:dyDescent="0.2">
      <c r="A185" s="804" t="s">
        <v>303</v>
      </c>
      <c r="B185" s="783" t="s">
        <v>321</v>
      </c>
      <c r="C185" s="783" t="s">
        <v>321</v>
      </c>
      <c r="D185" s="783" t="s">
        <v>538</v>
      </c>
      <c r="E185" s="806" t="s">
        <v>541</v>
      </c>
      <c r="F185" s="784" t="s">
        <v>514</v>
      </c>
      <c r="G185" s="785" t="s">
        <v>512</v>
      </c>
      <c r="H185" s="788" t="s">
        <v>525</v>
      </c>
      <c r="I185" s="786" t="s">
        <v>533</v>
      </c>
      <c r="J185" s="788" t="s">
        <v>539</v>
      </c>
      <c r="K185" s="783" t="s">
        <v>526</v>
      </c>
      <c r="L185" s="783" t="s">
        <v>306</v>
      </c>
      <c r="M185" s="783" t="s">
        <v>534</v>
      </c>
      <c r="N185" s="794">
        <v>0.11764705882352941</v>
      </c>
      <c r="O185" s="787" t="s">
        <v>535</v>
      </c>
      <c r="P185" s="522" t="s">
        <v>306</v>
      </c>
      <c r="Q185" s="786" t="s">
        <v>1308</v>
      </c>
      <c r="R185" s="795">
        <v>0.21428571428571427</v>
      </c>
      <c r="S185" s="522" t="s">
        <v>1307</v>
      </c>
      <c r="T185" s="788" t="s">
        <v>1310</v>
      </c>
    </row>
    <row r="186" spans="1:20" ht="185.25" hidden="1" x14ac:dyDescent="0.2">
      <c r="A186" s="804" t="s">
        <v>303</v>
      </c>
      <c r="B186" s="783" t="s">
        <v>321</v>
      </c>
      <c r="C186" s="783" t="s">
        <v>321</v>
      </c>
      <c r="D186" s="783" t="s">
        <v>538</v>
      </c>
      <c r="E186" s="806" t="s">
        <v>541</v>
      </c>
      <c r="F186" s="784" t="s">
        <v>514</v>
      </c>
      <c r="G186" s="785" t="s">
        <v>502</v>
      </c>
      <c r="H186" s="788" t="s">
        <v>525</v>
      </c>
      <c r="I186" s="786" t="s">
        <v>306</v>
      </c>
      <c r="J186" s="788" t="s">
        <v>539</v>
      </c>
      <c r="K186" s="783" t="s">
        <v>526</v>
      </c>
      <c r="L186" s="783" t="s">
        <v>533</v>
      </c>
      <c r="M186" s="520" t="s">
        <v>534</v>
      </c>
      <c r="N186" s="794">
        <v>0.23300000000000001</v>
      </c>
      <c r="O186" s="787" t="s">
        <v>535</v>
      </c>
      <c r="P186" s="522" t="s">
        <v>306</v>
      </c>
      <c r="Q186" s="786" t="s">
        <v>1308</v>
      </c>
      <c r="R186" s="795">
        <v>0.21621621621621623</v>
      </c>
      <c r="S186" s="786" t="s">
        <v>1307</v>
      </c>
      <c r="T186" s="788"/>
    </row>
    <row r="187" spans="1:20" ht="28.5" x14ac:dyDescent="0.2">
      <c r="A187" s="804" t="s">
        <v>303</v>
      </c>
      <c r="B187" s="783" t="s">
        <v>321</v>
      </c>
      <c r="C187" s="783" t="s">
        <v>321</v>
      </c>
      <c r="D187" s="783" t="s">
        <v>538</v>
      </c>
      <c r="E187" s="806" t="s">
        <v>541</v>
      </c>
      <c r="F187" s="790" t="s">
        <v>1320</v>
      </c>
      <c r="G187" s="790" t="s">
        <v>506</v>
      </c>
      <c r="H187" s="788" t="s">
        <v>525</v>
      </c>
      <c r="I187" s="786" t="s">
        <v>306</v>
      </c>
      <c r="J187" s="788" t="s">
        <v>539</v>
      </c>
      <c r="K187" s="783" t="s">
        <v>526</v>
      </c>
      <c r="L187" s="783" t="s">
        <v>307</v>
      </c>
      <c r="M187" s="520" t="s">
        <v>527</v>
      </c>
      <c r="N187" s="783" t="s">
        <v>498</v>
      </c>
      <c r="O187" s="787"/>
      <c r="P187" s="522" t="s">
        <v>306</v>
      </c>
      <c r="Q187" s="788"/>
      <c r="R187" s="795">
        <v>0</v>
      </c>
      <c r="S187" s="522" t="s">
        <v>324</v>
      </c>
      <c r="T187" s="788"/>
    </row>
    <row r="188" spans="1:20" ht="42.75" x14ac:dyDescent="0.2">
      <c r="A188" s="804" t="s">
        <v>303</v>
      </c>
      <c r="B188" s="791" t="s">
        <v>521</v>
      </c>
      <c r="C188" s="791" t="s">
        <v>521</v>
      </c>
      <c r="D188" s="783" t="s">
        <v>538</v>
      </c>
      <c r="E188" s="806" t="s">
        <v>541</v>
      </c>
      <c r="F188" s="784" t="s">
        <v>522</v>
      </c>
      <c r="G188" s="790" t="s">
        <v>506</v>
      </c>
      <c r="H188" s="788" t="s">
        <v>525</v>
      </c>
      <c r="I188" s="786" t="s">
        <v>306</v>
      </c>
      <c r="J188" s="788" t="s">
        <v>539</v>
      </c>
      <c r="K188" s="783" t="s">
        <v>526</v>
      </c>
      <c r="L188" s="783" t="s">
        <v>307</v>
      </c>
      <c r="M188" s="520" t="s">
        <v>527</v>
      </c>
      <c r="N188" s="783" t="s">
        <v>498</v>
      </c>
      <c r="O188" s="787"/>
      <c r="P188" s="522" t="s">
        <v>306</v>
      </c>
      <c r="Q188" s="788"/>
      <c r="R188" s="795">
        <v>0</v>
      </c>
      <c r="S188" s="522" t="s">
        <v>324</v>
      </c>
      <c r="T188" s="788"/>
    </row>
    <row r="189" spans="1:20" ht="28.5" x14ac:dyDescent="0.2">
      <c r="A189" s="804" t="s">
        <v>303</v>
      </c>
      <c r="B189" s="783" t="s">
        <v>321</v>
      </c>
      <c r="C189" s="783" t="s">
        <v>321</v>
      </c>
      <c r="D189" s="783" t="s">
        <v>538</v>
      </c>
      <c r="E189" s="806" t="s">
        <v>542</v>
      </c>
      <c r="F189" s="784" t="s">
        <v>492</v>
      </c>
      <c r="G189" s="785" t="s">
        <v>508</v>
      </c>
      <c r="H189" s="788" t="s">
        <v>525</v>
      </c>
      <c r="I189" s="786" t="s">
        <v>306</v>
      </c>
      <c r="J189" s="788" t="s">
        <v>539</v>
      </c>
      <c r="K189" s="783" t="s">
        <v>526</v>
      </c>
      <c r="L189" s="783" t="s">
        <v>307</v>
      </c>
      <c r="M189" s="520" t="s">
        <v>527</v>
      </c>
      <c r="N189" s="783" t="s">
        <v>498</v>
      </c>
      <c r="O189" s="787"/>
      <c r="P189" s="522" t="s">
        <v>306</v>
      </c>
      <c r="Q189" s="788"/>
      <c r="R189" s="788" t="s">
        <v>1521</v>
      </c>
      <c r="S189" s="522" t="s">
        <v>324</v>
      </c>
      <c r="T189" s="788"/>
    </row>
    <row r="190" spans="1:20" ht="356.25" hidden="1" x14ac:dyDescent="0.2">
      <c r="A190" s="804" t="s">
        <v>303</v>
      </c>
      <c r="B190" s="783" t="s">
        <v>321</v>
      </c>
      <c r="C190" s="783" t="s">
        <v>321</v>
      </c>
      <c r="D190" s="783" t="s">
        <v>538</v>
      </c>
      <c r="E190" s="806" t="s">
        <v>542</v>
      </c>
      <c r="F190" s="784" t="s">
        <v>511</v>
      </c>
      <c r="G190" s="785" t="s">
        <v>499</v>
      </c>
      <c r="H190" s="788" t="s">
        <v>525</v>
      </c>
      <c r="I190" s="786" t="s">
        <v>533</v>
      </c>
      <c r="J190" s="788" t="s">
        <v>539</v>
      </c>
      <c r="K190" s="794">
        <v>0.26490066225165565</v>
      </c>
      <c r="L190" s="783" t="s">
        <v>306</v>
      </c>
      <c r="M190" s="783" t="s">
        <v>534</v>
      </c>
      <c r="N190" s="794">
        <v>0.22</v>
      </c>
      <c r="O190" s="787" t="s">
        <v>1527</v>
      </c>
      <c r="P190" s="522" t="s">
        <v>306</v>
      </c>
      <c r="Q190" s="786" t="s">
        <v>1308</v>
      </c>
      <c r="R190" s="795">
        <v>0.17575757575757575</v>
      </c>
      <c r="S190" s="786" t="s">
        <v>1307</v>
      </c>
      <c r="T190" s="788"/>
    </row>
    <row r="191" spans="1:20" ht="185.25" hidden="1" x14ac:dyDescent="0.2">
      <c r="A191" s="804" t="s">
        <v>303</v>
      </c>
      <c r="B191" s="783" t="s">
        <v>321</v>
      </c>
      <c r="C191" s="783" t="s">
        <v>321</v>
      </c>
      <c r="D191" s="783" t="s">
        <v>538</v>
      </c>
      <c r="E191" s="806" t="s">
        <v>542</v>
      </c>
      <c r="F191" s="784" t="s">
        <v>511</v>
      </c>
      <c r="G191" s="785" t="s">
        <v>508</v>
      </c>
      <c r="H191" s="788" t="s">
        <v>525</v>
      </c>
      <c r="I191" s="786" t="s">
        <v>533</v>
      </c>
      <c r="J191" s="788" t="s">
        <v>539</v>
      </c>
      <c r="K191" s="783" t="s">
        <v>526</v>
      </c>
      <c r="L191" s="783" t="s">
        <v>306</v>
      </c>
      <c r="M191" s="783" t="s">
        <v>534</v>
      </c>
      <c r="N191" s="794">
        <v>0.13354531001589826</v>
      </c>
      <c r="O191" s="787" t="s">
        <v>535</v>
      </c>
      <c r="P191" s="522" t="s">
        <v>306</v>
      </c>
      <c r="Q191" s="786" t="s">
        <v>1308</v>
      </c>
      <c r="R191" s="795">
        <v>0.13375224416517056</v>
      </c>
      <c r="S191" s="522" t="s">
        <v>1307</v>
      </c>
      <c r="T191" s="788"/>
    </row>
    <row r="192" spans="1:20" ht="185.25" hidden="1" x14ac:dyDescent="0.2">
      <c r="A192" s="804" t="s">
        <v>303</v>
      </c>
      <c r="B192" s="783" t="s">
        <v>321</v>
      </c>
      <c r="C192" s="783" t="s">
        <v>321</v>
      </c>
      <c r="D192" s="783" t="s">
        <v>538</v>
      </c>
      <c r="E192" s="806" t="s">
        <v>542</v>
      </c>
      <c r="F192" s="784" t="s">
        <v>511</v>
      </c>
      <c r="G192" s="785" t="s">
        <v>512</v>
      </c>
      <c r="H192" s="788" t="s">
        <v>525</v>
      </c>
      <c r="I192" s="786" t="s">
        <v>533</v>
      </c>
      <c r="J192" s="788" t="s">
        <v>539</v>
      </c>
      <c r="K192" s="783" t="s">
        <v>526</v>
      </c>
      <c r="L192" s="783" t="s">
        <v>306</v>
      </c>
      <c r="M192" s="783" t="s">
        <v>534</v>
      </c>
      <c r="N192" s="794">
        <v>0.10248447204968944</v>
      </c>
      <c r="O192" s="787" t="s">
        <v>535</v>
      </c>
      <c r="P192" s="522" t="s">
        <v>306</v>
      </c>
      <c r="Q192" s="786" t="s">
        <v>1308</v>
      </c>
      <c r="R192" s="795">
        <v>9.5406360424028266E-2</v>
      </c>
      <c r="S192" s="786" t="s">
        <v>1307</v>
      </c>
      <c r="T192" s="788"/>
    </row>
    <row r="193" spans="1:20" ht="185.25" hidden="1" x14ac:dyDescent="0.2">
      <c r="A193" s="804" t="s">
        <v>303</v>
      </c>
      <c r="B193" s="783" t="s">
        <v>321</v>
      </c>
      <c r="C193" s="783" t="s">
        <v>321</v>
      </c>
      <c r="D193" s="783" t="s">
        <v>538</v>
      </c>
      <c r="E193" s="806" t="s">
        <v>542</v>
      </c>
      <c r="F193" s="784" t="s">
        <v>511</v>
      </c>
      <c r="G193" s="785" t="s">
        <v>502</v>
      </c>
      <c r="H193" s="788" t="s">
        <v>525</v>
      </c>
      <c r="I193" s="786" t="s">
        <v>533</v>
      </c>
      <c r="J193" s="788" t="s">
        <v>539</v>
      </c>
      <c r="K193" s="783" t="s">
        <v>526</v>
      </c>
      <c r="L193" s="783" t="s">
        <v>306</v>
      </c>
      <c r="M193" s="783" t="s">
        <v>534</v>
      </c>
      <c r="N193" s="794">
        <v>0.23076923076923078</v>
      </c>
      <c r="O193" s="787" t="s">
        <v>535</v>
      </c>
      <c r="P193" s="522" t="s">
        <v>306</v>
      </c>
      <c r="Q193" s="786" t="s">
        <v>1308</v>
      </c>
      <c r="R193" s="795">
        <v>0.125</v>
      </c>
      <c r="S193" s="786" t="s">
        <v>1307</v>
      </c>
      <c r="T193" s="797" t="s">
        <v>1522</v>
      </c>
    </row>
    <row r="194" spans="1:20" ht="185.25" hidden="1" x14ac:dyDescent="0.2">
      <c r="A194" s="804" t="s">
        <v>303</v>
      </c>
      <c r="B194" s="783" t="s">
        <v>321</v>
      </c>
      <c r="C194" s="783" t="s">
        <v>321</v>
      </c>
      <c r="D194" s="783" t="s">
        <v>538</v>
      </c>
      <c r="E194" s="806" t="s">
        <v>542</v>
      </c>
      <c r="F194" s="784" t="s">
        <v>503</v>
      </c>
      <c r="G194" s="785" t="s">
        <v>508</v>
      </c>
      <c r="H194" s="788" t="s">
        <v>525</v>
      </c>
      <c r="I194" s="786" t="s">
        <v>533</v>
      </c>
      <c r="J194" s="788" t="s">
        <v>539</v>
      </c>
      <c r="K194" s="783" t="s">
        <v>526</v>
      </c>
      <c r="L194" s="783" t="s">
        <v>306</v>
      </c>
      <c r="M194" s="783" t="s">
        <v>534</v>
      </c>
      <c r="N194" s="794">
        <v>0.15384615384615385</v>
      </c>
      <c r="O194" s="787" t="s">
        <v>535</v>
      </c>
      <c r="P194" s="522" t="s">
        <v>306</v>
      </c>
      <c r="Q194" s="786" t="s">
        <v>1308</v>
      </c>
      <c r="R194" s="795">
        <v>0.13333333333333333</v>
      </c>
      <c r="S194" s="786" t="s">
        <v>1307</v>
      </c>
      <c r="T194" s="788"/>
    </row>
    <row r="195" spans="1:20" ht="185.25" hidden="1" x14ac:dyDescent="0.2">
      <c r="A195" s="804" t="s">
        <v>303</v>
      </c>
      <c r="B195" s="783" t="s">
        <v>321</v>
      </c>
      <c r="C195" s="783" t="s">
        <v>321</v>
      </c>
      <c r="D195" s="783" t="s">
        <v>538</v>
      </c>
      <c r="E195" s="806" t="s">
        <v>542</v>
      </c>
      <c r="F195" s="784" t="s">
        <v>513</v>
      </c>
      <c r="G195" s="785" t="s">
        <v>512</v>
      </c>
      <c r="H195" s="788" t="s">
        <v>525</v>
      </c>
      <c r="I195" s="786" t="s">
        <v>533</v>
      </c>
      <c r="J195" s="788" t="s">
        <v>539</v>
      </c>
      <c r="K195" s="783" t="s">
        <v>526</v>
      </c>
      <c r="L195" s="783" t="s">
        <v>306</v>
      </c>
      <c r="M195" s="783" t="s">
        <v>534</v>
      </c>
      <c r="N195" s="794">
        <v>0.23076923076923078</v>
      </c>
      <c r="O195" s="787" t="s">
        <v>535</v>
      </c>
      <c r="P195" s="522" t="s">
        <v>306</v>
      </c>
      <c r="Q195" s="786" t="s">
        <v>1308</v>
      </c>
      <c r="R195" s="795">
        <v>0.12244897959183673</v>
      </c>
      <c r="S195" s="786" t="s">
        <v>1307</v>
      </c>
      <c r="T195" s="788"/>
    </row>
    <row r="196" spans="1:20" ht="356.25" hidden="1" x14ac:dyDescent="0.2">
      <c r="A196" s="804" t="s">
        <v>303</v>
      </c>
      <c r="B196" s="783" t="s">
        <v>321</v>
      </c>
      <c r="C196" s="783" t="s">
        <v>321</v>
      </c>
      <c r="D196" s="783" t="s">
        <v>538</v>
      </c>
      <c r="E196" s="806" t="s">
        <v>542</v>
      </c>
      <c r="F196" s="784" t="s">
        <v>504</v>
      </c>
      <c r="G196" s="785" t="s">
        <v>505</v>
      </c>
      <c r="H196" s="788" t="s">
        <v>525</v>
      </c>
      <c r="I196" s="786" t="s">
        <v>533</v>
      </c>
      <c r="J196" s="788" t="s">
        <v>539</v>
      </c>
      <c r="K196" s="794">
        <v>7.9030976965845906E-2</v>
      </c>
      <c r="L196" s="783" t="s">
        <v>306</v>
      </c>
      <c r="M196" s="783" t="s">
        <v>534</v>
      </c>
      <c r="N196" s="794">
        <v>7.9030976965845906E-2</v>
      </c>
      <c r="O196" s="787" t="s">
        <v>1527</v>
      </c>
      <c r="P196" s="522" t="s">
        <v>306</v>
      </c>
      <c r="Q196" s="786" t="s">
        <v>1308</v>
      </c>
      <c r="R196" s="795">
        <v>9.175084175084175E-2</v>
      </c>
      <c r="S196" s="786" t="s">
        <v>1307</v>
      </c>
      <c r="T196" s="788"/>
    </row>
    <row r="197" spans="1:20" ht="356.25" hidden="1" x14ac:dyDescent="0.2">
      <c r="A197" s="804" t="s">
        <v>303</v>
      </c>
      <c r="B197" s="783" t="s">
        <v>321</v>
      </c>
      <c r="C197" s="783" t="s">
        <v>321</v>
      </c>
      <c r="D197" s="783" t="s">
        <v>538</v>
      </c>
      <c r="E197" s="806" t="s">
        <v>542</v>
      </c>
      <c r="F197" s="784" t="s">
        <v>504</v>
      </c>
      <c r="G197" s="785" t="s">
        <v>499</v>
      </c>
      <c r="H197" s="788" t="s">
        <v>525</v>
      </c>
      <c r="I197" s="786" t="s">
        <v>533</v>
      </c>
      <c r="J197" s="788" t="s">
        <v>539</v>
      </c>
      <c r="K197" s="794">
        <v>9.0706447187928668E-2</v>
      </c>
      <c r="L197" s="783" t="s">
        <v>306</v>
      </c>
      <c r="M197" s="783" t="s">
        <v>534</v>
      </c>
      <c r="N197" s="794">
        <v>9.0706447187928668E-2</v>
      </c>
      <c r="O197" s="787" t="s">
        <v>1527</v>
      </c>
      <c r="P197" s="522" t="s">
        <v>306</v>
      </c>
      <c r="Q197" s="786" t="s">
        <v>1308</v>
      </c>
      <c r="R197" s="795">
        <v>0.10756832515767344</v>
      </c>
      <c r="S197" s="522" t="s">
        <v>1307</v>
      </c>
      <c r="T197" s="788"/>
    </row>
    <row r="198" spans="1:20" ht="185.25" hidden="1" x14ac:dyDescent="0.2">
      <c r="A198" s="804" t="s">
        <v>303</v>
      </c>
      <c r="B198" s="783" t="s">
        <v>321</v>
      </c>
      <c r="C198" s="783" t="s">
        <v>321</v>
      </c>
      <c r="D198" s="783" t="s">
        <v>538</v>
      </c>
      <c r="E198" s="806" t="s">
        <v>542</v>
      </c>
      <c r="F198" s="784" t="s">
        <v>1517</v>
      </c>
      <c r="G198" s="785" t="s">
        <v>508</v>
      </c>
      <c r="H198" s="788" t="s">
        <v>525</v>
      </c>
      <c r="I198" s="786" t="s">
        <v>533</v>
      </c>
      <c r="J198" s="788" t="s">
        <v>539</v>
      </c>
      <c r="K198" s="783" t="s">
        <v>526</v>
      </c>
      <c r="L198" s="783" t="s">
        <v>306</v>
      </c>
      <c r="M198" s="783" t="s">
        <v>534</v>
      </c>
      <c r="N198" s="794">
        <v>0.18765432098765433</v>
      </c>
      <c r="O198" s="787" t="s">
        <v>535</v>
      </c>
      <c r="P198" s="522" t="s">
        <v>306</v>
      </c>
      <c r="Q198" s="786" t="s">
        <v>1308</v>
      </c>
      <c r="R198" s="795">
        <v>0.1182108626198083</v>
      </c>
      <c r="S198" s="786" t="s">
        <v>1307</v>
      </c>
      <c r="T198" s="788" t="s">
        <v>1523</v>
      </c>
    </row>
    <row r="199" spans="1:20" ht="356.25" hidden="1" x14ac:dyDescent="0.2">
      <c r="A199" s="804" t="s">
        <v>303</v>
      </c>
      <c r="B199" s="783" t="s">
        <v>321</v>
      </c>
      <c r="C199" s="783" t="s">
        <v>321</v>
      </c>
      <c r="D199" s="783" t="s">
        <v>538</v>
      </c>
      <c r="E199" s="806" t="s">
        <v>542</v>
      </c>
      <c r="F199" s="784" t="s">
        <v>1518</v>
      </c>
      <c r="G199" s="785" t="s">
        <v>499</v>
      </c>
      <c r="H199" s="788" t="s">
        <v>525</v>
      </c>
      <c r="I199" s="786" t="s">
        <v>533</v>
      </c>
      <c r="J199" s="788" t="s">
        <v>539</v>
      </c>
      <c r="K199" s="794">
        <v>0.33333333333333331</v>
      </c>
      <c r="L199" s="783" t="s">
        <v>306</v>
      </c>
      <c r="M199" s="783" t="s">
        <v>534</v>
      </c>
      <c r="N199" s="794">
        <v>0.33333333333333331</v>
      </c>
      <c r="O199" s="787" t="s">
        <v>1527</v>
      </c>
      <c r="P199" s="522" t="s">
        <v>306</v>
      </c>
      <c r="Q199" s="786"/>
      <c r="R199" s="795">
        <v>0</v>
      </c>
      <c r="S199" s="522" t="s">
        <v>324</v>
      </c>
      <c r="T199" s="789" t="s">
        <v>1519</v>
      </c>
    </row>
    <row r="200" spans="1:20" ht="185.25" hidden="1" x14ac:dyDescent="0.2">
      <c r="A200" s="804" t="s">
        <v>303</v>
      </c>
      <c r="B200" s="783" t="s">
        <v>321</v>
      </c>
      <c r="C200" s="783" t="s">
        <v>321</v>
      </c>
      <c r="D200" s="783" t="s">
        <v>538</v>
      </c>
      <c r="E200" s="806" t="s">
        <v>542</v>
      </c>
      <c r="F200" s="784" t="s">
        <v>1520</v>
      </c>
      <c r="G200" s="785" t="s">
        <v>508</v>
      </c>
      <c r="H200" s="788" t="s">
        <v>525</v>
      </c>
      <c r="I200" s="786" t="s">
        <v>533</v>
      </c>
      <c r="J200" s="788" t="s">
        <v>539</v>
      </c>
      <c r="K200" s="783" t="s">
        <v>526</v>
      </c>
      <c r="L200" s="783" t="s">
        <v>306</v>
      </c>
      <c r="M200" s="783" t="s">
        <v>534</v>
      </c>
      <c r="N200" s="794">
        <v>0.14285714285714285</v>
      </c>
      <c r="O200" s="787" t="s">
        <v>535</v>
      </c>
      <c r="P200" s="522" t="s">
        <v>307</v>
      </c>
      <c r="Q200" s="786"/>
      <c r="R200" s="795">
        <v>0</v>
      </c>
      <c r="S200" s="522" t="s">
        <v>324</v>
      </c>
      <c r="T200" s="789" t="s">
        <v>1519</v>
      </c>
    </row>
    <row r="201" spans="1:20" ht="185.25" hidden="1" x14ac:dyDescent="0.2">
      <c r="A201" s="804" t="s">
        <v>303</v>
      </c>
      <c r="B201" s="783" t="s">
        <v>321</v>
      </c>
      <c r="C201" s="783" t="s">
        <v>321</v>
      </c>
      <c r="D201" s="783" t="s">
        <v>538</v>
      </c>
      <c r="E201" s="806" t="s">
        <v>542</v>
      </c>
      <c r="F201" s="784" t="s">
        <v>1320</v>
      </c>
      <c r="G201" s="785" t="s">
        <v>508</v>
      </c>
      <c r="H201" s="788" t="s">
        <v>525</v>
      </c>
      <c r="I201" s="786" t="s">
        <v>533</v>
      </c>
      <c r="J201" s="788" t="s">
        <v>539</v>
      </c>
      <c r="K201" s="783" t="s">
        <v>526</v>
      </c>
      <c r="L201" s="783" t="s">
        <v>306</v>
      </c>
      <c r="M201" s="783" t="s">
        <v>534</v>
      </c>
      <c r="N201" s="794">
        <v>0.22689075630252101</v>
      </c>
      <c r="O201" s="787" t="s">
        <v>535</v>
      </c>
      <c r="P201" s="522" t="s">
        <v>306</v>
      </c>
      <c r="Q201" s="786" t="s">
        <v>1308</v>
      </c>
      <c r="R201" s="795">
        <v>0.10576923076923077</v>
      </c>
      <c r="S201" s="786" t="s">
        <v>1307</v>
      </c>
      <c r="T201" s="788"/>
    </row>
    <row r="202" spans="1:20" ht="185.25" hidden="1" x14ac:dyDescent="0.2">
      <c r="A202" s="804" t="s">
        <v>303</v>
      </c>
      <c r="B202" s="783" t="s">
        <v>321</v>
      </c>
      <c r="C202" s="783" t="s">
        <v>321</v>
      </c>
      <c r="D202" s="783" t="s">
        <v>538</v>
      </c>
      <c r="E202" s="806" t="s">
        <v>542</v>
      </c>
      <c r="F202" s="784" t="s">
        <v>1320</v>
      </c>
      <c r="G202" s="785" t="s">
        <v>512</v>
      </c>
      <c r="H202" s="788" t="s">
        <v>525</v>
      </c>
      <c r="I202" s="786" t="s">
        <v>533</v>
      </c>
      <c r="J202" s="788" t="s">
        <v>539</v>
      </c>
      <c r="K202" s="783" t="s">
        <v>526</v>
      </c>
      <c r="L202" s="783" t="s">
        <v>306</v>
      </c>
      <c r="M202" s="783" t="s">
        <v>534</v>
      </c>
      <c r="N202" s="794">
        <v>0.22500000000000001</v>
      </c>
      <c r="O202" s="787" t="s">
        <v>535</v>
      </c>
      <c r="P202" s="522" t="s">
        <v>306</v>
      </c>
      <c r="Q202" s="786" t="s">
        <v>1308</v>
      </c>
      <c r="R202" s="795">
        <v>0.14285714285714285</v>
      </c>
      <c r="S202" s="786" t="s">
        <v>1307</v>
      </c>
      <c r="T202" s="788" t="s">
        <v>1524</v>
      </c>
    </row>
    <row r="203" spans="1:20" ht="185.25" hidden="1" x14ac:dyDescent="0.2">
      <c r="A203" s="804" t="s">
        <v>303</v>
      </c>
      <c r="B203" s="783" t="s">
        <v>321</v>
      </c>
      <c r="C203" s="783" t="s">
        <v>321</v>
      </c>
      <c r="D203" s="783" t="s">
        <v>538</v>
      </c>
      <c r="E203" s="806" t="s">
        <v>542</v>
      </c>
      <c r="F203" s="784" t="s">
        <v>1320</v>
      </c>
      <c r="G203" s="785" t="s">
        <v>502</v>
      </c>
      <c r="H203" s="788" t="s">
        <v>525</v>
      </c>
      <c r="I203" s="786" t="s">
        <v>533</v>
      </c>
      <c r="J203" s="788" t="s">
        <v>539</v>
      </c>
      <c r="K203" s="783" t="s">
        <v>526</v>
      </c>
      <c r="L203" s="783" t="s">
        <v>306</v>
      </c>
      <c r="M203" s="783" t="s">
        <v>534</v>
      </c>
      <c r="N203" s="794">
        <v>0.25600000000000001</v>
      </c>
      <c r="O203" s="787" t="s">
        <v>535</v>
      </c>
      <c r="P203" s="522" t="s">
        <v>306</v>
      </c>
      <c r="Q203" s="786" t="s">
        <v>1308</v>
      </c>
      <c r="R203" s="795">
        <v>8.3333333333333329E-2</v>
      </c>
      <c r="S203" s="522" t="s">
        <v>1307</v>
      </c>
      <c r="T203" s="788"/>
    </row>
    <row r="204" spans="1:20" ht="185.25" hidden="1" x14ac:dyDescent="0.2">
      <c r="A204" s="804" t="s">
        <v>303</v>
      </c>
      <c r="B204" s="783" t="s">
        <v>321</v>
      </c>
      <c r="C204" s="783" t="s">
        <v>321</v>
      </c>
      <c r="D204" s="783" t="s">
        <v>538</v>
      </c>
      <c r="E204" s="806" t="s">
        <v>542</v>
      </c>
      <c r="F204" s="784" t="s">
        <v>1339</v>
      </c>
      <c r="G204" s="785" t="s">
        <v>508</v>
      </c>
      <c r="H204" s="788" t="s">
        <v>525</v>
      </c>
      <c r="I204" s="786" t="s">
        <v>533</v>
      </c>
      <c r="J204" s="788" t="s">
        <v>539</v>
      </c>
      <c r="K204" s="783" t="s">
        <v>526</v>
      </c>
      <c r="L204" s="783" t="s">
        <v>306</v>
      </c>
      <c r="M204" s="783" t="s">
        <v>534</v>
      </c>
      <c r="N204" s="794">
        <v>0.2857142857142857</v>
      </c>
      <c r="O204" s="787" t="s">
        <v>535</v>
      </c>
      <c r="P204" s="522" t="s">
        <v>306</v>
      </c>
      <c r="Q204" s="786" t="s">
        <v>1308</v>
      </c>
      <c r="R204" s="795">
        <v>0.16666666666666666</v>
      </c>
      <c r="S204" s="786" t="s">
        <v>324</v>
      </c>
      <c r="T204" s="788" t="s">
        <v>1525</v>
      </c>
    </row>
    <row r="205" spans="1:20" ht="185.25" hidden="1" x14ac:dyDescent="0.2">
      <c r="A205" s="804" t="s">
        <v>303</v>
      </c>
      <c r="B205" s="783" t="s">
        <v>321</v>
      </c>
      <c r="C205" s="783" t="s">
        <v>321</v>
      </c>
      <c r="D205" s="783" t="s">
        <v>538</v>
      </c>
      <c r="E205" s="806" t="s">
        <v>542</v>
      </c>
      <c r="F205" s="784" t="s">
        <v>1339</v>
      </c>
      <c r="G205" s="785" t="s">
        <v>512</v>
      </c>
      <c r="H205" s="788" t="s">
        <v>525</v>
      </c>
      <c r="I205" s="786" t="s">
        <v>533</v>
      </c>
      <c r="J205" s="788" t="s">
        <v>539</v>
      </c>
      <c r="K205" s="783" t="s">
        <v>526</v>
      </c>
      <c r="L205" s="783" t="s">
        <v>306</v>
      </c>
      <c r="M205" s="783" t="s">
        <v>534</v>
      </c>
      <c r="N205" s="794">
        <v>0.16216216216216217</v>
      </c>
      <c r="O205" s="787" t="s">
        <v>535</v>
      </c>
      <c r="P205" s="522" t="s">
        <v>306</v>
      </c>
      <c r="Q205" s="786" t="s">
        <v>1308</v>
      </c>
      <c r="R205" s="795">
        <v>8.3333333333333329E-2</v>
      </c>
      <c r="S205" s="786" t="s">
        <v>1307</v>
      </c>
      <c r="T205" s="797" t="s">
        <v>1522</v>
      </c>
    </row>
    <row r="206" spans="1:20" ht="185.25" hidden="1" x14ac:dyDescent="0.2">
      <c r="A206" s="804" t="s">
        <v>303</v>
      </c>
      <c r="B206" s="783" t="s">
        <v>321</v>
      </c>
      <c r="C206" s="783" t="s">
        <v>321</v>
      </c>
      <c r="D206" s="783" t="s">
        <v>538</v>
      </c>
      <c r="E206" s="806" t="s">
        <v>542</v>
      </c>
      <c r="F206" s="784" t="s">
        <v>1339</v>
      </c>
      <c r="G206" s="785" t="s">
        <v>502</v>
      </c>
      <c r="H206" s="788" t="s">
        <v>525</v>
      </c>
      <c r="I206" s="786" t="s">
        <v>533</v>
      </c>
      <c r="J206" s="788" t="s">
        <v>539</v>
      </c>
      <c r="K206" s="783" t="s">
        <v>526</v>
      </c>
      <c r="L206" s="783" t="s">
        <v>306</v>
      </c>
      <c r="M206" s="783" t="s">
        <v>534</v>
      </c>
      <c r="N206" s="794">
        <v>0.18181818181818182</v>
      </c>
      <c r="O206" s="787" t="s">
        <v>535</v>
      </c>
      <c r="P206" s="522" t="s">
        <v>306</v>
      </c>
      <c r="Q206" s="786" t="s">
        <v>1308</v>
      </c>
      <c r="R206" s="795">
        <v>0.3</v>
      </c>
      <c r="S206" s="522" t="s">
        <v>1307</v>
      </c>
      <c r="T206" s="789" t="s">
        <v>1526</v>
      </c>
    </row>
    <row r="207" spans="1:20" ht="185.25" hidden="1" x14ac:dyDescent="0.2">
      <c r="A207" s="804" t="s">
        <v>303</v>
      </c>
      <c r="B207" s="783" t="s">
        <v>321</v>
      </c>
      <c r="C207" s="783" t="s">
        <v>321</v>
      </c>
      <c r="D207" s="783" t="s">
        <v>538</v>
      </c>
      <c r="E207" s="806" t="s">
        <v>542</v>
      </c>
      <c r="F207" s="784" t="s">
        <v>507</v>
      </c>
      <c r="G207" s="785" t="s">
        <v>508</v>
      </c>
      <c r="H207" s="788" t="s">
        <v>525</v>
      </c>
      <c r="I207" s="786" t="s">
        <v>533</v>
      </c>
      <c r="J207" s="788" t="s">
        <v>539</v>
      </c>
      <c r="K207" s="783" t="s">
        <v>526</v>
      </c>
      <c r="L207" s="783" t="s">
        <v>306</v>
      </c>
      <c r="M207" s="783" t="s">
        <v>534</v>
      </c>
      <c r="N207" s="794">
        <v>0.26470588235294118</v>
      </c>
      <c r="O207" s="787" t="s">
        <v>535</v>
      </c>
      <c r="P207" s="522" t="s">
        <v>306</v>
      </c>
      <c r="Q207" s="786" t="s">
        <v>1308</v>
      </c>
      <c r="R207" s="795">
        <v>0.22580645161290322</v>
      </c>
      <c r="S207" s="786" t="s">
        <v>1307</v>
      </c>
      <c r="T207" s="789" t="s">
        <v>1309</v>
      </c>
    </row>
    <row r="208" spans="1:20" ht="185.25" hidden="1" x14ac:dyDescent="0.2">
      <c r="A208" s="804" t="s">
        <v>303</v>
      </c>
      <c r="B208" s="783" t="s">
        <v>321</v>
      </c>
      <c r="C208" s="783" t="s">
        <v>321</v>
      </c>
      <c r="D208" s="783" t="s">
        <v>538</v>
      </c>
      <c r="E208" s="806" t="s">
        <v>542</v>
      </c>
      <c r="F208" s="784" t="s">
        <v>514</v>
      </c>
      <c r="G208" s="785" t="s">
        <v>512</v>
      </c>
      <c r="H208" s="788" t="s">
        <v>525</v>
      </c>
      <c r="I208" s="786" t="s">
        <v>533</v>
      </c>
      <c r="J208" s="788" t="s">
        <v>539</v>
      </c>
      <c r="K208" s="783" t="s">
        <v>526</v>
      </c>
      <c r="L208" s="783" t="s">
        <v>306</v>
      </c>
      <c r="M208" s="783" t="s">
        <v>534</v>
      </c>
      <c r="N208" s="794">
        <v>0.11764705882352941</v>
      </c>
      <c r="O208" s="787" t="s">
        <v>535</v>
      </c>
      <c r="P208" s="522" t="s">
        <v>306</v>
      </c>
      <c r="Q208" s="786" t="s">
        <v>1308</v>
      </c>
      <c r="R208" s="795">
        <v>0.21428571428571427</v>
      </c>
      <c r="S208" s="786" t="s">
        <v>1307</v>
      </c>
      <c r="T208" s="788" t="s">
        <v>1310</v>
      </c>
    </row>
    <row r="209" spans="1:20" ht="185.25" hidden="1" x14ac:dyDescent="0.2">
      <c r="A209" s="804" t="s">
        <v>303</v>
      </c>
      <c r="B209" s="783" t="s">
        <v>321</v>
      </c>
      <c r="C209" s="783" t="s">
        <v>321</v>
      </c>
      <c r="D209" s="783" t="s">
        <v>538</v>
      </c>
      <c r="E209" s="806" t="s">
        <v>542</v>
      </c>
      <c r="F209" s="784" t="s">
        <v>514</v>
      </c>
      <c r="G209" s="785" t="s">
        <v>502</v>
      </c>
      <c r="H209" s="788" t="s">
        <v>525</v>
      </c>
      <c r="I209" s="786" t="s">
        <v>306</v>
      </c>
      <c r="J209" s="788" t="s">
        <v>539</v>
      </c>
      <c r="K209" s="783" t="s">
        <v>526</v>
      </c>
      <c r="L209" s="783" t="s">
        <v>533</v>
      </c>
      <c r="M209" s="520" t="s">
        <v>534</v>
      </c>
      <c r="N209" s="794">
        <v>0.23300000000000001</v>
      </c>
      <c r="O209" s="787" t="s">
        <v>535</v>
      </c>
      <c r="P209" s="522" t="s">
        <v>306</v>
      </c>
      <c r="Q209" s="786" t="s">
        <v>1308</v>
      </c>
      <c r="R209" s="795">
        <v>0.21621621621621623</v>
      </c>
      <c r="S209" s="522" t="s">
        <v>1307</v>
      </c>
      <c r="T209" s="788"/>
    </row>
    <row r="210" spans="1:20" ht="28.5" x14ac:dyDescent="0.2">
      <c r="A210" s="804" t="s">
        <v>303</v>
      </c>
      <c r="B210" s="783" t="s">
        <v>321</v>
      </c>
      <c r="C210" s="783" t="s">
        <v>321</v>
      </c>
      <c r="D210" s="783" t="s">
        <v>538</v>
      </c>
      <c r="E210" s="806" t="s">
        <v>542</v>
      </c>
      <c r="F210" s="790" t="s">
        <v>1320</v>
      </c>
      <c r="G210" s="790" t="s">
        <v>506</v>
      </c>
      <c r="H210" s="788" t="s">
        <v>525</v>
      </c>
      <c r="I210" s="786" t="s">
        <v>306</v>
      </c>
      <c r="J210" s="788" t="s">
        <v>539</v>
      </c>
      <c r="K210" s="783" t="s">
        <v>526</v>
      </c>
      <c r="L210" s="783" t="s">
        <v>307</v>
      </c>
      <c r="M210" s="520" t="s">
        <v>527</v>
      </c>
      <c r="N210" s="783" t="s">
        <v>498</v>
      </c>
      <c r="O210" s="787"/>
      <c r="P210" s="522" t="s">
        <v>306</v>
      </c>
      <c r="Q210" s="788"/>
      <c r="R210" s="795">
        <v>0</v>
      </c>
      <c r="S210" s="522" t="s">
        <v>324</v>
      </c>
      <c r="T210" s="788"/>
    </row>
    <row r="211" spans="1:20" ht="42.75" x14ac:dyDescent="0.2">
      <c r="A211" s="804" t="s">
        <v>303</v>
      </c>
      <c r="B211" s="791" t="s">
        <v>521</v>
      </c>
      <c r="C211" s="791" t="s">
        <v>521</v>
      </c>
      <c r="D211" s="783" t="s">
        <v>538</v>
      </c>
      <c r="E211" s="806" t="s">
        <v>542</v>
      </c>
      <c r="F211" s="784" t="s">
        <v>522</v>
      </c>
      <c r="G211" s="790" t="s">
        <v>506</v>
      </c>
      <c r="H211" s="788" t="s">
        <v>525</v>
      </c>
      <c r="I211" s="786" t="s">
        <v>306</v>
      </c>
      <c r="J211" s="788" t="s">
        <v>539</v>
      </c>
      <c r="K211" s="783" t="s">
        <v>526</v>
      </c>
      <c r="L211" s="783" t="s">
        <v>307</v>
      </c>
      <c r="M211" s="520" t="s">
        <v>527</v>
      </c>
      <c r="N211" s="783" t="s">
        <v>498</v>
      </c>
      <c r="O211" s="787"/>
      <c r="P211" s="522" t="s">
        <v>306</v>
      </c>
      <c r="Q211" s="788"/>
      <c r="R211" s="795">
        <v>0</v>
      </c>
      <c r="S211" s="522" t="s">
        <v>324</v>
      </c>
      <c r="T211" s="788"/>
    </row>
    <row r="212" spans="1:20" ht="28.5" x14ac:dyDescent="0.2">
      <c r="A212" s="804" t="s">
        <v>303</v>
      </c>
      <c r="B212" s="783" t="s">
        <v>321</v>
      </c>
      <c r="C212" s="783" t="s">
        <v>321</v>
      </c>
      <c r="D212" s="783" t="s">
        <v>538</v>
      </c>
      <c r="E212" s="806" t="s">
        <v>543</v>
      </c>
      <c r="F212" s="784" t="s">
        <v>492</v>
      </c>
      <c r="G212" s="785" t="s">
        <v>508</v>
      </c>
      <c r="H212" s="788" t="s">
        <v>525</v>
      </c>
      <c r="I212" s="786" t="s">
        <v>306</v>
      </c>
      <c r="J212" s="788" t="s">
        <v>539</v>
      </c>
      <c r="K212" s="783" t="s">
        <v>526</v>
      </c>
      <c r="L212" s="783" t="s">
        <v>307</v>
      </c>
      <c r="M212" s="520" t="s">
        <v>527</v>
      </c>
      <c r="N212" s="783" t="s">
        <v>498</v>
      </c>
      <c r="O212" s="787"/>
      <c r="P212" s="522" t="s">
        <v>306</v>
      </c>
      <c r="Q212" s="788"/>
      <c r="R212" s="788" t="s">
        <v>1521</v>
      </c>
      <c r="S212" s="522" t="s">
        <v>324</v>
      </c>
      <c r="T212" s="788"/>
    </row>
    <row r="213" spans="1:20" ht="356.25" hidden="1" x14ac:dyDescent="0.2">
      <c r="A213" s="804" t="s">
        <v>303</v>
      </c>
      <c r="B213" s="783" t="s">
        <v>321</v>
      </c>
      <c r="C213" s="783" t="s">
        <v>321</v>
      </c>
      <c r="D213" s="783" t="s">
        <v>538</v>
      </c>
      <c r="E213" s="806" t="s">
        <v>543</v>
      </c>
      <c r="F213" s="784" t="s">
        <v>511</v>
      </c>
      <c r="G213" s="785" t="s">
        <v>499</v>
      </c>
      <c r="H213" s="788" t="s">
        <v>525</v>
      </c>
      <c r="I213" s="786" t="s">
        <v>533</v>
      </c>
      <c r="J213" s="788" t="s">
        <v>539</v>
      </c>
      <c r="K213" s="794">
        <v>0.26490066225165565</v>
      </c>
      <c r="L213" s="783" t="s">
        <v>306</v>
      </c>
      <c r="M213" s="783" t="s">
        <v>534</v>
      </c>
      <c r="N213" s="794">
        <v>0.22</v>
      </c>
      <c r="O213" s="787" t="s">
        <v>1527</v>
      </c>
      <c r="P213" s="522" t="s">
        <v>306</v>
      </c>
      <c r="Q213" s="786" t="s">
        <v>1308</v>
      </c>
      <c r="R213" s="795">
        <v>0.17575757575757575</v>
      </c>
      <c r="S213" s="786" t="s">
        <v>1307</v>
      </c>
      <c r="T213" s="788"/>
    </row>
    <row r="214" spans="1:20" ht="185.25" hidden="1" x14ac:dyDescent="0.2">
      <c r="A214" s="804" t="s">
        <v>303</v>
      </c>
      <c r="B214" s="783" t="s">
        <v>321</v>
      </c>
      <c r="C214" s="783" t="s">
        <v>321</v>
      </c>
      <c r="D214" s="783" t="s">
        <v>538</v>
      </c>
      <c r="E214" s="806" t="s">
        <v>543</v>
      </c>
      <c r="F214" s="784" t="s">
        <v>511</v>
      </c>
      <c r="G214" s="785" t="s">
        <v>508</v>
      </c>
      <c r="H214" s="788" t="s">
        <v>525</v>
      </c>
      <c r="I214" s="786" t="s">
        <v>533</v>
      </c>
      <c r="J214" s="788" t="s">
        <v>539</v>
      </c>
      <c r="K214" s="783" t="s">
        <v>526</v>
      </c>
      <c r="L214" s="783" t="s">
        <v>306</v>
      </c>
      <c r="M214" s="783" t="s">
        <v>534</v>
      </c>
      <c r="N214" s="794">
        <v>0.13354531001589826</v>
      </c>
      <c r="O214" s="787" t="s">
        <v>535</v>
      </c>
      <c r="P214" s="522" t="s">
        <v>306</v>
      </c>
      <c r="Q214" s="786" t="s">
        <v>1308</v>
      </c>
      <c r="R214" s="795">
        <v>0.13375224416517056</v>
      </c>
      <c r="S214" s="786" t="s">
        <v>1307</v>
      </c>
      <c r="T214" s="788"/>
    </row>
    <row r="215" spans="1:20" ht="185.25" hidden="1" x14ac:dyDescent="0.2">
      <c r="A215" s="804" t="s">
        <v>303</v>
      </c>
      <c r="B215" s="783" t="s">
        <v>321</v>
      </c>
      <c r="C215" s="783" t="s">
        <v>321</v>
      </c>
      <c r="D215" s="783" t="s">
        <v>538</v>
      </c>
      <c r="E215" s="806" t="s">
        <v>543</v>
      </c>
      <c r="F215" s="784" t="s">
        <v>511</v>
      </c>
      <c r="G215" s="785" t="s">
        <v>512</v>
      </c>
      <c r="H215" s="788" t="s">
        <v>525</v>
      </c>
      <c r="I215" s="786" t="s">
        <v>533</v>
      </c>
      <c r="J215" s="788" t="s">
        <v>539</v>
      </c>
      <c r="K215" s="783" t="s">
        <v>526</v>
      </c>
      <c r="L215" s="783" t="s">
        <v>306</v>
      </c>
      <c r="M215" s="783" t="s">
        <v>534</v>
      </c>
      <c r="N215" s="794">
        <v>0.10248447204968944</v>
      </c>
      <c r="O215" s="787" t="s">
        <v>535</v>
      </c>
      <c r="P215" s="522" t="s">
        <v>306</v>
      </c>
      <c r="Q215" s="786" t="s">
        <v>1308</v>
      </c>
      <c r="R215" s="795">
        <v>9.5406360424028266E-2</v>
      </c>
      <c r="S215" s="522" t="s">
        <v>1307</v>
      </c>
      <c r="T215" s="788"/>
    </row>
    <row r="216" spans="1:20" ht="185.25" hidden="1" x14ac:dyDescent="0.2">
      <c r="A216" s="804" t="s">
        <v>303</v>
      </c>
      <c r="B216" s="783" t="s">
        <v>321</v>
      </c>
      <c r="C216" s="783" t="s">
        <v>321</v>
      </c>
      <c r="D216" s="783" t="s">
        <v>538</v>
      </c>
      <c r="E216" s="806" t="s">
        <v>543</v>
      </c>
      <c r="F216" s="784" t="s">
        <v>511</v>
      </c>
      <c r="G216" s="785" t="s">
        <v>502</v>
      </c>
      <c r="H216" s="788" t="s">
        <v>525</v>
      </c>
      <c r="I216" s="786" t="s">
        <v>533</v>
      </c>
      <c r="J216" s="788" t="s">
        <v>539</v>
      </c>
      <c r="K216" s="783" t="s">
        <v>526</v>
      </c>
      <c r="L216" s="783" t="s">
        <v>306</v>
      </c>
      <c r="M216" s="783" t="s">
        <v>534</v>
      </c>
      <c r="N216" s="794">
        <v>0.23076923076923078</v>
      </c>
      <c r="O216" s="787" t="s">
        <v>535</v>
      </c>
      <c r="P216" s="522" t="s">
        <v>306</v>
      </c>
      <c r="Q216" s="786" t="s">
        <v>1308</v>
      </c>
      <c r="R216" s="795">
        <v>0.125</v>
      </c>
      <c r="S216" s="786" t="s">
        <v>1307</v>
      </c>
      <c r="T216" s="797" t="s">
        <v>1522</v>
      </c>
    </row>
    <row r="217" spans="1:20" ht="185.25" hidden="1" x14ac:dyDescent="0.2">
      <c r="A217" s="804" t="s">
        <v>303</v>
      </c>
      <c r="B217" s="783" t="s">
        <v>321</v>
      </c>
      <c r="C217" s="783" t="s">
        <v>321</v>
      </c>
      <c r="D217" s="783" t="s">
        <v>538</v>
      </c>
      <c r="E217" s="806" t="s">
        <v>543</v>
      </c>
      <c r="F217" s="784" t="s">
        <v>503</v>
      </c>
      <c r="G217" s="785" t="s">
        <v>508</v>
      </c>
      <c r="H217" s="788" t="s">
        <v>525</v>
      </c>
      <c r="I217" s="786" t="s">
        <v>533</v>
      </c>
      <c r="J217" s="788" t="s">
        <v>539</v>
      </c>
      <c r="K217" s="783" t="s">
        <v>526</v>
      </c>
      <c r="L217" s="783" t="s">
        <v>306</v>
      </c>
      <c r="M217" s="783" t="s">
        <v>534</v>
      </c>
      <c r="N217" s="794">
        <v>0.15384615384615385</v>
      </c>
      <c r="O217" s="787" t="s">
        <v>535</v>
      </c>
      <c r="P217" s="522" t="s">
        <v>306</v>
      </c>
      <c r="Q217" s="786" t="s">
        <v>1308</v>
      </c>
      <c r="R217" s="795">
        <v>0.13333333333333333</v>
      </c>
      <c r="S217" s="786" t="s">
        <v>1307</v>
      </c>
      <c r="T217" s="788"/>
    </row>
    <row r="218" spans="1:20" ht="185.25" hidden="1" x14ac:dyDescent="0.2">
      <c r="A218" s="804" t="s">
        <v>303</v>
      </c>
      <c r="B218" s="783" t="s">
        <v>321</v>
      </c>
      <c r="C218" s="783" t="s">
        <v>321</v>
      </c>
      <c r="D218" s="783" t="s">
        <v>538</v>
      </c>
      <c r="E218" s="806" t="s">
        <v>543</v>
      </c>
      <c r="F218" s="784" t="s">
        <v>513</v>
      </c>
      <c r="G218" s="785" t="s">
        <v>512</v>
      </c>
      <c r="H218" s="788" t="s">
        <v>525</v>
      </c>
      <c r="I218" s="786" t="s">
        <v>533</v>
      </c>
      <c r="J218" s="788" t="s">
        <v>539</v>
      </c>
      <c r="K218" s="783" t="s">
        <v>526</v>
      </c>
      <c r="L218" s="783" t="s">
        <v>306</v>
      </c>
      <c r="M218" s="783" t="s">
        <v>534</v>
      </c>
      <c r="N218" s="794">
        <v>0.23076923076923078</v>
      </c>
      <c r="O218" s="787" t="s">
        <v>535</v>
      </c>
      <c r="P218" s="522" t="s">
        <v>306</v>
      </c>
      <c r="Q218" s="786" t="s">
        <v>1308</v>
      </c>
      <c r="R218" s="795">
        <v>0.12244897959183673</v>
      </c>
      <c r="S218" s="786" t="s">
        <v>1307</v>
      </c>
      <c r="T218" s="788"/>
    </row>
    <row r="219" spans="1:20" ht="356.25" hidden="1" x14ac:dyDescent="0.2">
      <c r="A219" s="804" t="s">
        <v>303</v>
      </c>
      <c r="B219" s="783" t="s">
        <v>321</v>
      </c>
      <c r="C219" s="783" t="s">
        <v>321</v>
      </c>
      <c r="D219" s="783" t="s">
        <v>538</v>
      </c>
      <c r="E219" s="806" t="s">
        <v>543</v>
      </c>
      <c r="F219" s="784" t="s">
        <v>504</v>
      </c>
      <c r="G219" s="785" t="s">
        <v>505</v>
      </c>
      <c r="H219" s="788" t="s">
        <v>525</v>
      </c>
      <c r="I219" s="786" t="s">
        <v>533</v>
      </c>
      <c r="J219" s="788" t="s">
        <v>539</v>
      </c>
      <c r="K219" s="794">
        <v>7.9030976965845906E-2</v>
      </c>
      <c r="L219" s="783" t="s">
        <v>306</v>
      </c>
      <c r="M219" s="783" t="s">
        <v>534</v>
      </c>
      <c r="N219" s="794">
        <v>7.9030976965845906E-2</v>
      </c>
      <c r="O219" s="787" t="s">
        <v>1527</v>
      </c>
      <c r="P219" s="522" t="s">
        <v>306</v>
      </c>
      <c r="Q219" s="786" t="s">
        <v>1308</v>
      </c>
      <c r="R219" s="795">
        <v>9.175084175084175E-2</v>
      </c>
      <c r="S219" s="786" t="s">
        <v>1307</v>
      </c>
      <c r="T219" s="788"/>
    </row>
    <row r="220" spans="1:20" ht="356.25" hidden="1" x14ac:dyDescent="0.2">
      <c r="A220" s="804" t="s">
        <v>303</v>
      </c>
      <c r="B220" s="783" t="s">
        <v>321</v>
      </c>
      <c r="C220" s="783" t="s">
        <v>321</v>
      </c>
      <c r="D220" s="783" t="s">
        <v>538</v>
      </c>
      <c r="E220" s="806" t="s">
        <v>543</v>
      </c>
      <c r="F220" s="784" t="s">
        <v>504</v>
      </c>
      <c r="G220" s="785" t="s">
        <v>499</v>
      </c>
      <c r="H220" s="788" t="s">
        <v>525</v>
      </c>
      <c r="I220" s="786" t="s">
        <v>533</v>
      </c>
      <c r="J220" s="788" t="s">
        <v>539</v>
      </c>
      <c r="K220" s="794">
        <v>9.0706447187928668E-2</v>
      </c>
      <c r="L220" s="783" t="s">
        <v>306</v>
      </c>
      <c r="M220" s="783" t="s">
        <v>534</v>
      </c>
      <c r="N220" s="794">
        <v>9.0706447187928668E-2</v>
      </c>
      <c r="O220" s="787" t="s">
        <v>1527</v>
      </c>
      <c r="P220" s="522" t="s">
        <v>306</v>
      </c>
      <c r="Q220" s="786" t="s">
        <v>1308</v>
      </c>
      <c r="R220" s="795">
        <v>0.10756832515767344</v>
      </c>
      <c r="S220" s="786" t="s">
        <v>1307</v>
      </c>
      <c r="T220" s="788"/>
    </row>
    <row r="221" spans="1:20" ht="185.25" hidden="1" x14ac:dyDescent="0.2">
      <c r="A221" s="804" t="s">
        <v>303</v>
      </c>
      <c r="B221" s="783" t="s">
        <v>321</v>
      </c>
      <c r="C221" s="783" t="s">
        <v>321</v>
      </c>
      <c r="D221" s="783" t="s">
        <v>538</v>
      </c>
      <c r="E221" s="806" t="s">
        <v>543</v>
      </c>
      <c r="F221" s="784" t="s">
        <v>1517</v>
      </c>
      <c r="G221" s="785" t="s">
        <v>508</v>
      </c>
      <c r="H221" s="788" t="s">
        <v>525</v>
      </c>
      <c r="I221" s="786" t="s">
        <v>533</v>
      </c>
      <c r="J221" s="788" t="s">
        <v>539</v>
      </c>
      <c r="K221" s="783" t="s">
        <v>526</v>
      </c>
      <c r="L221" s="783" t="s">
        <v>306</v>
      </c>
      <c r="M221" s="783" t="s">
        <v>534</v>
      </c>
      <c r="N221" s="794">
        <v>0.18765432098765433</v>
      </c>
      <c r="O221" s="787" t="s">
        <v>535</v>
      </c>
      <c r="P221" s="522" t="s">
        <v>306</v>
      </c>
      <c r="Q221" s="786" t="s">
        <v>1308</v>
      </c>
      <c r="R221" s="795">
        <v>0.1182108626198083</v>
      </c>
      <c r="S221" s="522" t="s">
        <v>1307</v>
      </c>
      <c r="T221" s="788" t="s">
        <v>1523</v>
      </c>
    </row>
    <row r="222" spans="1:20" ht="356.25" hidden="1" x14ac:dyDescent="0.2">
      <c r="A222" s="804" t="s">
        <v>303</v>
      </c>
      <c r="B222" s="783" t="s">
        <v>321</v>
      </c>
      <c r="C222" s="783" t="s">
        <v>321</v>
      </c>
      <c r="D222" s="783" t="s">
        <v>538</v>
      </c>
      <c r="E222" s="806" t="s">
        <v>543</v>
      </c>
      <c r="F222" s="784" t="s">
        <v>1518</v>
      </c>
      <c r="G222" s="785" t="s">
        <v>499</v>
      </c>
      <c r="H222" s="788" t="s">
        <v>525</v>
      </c>
      <c r="I222" s="786" t="s">
        <v>533</v>
      </c>
      <c r="J222" s="788" t="s">
        <v>539</v>
      </c>
      <c r="K222" s="794">
        <v>0.33333333333333331</v>
      </c>
      <c r="L222" s="783" t="s">
        <v>306</v>
      </c>
      <c r="M222" s="783" t="s">
        <v>534</v>
      </c>
      <c r="N222" s="794">
        <v>0.33333333333333331</v>
      </c>
      <c r="O222" s="787" t="s">
        <v>1527</v>
      </c>
      <c r="P222" s="522" t="s">
        <v>306</v>
      </c>
      <c r="Q222" s="786"/>
      <c r="R222" s="795">
        <v>0</v>
      </c>
      <c r="S222" s="522" t="s">
        <v>324</v>
      </c>
      <c r="T222" s="789" t="s">
        <v>1519</v>
      </c>
    </row>
    <row r="223" spans="1:20" ht="185.25" hidden="1" x14ac:dyDescent="0.2">
      <c r="A223" s="804" t="s">
        <v>303</v>
      </c>
      <c r="B223" s="783" t="s">
        <v>321</v>
      </c>
      <c r="C223" s="783" t="s">
        <v>321</v>
      </c>
      <c r="D223" s="783" t="s">
        <v>538</v>
      </c>
      <c r="E223" s="806" t="s">
        <v>543</v>
      </c>
      <c r="F223" s="784" t="s">
        <v>1520</v>
      </c>
      <c r="G223" s="785" t="s">
        <v>508</v>
      </c>
      <c r="H223" s="788" t="s">
        <v>525</v>
      </c>
      <c r="I223" s="786" t="s">
        <v>533</v>
      </c>
      <c r="J223" s="788" t="s">
        <v>539</v>
      </c>
      <c r="K223" s="783" t="s">
        <v>526</v>
      </c>
      <c r="L223" s="783" t="s">
        <v>306</v>
      </c>
      <c r="M223" s="783" t="s">
        <v>534</v>
      </c>
      <c r="N223" s="794">
        <v>0.14285714285714285</v>
      </c>
      <c r="O223" s="787" t="s">
        <v>535</v>
      </c>
      <c r="P223" s="522" t="s">
        <v>307</v>
      </c>
      <c r="Q223" s="786"/>
      <c r="R223" s="795">
        <v>0</v>
      </c>
      <c r="S223" s="522" t="s">
        <v>324</v>
      </c>
      <c r="T223" s="789" t="s">
        <v>1519</v>
      </c>
    </row>
    <row r="224" spans="1:20" ht="185.25" hidden="1" x14ac:dyDescent="0.2">
      <c r="A224" s="804" t="s">
        <v>303</v>
      </c>
      <c r="B224" s="783" t="s">
        <v>321</v>
      </c>
      <c r="C224" s="783" t="s">
        <v>321</v>
      </c>
      <c r="D224" s="783" t="s">
        <v>538</v>
      </c>
      <c r="E224" s="806" t="s">
        <v>543</v>
      </c>
      <c r="F224" s="784" t="s">
        <v>1320</v>
      </c>
      <c r="G224" s="785" t="s">
        <v>508</v>
      </c>
      <c r="H224" s="788" t="s">
        <v>525</v>
      </c>
      <c r="I224" s="786" t="s">
        <v>533</v>
      </c>
      <c r="J224" s="788" t="s">
        <v>539</v>
      </c>
      <c r="K224" s="783" t="s">
        <v>526</v>
      </c>
      <c r="L224" s="783" t="s">
        <v>306</v>
      </c>
      <c r="M224" s="783" t="s">
        <v>534</v>
      </c>
      <c r="N224" s="794">
        <v>0.22689075630252101</v>
      </c>
      <c r="O224" s="787" t="s">
        <v>535</v>
      </c>
      <c r="P224" s="522" t="s">
        <v>306</v>
      </c>
      <c r="Q224" s="786" t="s">
        <v>1308</v>
      </c>
      <c r="R224" s="795">
        <v>0.10576923076923077</v>
      </c>
      <c r="S224" s="522" t="s">
        <v>1307</v>
      </c>
      <c r="T224" s="788"/>
    </row>
    <row r="225" spans="1:20" ht="185.25" hidden="1" x14ac:dyDescent="0.2">
      <c r="A225" s="804" t="s">
        <v>303</v>
      </c>
      <c r="B225" s="783" t="s">
        <v>321</v>
      </c>
      <c r="C225" s="783" t="s">
        <v>321</v>
      </c>
      <c r="D225" s="783" t="s">
        <v>538</v>
      </c>
      <c r="E225" s="806" t="s">
        <v>543</v>
      </c>
      <c r="F225" s="784" t="s">
        <v>1320</v>
      </c>
      <c r="G225" s="785" t="s">
        <v>512</v>
      </c>
      <c r="H225" s="788" t="s">
        <v>525</v>
      </c>
      <c r="I225" s="786" t="s">
        <v>533</v>
      </c>
      <c r="J225" s="788" t="s">
        <v>539</v>
      </c>
      <c r="K225" s="783" t="s">
        <v>526</v>
      </c>
      <c r="L225" s="783" t="s">
        <v>306</v>
      </c>
      <c r="M225" s="783" t="s">
        <v>534</v>
      </c>
      <c r="N225" s="794">
        <v>0.22500000000000001</v>
      </c>
      <c r="O225" s="787" t="s">
        <v>535</v>
      </c>
      <c r="P225" s="522" t="s">
        <v>306</v>
      </c>
      <c r="Q225" s="786" t="s">
        <v>1308</v>
      </c>
      <c r="R225" s="795">
        <v>0.14285714285714285</v>
      </c>
      <c r="S225" s="786" t="s">
        <v>1307</v>
      </c>
      <c r="T225" s="788" t="s">
        <v>1524</v>
      </c>
    </row>
    <row r="226" spans="1:20" ht="185.25" hidden="1" x14ac:dyDescent="0.2">
      <c r="A226" s="804" t="s">
        <v>303</v>
      </c>
      <c r="B226" s="783" t="s">
        <v>321</v>
      </c>
      <c r="C226" s="783" t="s">
        <v>321</v>
      </c>
      <c r="D226" s="783" t="s">
        <v>538</v>
      </c>
      <c r="E226" s="806" t="s">
        <v>543</v>
      </c>
      <c r="F226" s="784" t="s">
        <v>1320</v>
      </c>
      <c r="G226" s="785" t="s">
        <v>502</v>
      </c>
      <c r="H226" s="788" t="s">
        <v>525</v>
      </c>
      <c r="I226" s="786" t="s">
        <v>533</v>
      </c>
      <c r="J226" s="788" t="s">
        <v>539</v>
      </c>
      <c r="K226" s="783" t="s">
        <v>526</v>
      </c>
      <c r="L226" s="783" t="s">
        <v>306</v>
      </c>
      <c r="M226" s="783" t="s">
        <v>534</v>
      </c>
      <c r="N226" s="794">
        <v>0.25600000000000001</v>
      </c>
      <c r="O226" s="787" t="s">
        <v>535</v>
      </c>
      <c r="P226" s="522" t="s">
        <v>306</v>
      </c>
      <c r="Q226" s="786" t="s">
        <v>1308</v>
      </c>
      <c r="R226" s="795">
        <v>8.3333333333333329E-2</v>
      </c>
      <c r="S226" s="786" t="s">
        <v>1307</v>
      </c>
      <c r="T226" s="788"/>
    </row>
    <row r="227" spans="1:20" ht="185.25" hidden="1" x14ac:dyDescent="0.2">
      <c r="A227" s="804" t="s">
        <v>303</v>
      </c>
      <c r="B227" s="783" t="s">
        <v>321</v>
      </c>
      <c r="C227" s="783" t="s">
        <v>321</v>
      </c>
      <c r="D227" s="783" t="s">
        <v>538</v>
      </c>
      <c r="E227" s="806" t="s">
        <v>543</v>
      </c>
      <c r="F227" s="784" t="s">
        <v>1339</v>
      </c>
      <c r="G227" s="785" t="s">
        <v>508</v>
      </c>
      <c r="H227" s="788" t="s">
        <v>525</v>
      </c>
      <c r="I227" s="786" t="s">
        <v>533</v>
      </c>
      <c r="J227" s="788" t="s">
        <v>539</v>
      </c>
      <c r="K227" s="783" t="s">
        <v>526</v>
      </c>
      <c r="L227" s="783" t="s">
        <v>306</v>
      </c>
      <c r="M227" s="783" t="s">
        <v>534</v>
      </c>
      <c r="N227" s="794">
        <v>0.2857142857142857</v>
      </c>
      <c r="O227" s="787" t="s">
        <v>535</v>
      </c>
      <c r="P227" s="522" t="s">
        <v>306</v>
      </c>
      <c r="Q227" s="786" t="s">
        <v>1308</v>
      </c>
      <c r="R227" s="795">
        <v>0.16666666666666666</v>
      </c>
      <c r="S227" s="786" t="s">
        <v>324</v>
      </c>
      <c r="T227" s="788" t="s">
        <v>1525</v>
      </c>
    </row>
    <row r="228" spans="1:20" ht="185.25" hidden="1" x14ac:dyDescent="0.2">
      <c r="A228" s="804" t="s">
        <v>303</v>
      </c>
      <c r="B228" s="783" t="s">
        <v>321</v>
      </c>
      <c r="C228" s="783" t="s">
        <v>321</v>
      </c>
      <c r="D228" s="783" t="s">
        <v>538</v>
      </c>
      <c r="E228" s="806" t="s">
        <v>543</v>
      </c>
      <c r="F228" s="784" t="s">
        <v>1339</v>
      </c>
      <c r="G228" s="785" t="s">
        <v>512</v>
      </c>
      <c r="H228" s="788" t="s">
        <v>525</v>
      </c>
      <c r="I228" s="786" t="s">
        <v>533</v>
      </c>
      <c r="J228" s="788" t="s">
        <v>539</v>
      </c>
      <c r="K228" s="783" t="s">
        <v>526</v>
      </c>
      <c r="L228" s="783" t="s">
        <v>306</v>
      </c>
      <c r="M228" s="783" t="s">
        <v>534</v>
      </c>
      <c r="N228" s="794">
        <v>0.16216216216216217</v>
      </c>
      <c r="O228" s="787" t="s">
        <v>535</v>
      </c>
      <c r="P228" s="522" t="s">
        <v>306</v>
      </c>
      <c r="Q228" s="786" t="s">
        <v>1308</v>
      </c>
      <c r="R228" s="795">
        <v>8.3333333333333329E-2</v>
      </c>
      <c r="S228" s="786" t="s">
        <v>1307</v>
      </c>
      <c r="T228" s="809" t="s">
        <v>1522</v>
      </c>
    </row>
    <row r="229" spans="1:20" ht="185.25" hidden="1" x14ac:dyDescent="0.2">
      <c r="A229" s="804" t="s">
        <v>303</v>
      </c>
      <c r="B229" s="783" t="s">
        <v>321</v>
      </c>
      <c r="C229" s="783" t="s">
        <v>321</v>
      </c>
      <c r="D229" s="783" t="s">
        <v>538</v>
      </c>
      <c r="E229" s="806" t="s">
        <v>543</v>
      </c>
      <c r="F229" s="784" t="s">
        <v>1339</v>
      </c>
      <c r="G229" s="785" t="s">
        <v>502</v>
      </c>
      <c r="H229" s="788" t="s">
        <v>525</v>
      </c>
      <c r="I229" s="786" t="s">
        <v>533</v>
      </c>
      <c r="J229" s="788" t="s">
        <v>539</v>
      </c>
      <c r="K229" s="783" t="s">
        <v>526</v>
      </c>
      <c r="L229" s="783" t="s">
        <v>306</v>
      </c>
      <c r="M229" s="783" t="s">
        <v>534</v>
      </c>
      <c r="N229" s="794">
        <v>0.18181818181818182</v>
      </c>
      <c r="O229" s="787" t="s">
        <v>535</v>
      </c>
      <c r="P229" s="522" t="s">
        <v>306</v>
      </c>
      <c r="Q229" s="786" t="s">
        <v>1308</v>
      </c>
      <c r="R229" s="795">
        <v>0.3</v>
      </c>
      <c r="S229" s="786" t="s">
        <v>1307</v>
      </c>
      <c r="T229" s="789" t="s">
        <v>1526</v>
      </c>
    </row>
    <row r="230" spans="1:20" ht="185.25" hidden="1" x14ac:dyDescent="0.2">
      <c r="A230" s="804" t="s">
        <v>303</v>
      </c>
      <c r="B230" s="783" t="s">
        <v>321</v>
      </c>
      <c r="C230" s="783" t="s">
        <v>321</v>
      </c>
      <c r="D230" s="783" t="s">
        <v>538</v>
      </c>
      <c r="E230" s="806" t="s">
        <v>543</v>
      </c>
      <c r="F230" s="784" t="s">
        <v>507</v>
      </c>
      <c r="G230" s="785" t="s">
        <v>508</v>
      </c>
      <c r="H230" s="788" t="s">
        <v>525</v>
      </c>
      <c r="I230" s="786" t="s">
        <v>533</v>
      </c>
      <c r="J230" s="788" t="s">
        <v>539</v>
      </c>
      <c r="K230" s="783" t="s">
        <v>526</v>
      </c>
      <c r="L230" s="783" t="s">
        <v>306</v>
      </c>
      <c r="M230" s="783" t="s">
        <v>534</v>
      </c>
      <c r="N230" s="794">
        <v>0.26470588235294118</v>
      </c>
      <c r="O230" s="787" t="s">
        <v>535</v>
      </c>
      <c r="P230" s="522" t="s">
        <v>306</v>
      </c>
      <c r="Q230" s="786" t="s">
        <v>1308</v>
      </c>
      <c r="R230" s="795">
        <v>0.22580645161290322</v>
      </c>
      <c r="S230" s="522" t="s">
        <v>1307</v>
      </c>
      <c r="T230" s="789" t="s">
        <v>1309</v>
      </c>
    </row>
    <row r="231" spans="1:20" ht="185.25" hidden="1" x14ac:dyDescent="0.2">
      <c r="A231" s="804" t="s">
        <v>303</v>
      </c>
      <c r="B231" s="783" t="s">
        <v>321</v>
      </c>
      <c r="C231" s="783" t="s">
        <v>321</v>
      </c>
      <c r="D231" s="783" t="s">
        <v>538</v>
      </c>
      <c r="E231" s="806" t="s">
        <v>543</v>
      </c>
      <c r="F231" s="784" t="s">
        <v>514</v>
      </c>
      <c r="G231" s="785" t="s">
        <v>512</v>
      </c>
      <c r="H231" s="788" t="s">
        <v>525</v>
      </c>
      <c r="I231" s="786" t="s">
        <v>533</v>
      </c>
      <c r="J231" s="788" t="s">
        <v>539</v>
      </c>
      <c r="K231" s="783" t="s">
        <v>526</v>
      </c>
      <c r="L231" s="783" t="s">
        <v>306</v>
      </c>
      <c r="M231" s="783" t="s">
        <v>534</v>
      </c>
      <c r="N231" s="794">
        <v>0.11764705882352941</v>
      </c>
      <c r="O231" s="787" t="s">
        <v>535</v>
      </c>
      <c r="P231" s="522" t="s">
        <v>306</v>
      </c>
      <c r="Q231" s="786" t="s">
        <v>1308</v>
      </c>
      <c r="R231" s="795">
        <v>0.21428571428571427</v>
      </c>
      <c r="S231" s="786" t="s">
        <v>1307</v>
      </c>
      <c r="T231" s="788" t="s">
        <v>1310</v>
      </c>
    </row>
    <row r="232" spans="1:20" ht="185.25" hidden="1" x14ac:dyDescent="0.2">
      <c r="A232" s="804" t="s">
        <v>303</v>
      </c>
      <c r="B232" s="783" t="s">
        <v>321</v>
      </c>
      <c r="C232" s="783" t="s">
        <v>321</v>
      </c>
      <c r="D232" s="783" t="s">
        <v>538</v>
      </c>
      <c r="E232" s="806" t="s">
        <v>543</v>
      </c>
      <c r="F232" s="784" t="s">
        <v>514</v>
      </c>
      <c r="G232" s="785" t="s">
        <v>502</v>
      </c>
      <c r="H232" s="788" t="s">
        <v>525</v>
      </c>
      <c r="I232" s="786" t="s">
        <v>306</v>
      </c>
      <c r="J232" s="788" t="s">
        <v>539</v>
      </c>
      <c r="K232" s="783" t="s">
        <v>526</v>
      </c>
      <c r="L232" s="783" t="s">
        <v>533</v>
      </c>
      <c r="M232" s="520" t="s">
        <v>534</v>
      </c>
      <c r="N232" s="794">
        <v>0.23300000000000001</v>
      </c>
      <c r="O232" s="787" t="s">
        <v>535</v>
      </c>
      <c r="P232" s="522" t="s">
        <v>306</v>
      </c>
      <c r="Q232" s="786" t="s">
        <v>1308</v>
      </c>
      <c r="R232" s="795">
        <v>0.21621621621621623</v>
      </c>
      <c r="S232" s="786" t="s">
        <v>1307</v>
      </c>
      <c r="T232" s="788"/>
    </row>
    <row r="233" spans="1:20" ht="28.5" x14ac:dyDescent="0.2">
      <c r="A233" s="804" t="s">
        <v>303</v>
      </c>
      <c r="B233" s="783" t="s">
        <v>321</v>
      </c>
      <c r="C233" s="783" t="s">
        <v>321</v>
      </c>
      <c r="D233" s="783" t="s">
        <v>538</v>
      </c>
      <c r="E233" s="806" t="s">
        <v>543</v>
      </c>
      <c r="F233" s="790" t="s">
        <v>1320</v>
      </c>
      <c r="G233" s="790" t="s">
        <v>506</v>
      </c>
      <c r="H233" s="788" t="s">
        <v>525</v>
      </c>
      <c r="I233" s="786" t="s">
        <v>306</v>
      </c>
      <c r="J233" s="788" t="s">
        <v>539</v>
      </c>
      <c r="K233" s="783" t="s">
        <v>526</v>
      </c>
      <c r="L233" s="783" t="s">
        <v>307</v>
      </c>
      <c r="M233" s="520" t="s">
        <v>527</v>
      </c>
      <c r="N233" s="783" t="s">
        <v>498</v>
      </c>
      <c r="O233" s="787"/>
      <c r="P233" s="522" t="s">
        <v>306</v>
      </c>
      <c r="Q233" s="788"/>
      <c r="R233" s="795">
        <v>0</v>
      </c>
      <c r="S233" s="522" t="s">
        <v>324</v>
      </c>
      <c r="T233" s="788"/>
    </row>
    <row r="234" spans="1:20" ht="42.75" x14ac:dyDescent="0.2">
      <c r="A234" s="804" t="s">
        <v>303</v>
      </c>
      <c r="B234" s="791" t="s">
        <v>521</v>
      </c>
      <c r="C234" s="791" t="s">
        <v>521</v>
      </c>
      <c r="D234" s="783" t="s">
        <v>538</v>
      </c>
      <c r="E234" s="806" t="s">
        <v>543</v>
      </c>
      <c r="F234" s="784" t="s">
        <v>522</v>
      </c>
      <c r="G234" s="790" t="s">
        <v>506</v>
      </c>
      <c r="H234" s="788" t="s">
        <v>525</v>
      </c>
      <c r="I234" s="786" t="s">
        <v>306</v>
      </c>
      <c r="J234" s="788" t="s">
        <v>539</v>
      </c>
      <c r="K234" s="783" t="s">
        <v>526</v>
      </c>
      <c r="L234" s="783" t="s">
        <v>307</v>
      </c>
      <c r="M234" s="520" t="s">
        <v>527</v>
      </c>
      <c r="N234" s="783" t="s">
        <v>498</v>
      </c>
      <c r="O234" s="787"/>
      <c r="P234" s="522" t="s">
        <v>306</v>
      </c>
      <c r="Q234" s="788"/>
      <c r="R234" s="795">
        <v>0</v>
      </c>
      <c r="S234" s="522" t="s">
        <v>324</v>
      </c>
      <c r="T234" s="788"/>
    </row>
    <row r="235" spans="1:20" ht="28.5" x14ac:dyDescent="0.2">
      <c r="A235" s="804" t="s">
        <v>303</v>
      </c>
      <c r="B235" s="783" t="s">
        <v>321</v>
      </c>
      <c r="C235" s="783" t="s">
        <v>321</v>
      </c>
      <c r="D235" s="783" t="s">
        <v>538</v>
      </c>
      <c r="E235" s="806" t="s">
        <v>544</v>
      </c>
      <c r="F235" s="784" t="s">
        <v>492</v>
      </c>
      <c r="G235" s="785" t="s">
        <v>508</v>
      </c>
      <c r="H235" s="788" t="s">
        <v>525</v>
      </c>
      <c r="I235" s="786" t="s">
        <v>306</v>
      </c>
      <c r="J235" s="788" t="s">
        <v>539</v>
      </c>
      <c r="K235" s="783" t="s">
        <v>526</v>
      </c>
      <c r="L235" s="783" t="s">
        <v>307</v>
      </c>
      <c r="M235" s="520" t="s">
        <v>527</v>
      </c>
      <c r="N235" s="783" t="s">
        <v>498</v>
      </c>
      <c r="O235" s="787"/>
      <c r="P235" s="522" t="s">
        <v>306</v>
      </c>
      <c r="Q235" s="788"/>
      <c r="R235" s="788" t="s">
        <v>1521</v>
      </c>
      <c r="S235" s="522" t="s">
        <v>324</v>
      </c>
      <c r="T235" s="788"/>
    </row>
    <row r="236" spans="1:20" ht="356.25" hidden="1" x14ac:dyDescent="0.2">
      <c r="A236" s="804" t="s">
        <v>303</v>
      </c>
      <c r="B236" s="783" t="s">
        <v>321</v>
      </c>
      <c r="C236" s="783" t="s">
        <v>321</v>
      </c>
      <c r="D236" s="783" t="s">
        <v>538</v>
      </c>
      <c r="E236" s="806" t="s">
        <v>544</v>
      </c>
      <c r="F236" s="784" t="s">
        <v>511</v>
      </c>
      <c r="G236" s="785" t="s">
        <v>499</v>
      </c>
      <c r="H236" s="788" t="s">
        <v>525</v>
      </c>
      <c r="I236" s="786" t="s">
        <v>533</v>
      </c>
      <c r="J236" s="788" t="s">
        <v>539</v>
      </c>
      <c r="K236" s="794">
        <v>0.26490066225165565</v>
      </c>
      <c r="L236" s="783" t="s">
        <v>306</v>
      </c>
      <c r="M236" s="783" t="s">
        <v>534</v>
      </c>
      <c r="N236" s="794">
        <v>0.22</v>
      </c>
      <c r="O236" s="787" t="s">
        <v>1527</v>
      </c>
      <c r="P236" s="522" t="s">
        <v>306</v>
      </c>
      <c r="Q236" s="786" t="s">
        <v>1308</v>
      </c>
      <c r="R236" s="795">
        <v>0.17575757575757575</v>
      </c>
      <c r="S236" s="522" t="s">
        <v>1307</v>
      </c>
      <c r="T236" s="788"/>
    </row>
    <row r="237" spans="1:20" ht="185.25" hidden="1" x14ac:dyDescent="0.2">
      <c r="A237" s="804" t="s">
        <v>303</v>
      </c>
      <c r="B237" s="783" t="s">
        <v>321</v>
      </c>
      <c r="C237" s="783" t="s">
        <v>321</v>
      </c>
      <c r="D237" s="783" t="s">
        <v>538</v>
      </c>
      <c r="E237" s="806" t="s">
        <v>544</v>
      </c>
      <c r="F237" s="784" t="s">
        <v>511</v>
      </c>
      <c r="G237" s="785" t="s">
        <v>508</v>
      </c>
      <c r="H237" s="788" t="s">
        <v>525</v>
      </c>
      <c r="I237" s="786" t="s">
        <v>533</v>
      </c>
      <c r="J237" s="788" t="s">
        <v>539</v>
      </c>
      <c r="K237" s="783" t="s">
        <v>526</v>
      </c>
      <c r="L237" s="783" t="s">
        <v>306</v>
      </c>
      <c r="M237" s="783" t="s">
        <v>534</v>
      </c>
      <c r="N237" s="794">
        <v>0.13354531001589826</v>
      </c>
      <c r="O237" s="787" t="s">
        <v>535</v>
      </c>
      <c r="P237" s="522" t="s">
        <v>306</v>
      </c>
      <c r="Q237" s="786" t="s">
        <v>1308</v>
      </c>
      <c r="R237" s="795">
        <v>0.13375224416517056</v>
      </c>
      <c r="S237" s="786" t="s">
        <v>1307</v>
      </c>
      <c r="T237" s="788"/>
    </row>
    <row r="238" spans="1:20" ht="185.25" hidden="1" x14ac:dyDescent="0.2">
      <c r="A238" s="804" t="s">
        <v>303</v>
      </c>
      <c r="B238" s="783" t="s">
        <v>321</v>
      </c>
      <c r="C238" s="783" t="s">
        <v>321</v>
      </c>
      <c r="D238" s="783" t="s">
        <v>538</v>
      </c>
      <c r="E238" s="806" t="s">
        <v>544</v>
      </c>
      <c r="F238" s="784" t="s">
        <v>511</v>
      </c>
      <c r="G238" s="785" t="s">
        <v>512</v>
      </c>
      <c r="H238" s="788" t="s">
        <v>525</v>
      </c>
      <c r="I238" s="786" t="s">
        <v>533</v>
      </c>
      <c r="J238" s="788" t="s">
        <v>539</v>
      </c>
      <c r="K238" s="783" t="s">
        <v>526</v>
      </c>
      <c r="L238" s="783" t="s">
        <v>306</v>
      </c>
      <c r="M238" s="783" t="s">
        <v>534</v>
      </c>
      <c r="N238" s="794">
        <v>0.10248447204968944</v>
      </c>
      <c r="O238" s="787" t="s">
        <v>535</v>
      </c>
      <c r="P238" s="522" t="s">
        <v>306</v>
      </c>
      <c r="Q238" s="786" t="s">
        <v>1308</v>
      </c>
      <c r="R238" s="795">
        <v>9.5406360424028266E-2</v>
      </c>
      <c r="S238" s="786" t="s">
        <v>1307</v>
      </c>
      <c r="T238" s="788"/>
    </row>
    <row r="239" spans="1:20" ht="185.25" hidden="1" x14ac:dyDescent="0.2">
      <c r="A239" s="804" t="s">
        <v>303</v>
      </c>
      <c r="B239" s="783" t="s">
        <v>321</v>
      </c>
      <c r="C239" s="783" t="s">
        <v>321</v>
      </c>
      <c r="D239" s="783" t="s">
        <v>538</v>
      </c>
      <c r="E239" s="806" t="s">
        <v>544</v>
      </c>
      <c r="F239" s="784" t="s">
        <v>511</v>
      </c>
      <c r="G239" s="785" t="s">
        <v>502</v>
      </c>
      <c r="H239" s="788" t="s">
        <v>525</v>
      </c>
      <c r="I239" s="786" t="s">
        <v>533</v>
      </c>
      <c r="J239" s="788" t="s">
        <v>539</v>
      </c>
      <c r="K239" s="783" t="s">
        <v>526</v>
      </c>
      <c r="L239" s="783" t="s">
        <v>306</v>
      </c>
      <c r="M239" s="783" t="s">
        <v>534</v>
      </c>
      <c r="N239" s="794">
        <v>0.23076923076923078</v>
      </c>
      <c r="O239" s="787" t="s">
        <v>535</v>
      </c>
      <c r="P239" s="522" t="s">
        <v>306</v>
      </c>
      <c r="Q239" s="786" t="s">
        <v>1308</v>
      </c>
      <c r="R239" s="795">
        <v>0.125</v>
      </c>
      <c r="S239" s="522" t="s">
        <v>1307</v>
      </c>
      <c r="T239" s="797" t="s">
        <v>1522</v>
      </c>
    </row>
    <row r="240" spans="1:20" ht="185.25" hidden="1" x14ac:dyDescent="0.2">
      <c r="A240" s="804" t="s">
        <v>303</v>
      </c>
      <c r="B240" s="783" t="s">
        <v>321</v>
      </c>
      <c r="C240" s="783" t="s">
        <v>321</v>
      </c>
      <c r="D240" s="783" t="s">
        <v>538</v>
      </c>
      <c r="E240" s="806" t="s">
        <v>544</v>
      </c>
      <c r="F240" s="784" t="s">
        <v>503</v>
      </c>
      <c r="G240" s="785" t="s">
        <v>508</v>
      </c>
      <c r="H240" s="788" t="s">
        <v>525</v>
      </c>
      <c r="I240" s="786" t="s">
        <v>533</v>
      </c>
      <c r="J240" s="788" t="s">
        <v>539</v>
      </c>
      <c r="K240" s="783" t="s">
        <v>526</v>
      </c>
      <c r="L240" s="783" t="s">
        <v>306</v>
      </c>
      <c r="M240" s="783" t="s">
        <v>534</v>
      </c>
      <c r="N240" s="794">
        <v>0.15384615384615385</v>
      </c>
      <c r="O240" s="787" t="s">
        <v>535</v>
      </c>
      <c r="P240" s="522" t="s">
        <v>306</v>
      </c>
      <c r="Q240" s="786" t="s">
        <v>1308</v>
      </c>
      <c r="R240" s="795">
        <v>0.13333333333333333</v>
      </c>
      <c r="S240" s="786" t="s">
        <v>1307</v>
      </c>
      <c r="T240" s="788"/>
    </row>
    <row r="241" spans="1:20" ht="185.25" hidden="1" x14ac:dyDescent="0.2">
      <c r="A241" s="804" t="s">
        <v>303</v>
      </c>
      <c r="B241" s="783" t="s">
        <v>321</v>
      </c>
      <c r="C241" s="783" t="s">
        <v>321</v>
      </c>
      <c r="D241" s="783" t="s">
        <v>538</v>
      </c>
      <c r="E241" s="806" t="s">
        <v>544</v>
      </c>
      <c r="F241" s="784" t="s">
        <v>513</v>
      </c>
      <c r="G241" s="785" t="s">
        <v>512</v>
      </c>
      <c r="H241" s="788" t="s">
        <v>525</v>
      </c>
      <c r="I241" s="786" t="s">
        <v>533</v>
      </c>
      <c r="J241" s="788" t="s">
        <v>539</v>
      </c>
      <c r="K241" s="783" t="s">
        <v>526</v>
      </c>
      <c r="L241" s="783" t="s">
        <v>306</v>
      </c>
      <c r="M241" s="783" t="s">
        <v>534</v>
      </c>
      <c r="N241" s="794">
        <v>0.23076923076923078</v>
      </c>
      <c r="O241" s="787" t="s">
        <v>535</v>
      </c>
      <c r="P241" s="522" t="s">
        <v>306</v>
      </c>
      <c r="Q241" s="786" t="s">
        <v>1308</v>
      </c>
      <c r="R241" s="795">
        <v>0.12244897959183673</v>
      </c>
      <c r="S241" s="786" t="s">
        <v>1307</v>
      </c>
      <c r="T241" s="788"/>
    </row>
    <row r="242" spans="1:20" ht="356.25" hidden="1" x14ac:dyDescent="0.2">
      <c r="A242" s="804" t="s">
        <v>303</v>
      </c>
      <c r="B242" s="783" t="s">
        <v>321</v>
      </c>
      <c r="C242" s="783" t="s">
        <v>321</v>
      </c>
      <c r="D242" s="783" t="s">
        <v>538</v>
      </c>
      <c r="E242" s="806" t="s">
        <v>544</v>
      </c>
      <c r="F242" s="784" t="s">
        <v>504</v>
      </c>
      <c r="G242" s="785" t="s">
        <v>505</v>
      </c>
      <c r="H242" s="788" t="s">
        <v>525</v>
      </c>
      <c r="I242" s="786" t="s">
        <v>533</v>
      </c>
      <c r="J242" s="788" t="s">
        <v>539</v>
      </c>
      <c r="K242" s="794">
        <v>7.9030976965845906E-2</v>
      </c>
      <c r="L242" s="783" t="s">
        <v>306</v>
      </c>
      <c r="M242" s="783" t="s">
        <v>534</v>
      </c>
      <c r="N242" s="794">
        <v>7.9030976965845906E-2</v>
      </c>
      <c r="O242" s="787" t="s">
        <v>1527</v>
      </c>
      <c r="P242" s="522" t="s">
        <v>306</v>
      </c>
      <c r="Q242" s="786" t="s">
        <v>1308</v>
      </c>
      <c r="R242" s="795">
        <v>9.175084175084175E-2</v>
      </c>
      <c r="S242" s="522" t="s">
        <v>1307</v>
      </c>
      <c r="T242" s="788"/>
    </row>
    <row r="243" spans="1:20" ht="356.25" hidden="1" x14ac:dyDescent="0.2">
      <c r="A243" s="804" t="s">
        <v>303</v>
      </c>
      <c r="B243" s="783" t="s">
        <v>321</v>
      </c>
      <c r="C243" s="783" t="s">
        <v>321</v>
      </c>
      <c r="D243" s="783" t="s">
        <v>538</v>
      </c>
      <c r="E243" s="806" t="s">
        <v>544</v>
      </c>
      <c r="F243" s="784" t="s">
        <v>504</v>
      </c>
      <c r="G243" s="785" t="s">
        <v>499</v>
      </c>
      <c r="H243" s="788" t="s">
        <v>525</v>
      </c>
      <c r="I243" s="786" t="s">
        <v>533</v>
      </c>
      <c r="J243" s="788" t="s">
        <v>539</v>
      </c>
      <c r="K243" s="794">
        <v>9.0706447187928668E-2</v>
      </c>
      <c r="L243" s="783" t="s">
        <v>306</v>
      </c>
      <c r="M243" s="783" t="s">
        <v>534</v>
      </c>
      <c r="N243" s="794">
        <v>9.0706447187928668E-2</v>
      </c>
      <c r="O243" s="787" t="s">
        <v>1527</v>
      </c>
      <c r="P243" s="522" t="s">
        <v>306</v>
      </c>
      <c r="Q243" s="786" t="s">
        <v>1308</v>
      </c>
      <c r="R243" s="795">
        <v>0.10756832515767344</v>
      </c>
      <c r="S243" s="786" t="s">
        <v>1307</v>
      </c>
      <c r="T243" s="788"/>
    </row>
    <row r="244" spans="1:20" ht="185.25" hidden="1" x14ac:dyDescent="0.2">
      <c r="A244" s="804" t="s">
        <v>303</v>
      </c>
      <c r="B244" s="783" t="s">
        <v>321</v>
      </c>
      <c r="C244" s="783" t="s">
        <v>321</v>
      </c>
      <c r="D244" s="783" t="s">
        <v>538</v>
      </c>
      <c r="E244" s="806" t="s">
        <v>544</v>
      </c>
      <c r="F244" s="784" t="s">
        <v>1517</v>
      </c>
      <c r="G244" s="785" t="s">
        <v>508</v>
      </c>
      <c r="H244" s="788" t="s">
        <v>525</v>
      </c>
      <c r="I244" s="786" t="s">
        <v>533</v>
      </c>
      <c r="J244" s="788" t="s">
        <v>539</v>
      </c>
      <c r="K244" s="783" t="s">
        <v>526</v>
      </c>
      <c r="L244" s="783" t="s">
        <v>306</v>
      </c>
      <c r="M244" s="783" t="s">
        <v>534</v>
      </c>
      <c r="N244" s="794">
        <v>0.18765432098765433</v>
      </c>
      <c r="O244" s="787" t="s">
        <v>535</v>
      </c>
      <c r="P244" s="522" t="s">
        <v>306</v>
      </c>
      <c r="Q244" s="786" t="s">
        <v>1308</v>
      </c>
      <c r="R244" s="795">
        <v>0.1182108626198083</v>
      </c>
      <c r="S244" s="786" t="s">
        <v>1307</v>
      </c>
      <c r="T244" s="788" t="s">
        <v>1523</v>
      </c>
    </row>
    <row r="245" spans="1:20" ht="356.25" hidden="1" x14ac:dyDescent="0.2">
      <c r="A245" s="804" t="s">
        <v>303</v>
      </c>
      <c r="B245" s="783" t="s">
        <v>321</v>
      </c>
      <c r="C245" s="783" t="s">
        <v>321</v>
      </c>
      <c r="D245" s="783" t="s">
        <v>538</v>
      </c>
      <c r="E245" s="806" t="s">
        <v>544</v>
      </c>
      <c r="F245" s="784" t="s">
        <v>1518</v>
      </c>
      <c r="G245" s="785" t="s">
        <v>499</v>
      </c>
      <c r="H245" s="788" t="s">
        <v>525</v>
      </c>
      <c r="I245" s="786" t="s">
        <v>533</v>
      </c>
      <c r="J245" s="788" t="s">
        <v>539</v>
      </c>
      <c r="K245" s="794">
        <v>0.33333333333333331</v>
      </c>
      <c r="L245" s="783" t="s">
        <v>306</v>
      </c>
      <c r="M245" s="783" t="s">
        <v>534</v>
      </c>
      <c r="N245" s="794">
        <v>0.33333333333333331</v>
      </c>
      <c r="O245" s="787" t="s">
        <v>1527</v>
      </c>
      <c r="P245" s="522" t="s">
        <v>306</v>
      </c>
      <c r="Q245" s="786"/>
      <c r="R245" s="795">
        <v>0</v>
      </c>
      <c r="S245" s="522" t="s">
        <v>324</v>
      </c>
      <c r="T245" s="789" t="s">
        <v>1519</v>
      </c>
    </row>
    <row r="246" spans="1:20" ht="185.25" hidden="1" x14ac:dyDescent="0.2">
      <c r="A246" s="804" t="s">
        <v>303</v>
      </c>
      <c r="B246" s="783" t="s">
        <v>321</v>
      </c>
      <c r="C246" s="783" t="s">
        <v>321</v>
      </c>
      <c r="D246" s="783" t="s">
        <v>538</v>
      </c>
      <c r="E246" s="806" t="s">
        <v>544</v>
      </c>
      <c r="F246" s="784" t="s">
        <v>1520</v>
      </c>
      <c r="G246" s="785" t="s">
        <v>508</v>
      </c>
      <c r="H246" s="788" t="s">
        <v>525</v>
      </c>
      <c r="I246" s="786" t="s">
        <v>533</v>
      </c>
      <c r="J246" s="788" t="s">
        <v>539</v>
      </c>
      <c r="K246" s="783" t="s">
        <v>526</v>
      </c>
      <c r="L246" s="783" t="s">
        <v>306</v>
      </c>
      <c r="M246" s="783" t="s">
        <v>534</v>
      </c>
      <c r="N246" s="794">
        <v>0.14285714285714285</v>
      </c>
      <c r="O246" s="787" t="s">
        <v>535</v>
      </c>
      <c r="P246" s="522" t="s">
        <v>307</v>
      </c>
      <c r="Q246" s="786"/>
      <c r="R246" s="795">
        <v>0</v>
      </c>
      <c r="S246" s="522" t="s">
        <v>324</v>
      </c>
      <c r="T246" s="789" t="s">
        <v>1519</v>
      </c>
    </row>
    <row r="247" spans="1:20" ht="185.25" hidden="1" x14ac:dyDescent="0.2">
      <c r="A247" s="804" t="s">
        <v>303</v>
      </c>
      <c r="B247" s="783" t="s">
        <v>321</v>
      </c>
      <c r="C247" s="783" t="s">
        <v>321</v>
      </c>
      <c r="D247" s="783" t="s">
        <v>538</v>
      </c>
      <c r="E247" s="806" t="s">
        <v>544</v>
      </c>
      <c r="F247" s="784" t="s">
        <v>1320</v>
      </c>
      <c r="G247" s="785" t="s">
        <v>508</v>
      </c>
      <c r="H247" s="788" t="s">
        <v>525</v>
      </c>
      <c r="I247" s="786" t="s">
        <v>533</v>
      </c>
      <c r="J247" s="788" t="s">
        <v>539</v>
      </c>
      <c r="K247" s="783" t="s">
        <v>526</v>
      </c>
      <c r="L247" s="783" t="s">
        <v>306</v>
      </c>
      <c r="M247" s="783" t="s">
        <v>534</v>
      </c>
      <c r="N247" s="794">
        <v>0.22689075630252101</v>
      </c>
      <c r="O247" s="787" t="s">
        <v>535</v>
      </c>
      <c r="P247" s="522" t="s">
        <v>306</v>
      </c>
      <c r="Q247" s="786" t="s">
        <v>1308</v>
      </c>
      <c r="R247" s="795">
        <v>0.10576923076923077</v>
      </c>
      <c r="S247" s="786" t="s">
        <v>1307</v>
      </c>
      <c r="T247" s="788"/>
    </row>
    <row r="248" spans="1:20" ht="185.25" hidden="1" x14ac:dyDescent="0.2">
      <c r="A248" s="804" t="s">
        <v>303</v>
      </c>
      <c r="B248" s="783" t="s">
        <v>321</v>
      </c>
      <c r="C248" s="783" t="s">
        <v>321</v>
      </c>
      <c r="D248" s="783" t="s">
        <v>538</v>
      </c>
      <c r="E248" s="806" t="s">
        <v>544</v>
      </c>
      <c r="F248" s="784" t="s">
        <v>1320</v>
      </c>
      <c r="G248" s="785" t="s">
        <v>512</v>
      </c>
      <c r="H248" s="788" t="s">
        <v>525</v>
      </c>
      <c r="I248" s="786" t="s">
        <v>533</v>
      </c>
      <c r="J248" s="788" t="s">
        <v>539</v>
      </c>
      <c r="K248" s="783" t="s">
        <v>526</v>
      </c>
      <c r="L248" s="783" t="s">
        <v>306</v>
      </c>
      <c r="M248" s="783" t="s">
        <v>534</v>
      </c>
      <c r="N248" s="794">
        <v>0.22500000000000001</v>
      </c>
      <c r="O248" s="787" t="s">
        <v>535</v>
      </c>
      <c r="P248" s="522" t="s">
        <v>306</v>
      </c>
      <c r="Q248" s="786" t="s">
        <v>1308</v>
      </c>
      <c r="R248" s="795">
        <v>0.14285714285714285</v>
      </c>
      <c r="S248" s="522" t="s">
        <v>1307</v>
      </c>
      <c r="T248" s="788" t="s">
        <v>1524</v>
      </c>
    </row>
    <row r="249" spans="1:20" ht="185.25" hidden="1" x14ac:dyDescent="0.2">
      <c r="A249" s="804" t="s">
        <v>303</v>
      </c>
      <c r="B249" s="783" t="s">
        <v>321</v>
      </c>
      <c r="C249" s="783" t="s">
        <v>321</v>
      </c>
      <c r="D249" s="783" t="s">
        <v>538</v>
      </c>
      <c r="E249" s="806" t="s">
        <v>544</v>
      </c>
      <c r="F249" s="784" t="s">
        <v>1320</v>
      </c>
      <c r="G249" s="785" t="s">
        <v>502</v>
      </c>
      <c r="H249" s="788" t="s">
        <v>525</v>
      </c>
      <c r="I249" s="786" t="s">
        <v>533</v>
      </c>
      <c r="J249" s="788" t="s">
        <v>539</v>
      </c>
      <c r="K249" s="783" t="s">
        <v>526</v>
      </c>
      <c r="L249" s="783" t="s">
        <v>306</v>
      </c>
      <c r="M249" s="783" t="s">
        <v>534</v>
      </c>
      <c r="N249" s="794">
        <v>0.25600000000000001</v>
      </c>
      <c r="O249" s="787" t="s">
        <v>535</v>
      </c>
      <c r="P249" s="522" t="s">
        <v>306</v>
      </c>
      <c r="Q249" s="786" t="s">
        <v>1308</v>
      </c>
      <c r="R249" s="795">
        <v>8.3333333333333329E-2</v>
      </c>
      <c r="S249" s="786" t="s">
        <v>1307</v>
      </c>
      <c r="T249" s="788"/>
    </row>
    <row r="250" spans="1:20" ht="185.25" hidden="1" x14ac:dyDescent="0.2">
      <c r="A250" s="804" t="s">
        <v>303</v>
      </c>
      <c r="B250" s="783" t="s">
        <v>321</v>
      </c>
      <c r="C250" s="783" t="s">
        <v>321</v>
      </c>
      <c r="D250" s="783" t="s">
        <v>538</v>
      </c>
      <c r="E250" s="806" t="s">
        <v>544</v>
      </c>
      <c r="F250" s="784" t="s">
        <v>1339</v>
      </c>
      <c r="G250" s="785" t="s">
        <v>508</v>
      </c>
      <c r="H250" s="788" t="s">
        <v>525</v>
      </c>
      <c r="I250" s="786" t="s">
        <v>533</v>
      </c>
      <c r="J250" s="788" t="s">
        <v>539</v>
      </c>
      <c r="K250" s="783" t="s">
        <v>526</v>
      </c>
      <c r="L250" s="783" t="s">
        <v>306</v>
      </c>
      <c r="M250" s="783" t="s">
        <v>534</v>
      </c>
      <c r="N250" s="794">
        <v>0.2857142857142857</v>
      </c>
      <c r="O250" s="787" t="s">
        <v>535</v>
      </c>
      <c r="P250" s="522" t="s">
        <v>306</v>
      </c>
      <c r="Q250" s="786" t="s">
        <v>1308</v>
      </c>
      <c r="R250" s="795">
        <v>0.16666666666666666</v>
      </c>
      <c r="S250" s="786" t="s">
        <v>324</v>
      </c>
      <c r="T250" s="788" t="s">
        <v>1525</v>
      </c>
    </row>
    <row r="251" spans="1:20" ht="185.25" hidden="1" x14ac:dyDescent="0.2">
      <c r="A251" s="804" t="s">
        <v>303</v>
      </c>
      <c r="B251" s="783" t="s">
        <v>321</v>
      </c>
      <c r="C251" s="783" t="s">
        <v>321</v>
      </c>
      <c r="D251" s="783" t="s">
        <v>538</v>
      </c>
      <c r="E251" s="806" t="s">
        <v>544</v>
      </c>
      <c r="F251" s="784" t="s">
        <v>1339</v>
      </c>
      <c r="G251" s="785" t="s">
        <v>512</v>
      </c>
      <c r="H251" s="788" t="s">
        <v>525</v>
      </c>
      <c r="I251" s="786" t="s">
        <v>533</v>
      </c>
      <c r="J251" s="788" t="s">
        <v>539</v>
      </c>
      <c r="K251" s="783" t="s">
        <v>526</v>
      </c>
      <c r="L251" s="783" t="s">
        <v>306</v>
      </c>
      <c r="M251" s="783" t="s">
        <v>534</v>
      </c>
      <c r="N251" s="794">
        <v>0.16216216216216217</v>
      </c>
      <c r="O251" s="787" t="s">
        <v>535</v>
      </c>
      <c r="P251" s="522" t="s">
        <v>306</v>
      </c>
      <c r="Q251" s="786" t="s">
        <v>1308</v>
      </c>
      <c r="R251" s="795">
        <v>8.3333333333333329E-2</v>
      </c>
      <c r="S251" s="522" t="s">
        <v>1307</v>
      </c>
      <c r="T251" s="797" t="s">
        <v>1522</v>
      </c>
    </row>
    <row r="252" spans="1:20" ht="185.25" hidden="1" x14ac:dyDescent="0.2">
      <c r="A252" s="804" t="s">
        <v>303</v>
      </c>
      <c r="B252" s="783" t="s">
        <v>321</v>
      </c>
      <c r="C252" s="783" t="s">
        <v>321</v>
      </c>
      <c r="D252" s="783" t="s">
        <v>538</v>
      </c>
      <c r="E252" s="806" t="s">
        <v>544</v>
      </c>
      <c r="F252" s="784" t="s">
        <v>1339</v>
      </c>
      <c r="G252" s="785" t="s">
        <v>502</v>
      </c>
      <c r="H252" s="788" t="s">
        <v>525</v>
      </c>
      <c r="I252" s="786" t="s">
        <v>533</v>
      </c>
      <c r="J252" s="788" t="s">
        <v>539</v>
      </c>
      <c r="K252" s="783" t="s">
        <v>526</v>
      </c>
      <c r="L252" s="783" t="s">
        <v>306</v>
      </c>
      <c r="M252" s="783" t="s">
        <v>534</v>
      </c>
      <c r="N252" s="794">
        <v>0.18181818181818182</v>
      </c>
      <c r="O252" s="787" t="s">
        <v>535</v>
      </c>
      <c r="P252" s="522" t="s">
        <v>306</v>
      </c>
      <c r="Q252" s="786" t="s">
        <v>1308</v>
      </c>
      <c r="R252" s="795">
        <v>0.3</v>
      </c>
      <c r="S252" s="786" t="s">
        <v>1307</v>
      </c>
      <c r="T252" s="789" t="s">
        <v>1526</v>
      </c>
    </row>
    <row r="253" spans="1:20" ht="185.25" hidden="1" x14ac:dyDescent="0.2">
      <c r="A253" s="804" t="s">
        <v>303</v>
      </c>
      <c r="B253" s="783" t="s">
        <v>321</v>
      </c>
      <c r="C253" s="783" t="s">
        <v>321</v>
      </c>
      <c r="D253" s="783" t="s">
        <v>538</v>
      </c>
      <c r="E253" s="806" t="s">
        <v>544</v>
      </c>
      <c r="F253" s="784" t="s">
        <v>507</v>
      </c>
      <c r="G253" s="785" t="s">
        <v>508</v>
      </c>
      <c r="H253" s="788" t="s">
        <v>525</v>
      </c>
      <c r="I253" s="786" t="s">
        <v>533</v>
      </c>
      <c r="J253" s="788" t="s">
        <v>539</v>
      </c>
      <c r="K253" s="783" t="s">
        <v>526</v>
      </c>
      <c r="L253" s="783" t="s">
        <v>306</v>
      </c>
      <c r="M253" s="783" t="s">
        <v>534</v>
      </c>
      <c r="N253" s="794">
        <v>0.26470588235294118</v>
      </c>
      <c r="O253" s="787" t="s">
        <v>535</v>
      </c>
      <c r="P253" s="522" t="s">
        <v>306</v>
      </c>
      <c r="Q253" s="786" t="s">
        <v>1308</v>
      </c>
      <c r="R253" s="795">
        <v>0.22580645161290322</v>
      </c>
      <c r="S253" s="786" t="s">
        <v>1307</v>
      </c>
      <c r="T253" s="789" t="s">
        <v>1309</v>
      </c>
    </row>
    <row r="254" spans="1:20" ht="185.25" hidden="1" x14ac:dyDescent="0.2">
      <c r="A254" s="804" t="s">
        <v>303</v>
      </c>
      <c r="B254" s="783" t="s">
        <v>321</v>
      </c>
      <c r="C254" s="783" t="s">
        <v>321</v>
      </c>
      <c r="D254" s="783" t="s">
        <v>538</v>
      </c>
      <c r="E254" s="806" t="s">
        <v>544</v>
      </c>
      <c r="F254" s="784" t="s">
        <v>514</v>
      </c>
      <c r="G254" s="785" t="s">
        <v>512</v>
      </c>
      <c r="H254" s="788" t="s">
        <v>525</v>
      </c>
      <c r="I254" s="786" t="s">
        <v>533</v>
      </c>
      <c r="J254" s="788" t="s">
        <v>539</v>
      </c>
      <c r="K254" s="783" t="s">
        <v>526</v>
      </c>
      <c r="L254" s="783" t="s">
        <v>306</v>
      </c>
      <c r="M254" s="783" t="s">
        <v>534</v>
      </c>
      <c r="N254" s="794">
        <v>0.11764705882352941</v>
      </c>
      <c r="O254" s="787" t="s">
        <v>535</v>
      </c>
      <c r="P254" s="522" t="s">
        <v>306</v>
      </c>
      <c r="Q254" s="786" t="s">
        <v>1308</v>
      </c>
      <c r="R254" s="795">
        <v>0.21428571428571427</v>
      </c>
      <c r="S254" s="522" t="s">
        <v>1307</v>
      </c>
      <c r="T254" s="788" t="s">
        <v>1310</v>
      </c>
    </row>
    <row r="255" spans="1:20" ht="185.25" hidden="1" x14ac:dyDescent="0.2">
      <c r="A255" s="804" t="s">
        <v>303</v>
      </c>
      <c r="B255" s="783" t="s">
        <v>321</v>
      </c>
      <c r="C255" s="783" t="s">
        <v>321</v>
      </c>
      <c r="D255" s="783" t="s">
        <v>538</v>
      </c>
      <c r="E255" s="806" t="s">
        <v>544</v>
      </c>
      <c r="F255" s="784" t="s">
        <v>514</v>
      </c>
      <c r="G255" s="785" t="s">
        <v>502</v>
      </c>
      <c r="H255" s="788" t="s">
        <v>525</v>
      </c>
      <c r="I255" s="786" t="s">
        <v>306</v>
      </c>
      <c r="J255" s="788" t="s">
        <v>539</v>
      </c>
      <c r="K255" s="783" t="s">
        <v>526</v>
      </c>
      <c r="L255" s="783" t="s">
        <v>533</v>
      </c>
      <c r="M255" s="520" t="s">
        <v>534</v>
      </c>
      <c r="N255" s="794">
        <v>0.23300000000000001</v>
      </c>
      <c r="O255" s="787" t="s">
        <v>535</v>
      </c>
      <c r="P255" s="522" t="s">
        <v>306</v>
      </c>
      <c r="Q255" s="786" t="s">
        <v>1308</v>
      </c>
      <c r="R255" s="795">
        <v>0.21621621621621623</v>
      </c>
      <c r="S255" s="786" t="s">
        <v>1307</v>
      </c>
      <c r="T255" s="788"/>
    </row>
    <row r="256" spans="1:20" ht="28.5" x14ac:dyDescent="0.2">
      <c r="A256" s="804" t="s">
        <v>303</v>
      </c>
      <c r="B256" s="783" t="s">
        <v>321</v>
      </c>
      <c r="C256" s="783" t="s">
        <v>321</v>
      </c>
      <c r="D256" s="783" t="s">
        <v>538</v>
      </c>
      <c r="E256" s="806" t="s">
        <v>544</v>
      </c>
      <c r="F256" s="790" t="s">
        <v>1320</v>
      </c>
      <c r="G256" s="790" t="s">
        <v>506</v>
      </c>
      <c r="H256" s="788" t="s">
        <v>525</v>
      </c>
      <c r="I256" s="786" t="s">
        <v>306</v>
      </c>
      <c r="J256" s="788" t="s">
        <v>539</v>
      </c>
      <c r="K256" s="783" t="s">
        <v>526</v>
      </c>
      <c r="L256" s="783" t="s">
        <v>307</v>
      </c>
      <c r="M256" s="520" t="s">
        <v>527</v>
      </c>
      <c r="N256" s="783" t="s">
        <v>498</v>
      </c>
      <c r="O256" s="787"/>
      <c r="P256" s="522" t="s">
        <v>306</v>
      </c>
      <c r="Q256" s="788"/>
      <c r="R256" s="795">
        <v>0</v>
      </c>
      <c r="S256" s="522" t="s">
        <v>324</v>
      </c>
      <c r="T256" s="788"/>
    </row>
    <row r="257" spans="1:20" ht="42.75" x14ac:dyDescent="0.2">
      <c r="A257" s="804" t="s">
        <v>303</v>
      </c>
      <c r="B257" s="791" t="s">
        <v>521</v>
      </c>
      <c r="C257" s="791" t="s">
        <v>521</v>
      </c>
      <c r="D257" s="783" t="s">
        <v>538</v>
      </c>
      <c r="E257" s="806" t="s">
        <v>544</v>
      </c>
      <c r="F257" s="784" t="s">
        <v>522</v>
      </c>
      <c r="G257" s="790" t="s">
        <v>506</v>
      </c>
      <c r="H257" s="788" t="s">
        <v>525</v>
      </c>
      <c r="I257" s="786" t="s">
        <v>306</v>
      </c>
      <c r="J257" s="788" t="s">
        <v>539</v>
      </c>
      <c r="K257" s="783" t="s">
        <v>526</v>
      </c>
      <c r="L257" s="783" t="s">
        <v>307</v>
      </c>
      <c r="M257" s="520" t="s">
        <v>527</v>
      </c>
      <c r="N257" s="783" t="s">
        <v>498</v>
      </c>
      <c r="O257" s="787"/>
      <c r="P257" s="522" t="s">
        <v>306</v>
      </c>
      <c r="Q257" s="788"/>
      <c r="R257" s="795">
        <v>0</v>
      </c>
      <c r="S257" s="522" t="s">
        <v>324</v>
      </c>
      <c r="T257" s="788"/>
    </row>
    <row r="258" spans="1:20" ht="28.5" x14ac:dyDescent="0.2">
      <c r="A258" s="804" t="s">
        <v>303</v>
      </c>
      <c r="B258" s="783" t="s">
        <v>321</v>
      </c>
      <c r="C258" s="783" t="s">
        <v>321</v>
      </c>
      <c r="D258" s="783" t="s">
        <v>538</v>
      </c>
      <c r="E258" s="806" t="s">
        <v>545</v>
      </c>
      <c r="F258" s="784" t="s">
        <v>492</v>
      </c>
      <c r="G258" s="785" t="s">
        <v>508</v>
      </c>
      <c r="H258" s="788" t="s">
        <v>525</v>
      </c>
      <c r="I258" s="786" t="s">
        <v>306</v>
      </c>
      <c r="J258" s="788" t="s">
        <v>539</v>
      </c>
      <c r="K258" s="783" t="s">
        <v>526</v>
      </c>
      <c r="L258" s="783" t="s">
        <v>307</v>
      </c>
      <c r="M258" s="520" t="s">
        <v>527</v>
      </c>
      <c r="N258" s="783" t="s">
        <v>498</v>
      </c>
      <c r="O258" s="787"/>
      <c r="P258" s="522" t="s">
        <v>306</v>
      </c>
      <c r="Q258" s="788"/>
      <c r="R258" s="788" t="s">
        <v>1521</v>
      </c>
      <c r="S258" s="522" t="s">
        <v>324</v>
      </c>
      <c r="T258" s="788"/>
    </row>
    <row r="259" spans="1:20" ht="356.25" hidden="1" x14ac:dyDescent="0.2">
      <c r="A259" s="804" t="s">
        <v>303</v>
      </c>
      <c r="B259" s="783" t="s">
        <v>321</v>
      </c>
      <c r="C259" s="783" t="s">
        <v>321</v>
      </c>
      <c r="D259" s="783" t="s">
        <v>538</v>
      </c>
      <c r="E259" s="806" t="s">
        <v>545</v>
      </c>
      <c r="F259" s="784" t="s">
        <v>511</v>
      </c>
      <c r="G259" s="785" t="s">
        <v>499</v>
      </c>
      <c r="H259" s="788" t="s">
        <v>525</v>
      </c>
      <c r="I259" s="786" t="s">
        <v>533</v>
      </c>
      <c r="J259" s="788" t="s">
        <v>539</v>
      </c>
      <c r="K259" s="794">
        <v>0.26490066225165565</v>
      </c>
      <c r="L259" s="783" t="s">
        <v>306</v>
      </c>
      <c r="M259" s="783" t="s">
        <v>534</v>
      </c>
      <c r="N259" s="794">
        <v>0.22</v>
      </c>
      <c r="O259" s="787" t="s">
        <v>1527</v>
      </c>
      <c r="P259" s="522" t="s">
        <v>306</v>
      </c>
      <c r="Q259" s="786" t="s">
        <v>1308</v>
      </c>
      <c r="R259" s="795">
        <v>0.17575757575757575</v>
      </c>
      <c r="S259" s="786" t="s">
        <v>1307</v>
      </c>
      <c r="T259" s="788"/>
    </row>
    <row r="260" spans="1:20" ht="185.25" hidden="1" x14ac:dyDescent="0.2">
      <c r="A260" s="804" t="s">
        <v>303</v>
      </c>
      <c r="B260" s="783" t="s">
        <v>321</v>
      </c>
      <c r="C260" s="783" t="s">
        <v>321</v>
      </c>
      <c r="D260" s="783" t="s">
        <v>538</v>
      </c>
      <c r="E260" s="806" t="s">
        <v>545</v>
      </c>
      <c r="F260" s="784" t="s">
        <v>511</v>
      </c>
      <c r="G260" s="785" t="s">
        <v>508</v>
      </c>
      <c r="H260" s="788" t="s">
        <v>525</v>
      </c>
      <c r="I260" s="786" t="s">
        <v>533</v>
      </c>
      <c r="J260" s="788" t="s">
        <v>539</v>
      </c>
      <c r="K260" s="783" t="s">
        <v>526</v>
      </c>
      <c r="L260" s="783" t="s">
        <v>306</v>
      </c>
      <c r="M260" s="783" t="s">
        <v>534</v>
      </c>
      <c r="N260" s="794">
        <v>0.13354531001589826</v>
      </c>
      <c r="O260" s="787" t="s">
        <v>535</v>
      </c>
      <c r="P260" s="522" t="s">
        <v>306</v>
      </c>
      <c r="Q260" s="786" t="s">
        <v>1308</v>
      </c>
      <c r="R260" s="795">
        <v>0.13375224416517056</v>
      </c>
      <c r="S260" s="522" t="s">
        <v>1307</v>
      </c>
      <c r="T260" s="788"/>
    </row>
    <row r="261" spans="1:20" ht="185.25" hidden="1" x14ac:dyDescent="0.2">
      <c r="A261" s="804" t="s">
        <v>303</v>
      </c>
      <c r="B261" s="783" t="s">
        <v>321</v>
      </c>
      <c r="C261" s="783" t="s">
        <v>321</v>
      </c>
      <c r="D261" s="783" t="s">
        <v>538</v>
      </c>
      <c r="E261" s="806" t="s">
        <v>545</v>
      </c>
      <c r="F261" s="784" t="s">
        <v>511</v>
      </c>
      <c r="G261" s="785" t="s">
        <v>512</v>
      </c>
      <c r="H261" s="788" t="s">
        <v>525</v>
      </c>
      <c r="I261" s="786" t="s">
        <v>533</v>
      </c>
      <c r="J261" s="788" t="s">
        <v>539</v>
      </c>
      <c r="K261" s="783" t="s">
        <v>526</v>
      </c>
      <c r="L261" s="783" t="s">
        <v>306</v>
      </c>
      <c r="M261" s="783" t="s">
        <v>534</v>
      </c>
      <c r="N261" s="794">
        <v>0.10248447204968944</v>
      </c>
      <c r="O261" s="787" t="s">
        <v>535</v>
      </c>
      <c r="P261" s="522" t="s">
        <v>306</v>
      </c>
      <c r="Q261" s="786" t="s">
        <v>1308</v>
      </c>
      <c r="R261" s="795">
        <v>9.5406360424028266E-2</v>
      </c>
      <c r="S261" s="786" t="s">
        <v>1307</v>
      </c>
      <c r="T261" s="788"/>
    </row>
    <row r="262" spans="1:20" ht="185.25" hidden="1" x14ac:dyDescent="0.2">
      <c r="A262" s="804" t="s">
        <v>303</v>
      </c>
      <c r="B262" s="783" t="s">
        <v>321</v>
      </c>
      <c r="C262" s="783" t="s">
        <v>321</v>
      </c>
      <c r="D262" s="783" t="s">
        <v>538</v>
      </c>
      <c r="E262" s="806" t="s">
        <v>545</v>
      </c>
      <c r="F262" s="784" t="s">
        <v>511</v>
      </c>
      <c r="G262" s="785" t="s">
        <v>502</v>
      </c>
      <c r="H262" s="788" t="s">
        <v>525</v>
      </c>
      <c r="I262" s="786" t="s">
        <v>533</v>
      </c>
      <c r="J262" s="788" t="s">
        <v>539</v>
      </c>
      <c r="K262" s="783" t="s">
        <v>526</v>
      </c>
      <c r="L262" s="783" t="s">
        <v>306</v>
      </c>
      <c r="M262" s="783" t="s">
        <v>534</v>
      </c>
      <c r="N262" s="794">
        <v>0.23076923076923078</v>
      </c>
      <c r="O262" s="787" t="s">
        <v>535</v>
      </c>
      <c r="P262" s="522" t="s">
        <v>306</v>
      </c>
      <c r="Q262" s="786" t="s">
        <v>1308</v>
      </c>
      <c r="R262" s="795">
        <v>0.125</v>
      </c>
      <c r="S262" s="786" t="s">
        <v>1307</v>
      </c>
      <c r="T262" s="797" t="s">
        <v>1522</v>
      </c>
    </row>
    <row r="263" spans="1:20" ht="185.25" hidden="1" x14ac:dyDescent="0.2">
      <c r="A263" s="804" t="s">
        <v>303</v>
      </c>
      <c r="B263" s="783" t="s">
        <v>321</v>
      </c>
      <c r="C263" s="783" t="s">
        <v>321</v>
      </c>
      <c r="D263" s="783" t="s">
        <v>538</v>
      </c>
      <c r="E263" s="806" t="s">
        <v>545</v>
      </c>
      <c r="F263" s="784" t="s">
        <v>503</v>
      </c>
      <c r="G263" s="785" t="s">
        <v>508</v>
      </c>
      <c r="H263" s="788" t="s">
        <v>525</v>
      </c>
      <c r="I263" s="786" t="s">
        <v>533</v>
      </c>
      <c r="J263" s="788" t="s">
        <v>539</v>
      </c>
      <c r="K263" s="783" t="s">
        <v>526</v>
      </c>
      <c r="L263" s="783" t="s">
        <v>306</v>
      </c>
      <c r="M263" s="783" t="s">
        <v>534</v>
      </c>
      <c r="N263" s="794">
        <v>0.15384615384615385</v>
      </c>
      <c r="O263" s="787" t="s">
        <v>535</v>
      </c>
      <c r="P263" s="522" t="s">
        <v>306</v>
      </c>
      <c r="Q263" s="786" t="s">
        <v>1308</v>
      </c>
      <c r="R263" s="795">
        <v>0.13333333333333333</v>
      </c>
      <c r="S263" s="786" t="s">
        <v>1307</v>
      </c>
      <c r="T263" s="788"/>
    </row>
    <row r="264" spans="1:20" ht="185.25" hidden="1" x14ac:dyDescent="0.2">
      <c r="A264" s="804" t="s">
        <v>303</v>
      </c>
      <c r="B264" s="783" t="s">
        <v>321</v>
      </c>
      <c r="C264" s="783" t="s">
        <v>321</v>
      </c>
      <c r="D264" s="783" t="s">
        <v>538</v>
      </c>
      <c r="E264" s="806" t="s">
        <v>545</v>
      </c>
      <c r="F264" s="784" t="s">
        <v>513</v>
      </c>
      <c r="G264" s="785" t="s">
        <v>512</v>
      </c>
      <c r="H264" s="788" t="s">
        <v>525</v>
      </c>
      <c r="I264" s="786" t="s">
        <v>533</v>
      </c>
      <c r="J264" s="788" t="s">
        <v>539</v>
      </c>
      <c r="K264" s="783" t="s">
        <v>526</v>
      </c>
      <c r="L264" s="783" t="s">
        <v>306</v>
      </c>
      <c r="M264" s="783" t="s">
        <v>534</v>
      </c>
      <c r="N264" s="794">
        <v>0.23076923076923078</v>
      </c>
      <c r="O264" s="787" t="s">
        <v>535</v>
      </c>
      <c r="P264" s="522" t="s">
        <v>306</v>
      </c>
      <c r="Q264" s="786" t="s">
        <v>1308</v>
      </c>
      <c r="R264" s="795">
        <v>0.12244897959183673</v>
      </c>
      <c r="S264" s="786" t="s">
        <v>1307</v>
      </c>
      <c r="T264" s="788"/>
    </row>
    <row r="265" spans="1:20" ht="356.25" hidden="1" x14ac:dyDescent="0.2">
      <c r="A265" s="804" t="s">
        <v>303</v>
      </c>
      <c r="B265" s="783" t="s">
        <v>321</v>
      </c>
      <c r="C265" s="783" t="s">
        <v>321</v>
      </c>
      <c r="D265" s="783" t="s">
        <v>538</v>
      </c>
      <c r="E265" s="806" t="s">
        <v>545</v>
      </c>
      <c r="F265" s="784" t="s">
        <v>504</v>
      </c>
      <c r="G265" s="785" t="s">
        <v>505</v>
      </c>
      <c r="H265" s="788" t="s">
        <v>525</v>
      </c>
      <c r="I265" s="786" t="s">
        <v>533</v>
      </c>
      <c r="J265" s="788" t="s">
        <v>539</v>
      </c>
      <c r="K265" s="794">
        <v>7.9030976965845906E-2</v>
      </c>
      <c r="L265" s="783" t="s">
        <v>306</v>
      </c>
      <c r="M265" s="783" t="s">
        <v>534</v>
      </c>
      <c r="N265" s="794">
        <v>7.9030976965845906E-2</v>
      </c>
      <c r="O265" s="787" t="s">
        <v>1527</v>
      </c>
      <c r="P265" s="522" t="s">
        <v>306</v>
      </c>
      <c r="Q265" s="786" t="s">
        <v>1308</v>
      </c>
      <c r="R265" s="795">
        <v>9.175084175084175E-2</v>
      </c>
      <c r="S265" s="786" t="s">
        <v>1307</v>
      </c>
      <c r="T265" s="788"/>
    </row>
    <row r="266" spans="1:20" ht="356.25" hidden="1" x14ac:dyDescent="0.2">
      <c r="A266" s="804" t="s">
        <v>303</v>
      </c>
      <c r="B266" s="783" t="s">
        <v>321</v>
      </c>
      <c r="C266" s="783" t="s">
        <v>321</v>
      </c>
      <c r="D266" s="783" t="s">
        <v>538</v>
      </c>
      <c r="E266" s="806" t="s">
        <v>545</v>
      </c>
      <c r="F266" s="784" t="s">
        <v>504</v>
      </c>
      <c r="G266" s="785" t="s">
        <v>499</v>
      </c>
      <c r="H266" s="788" t="s">
        <v>525</v>
      </c>
      <c r="I266" s="786" t="s">
        <v>533</v>
      </c>
      <c r="J266" s="788" t="s">
        <v>539</v>
      </c>
      <c r="K266" s="794">
        <v>9.0706447187928668E-2</v>
      </c>
      <c r="L266" s="783" t="s">
        <v>306</v>
      </c>
      <c r="M266" s="783" t="s">
        <v>534</v>
      </c>
      <c r="N266" s="794">
        <v>9.0706447187928668E-2</v>
      </c>
      <c r="O266" s="787" t="s">
        <v>1527</v>
      </c>
      <c r="P266" s="522" t="s">
        <v>306</v>
      </c>
      <c r="Q266" s="786" t="s">
        <v>1308</v>
      </c>
      <c r="R266" s="795">
        <v>0.10756832515767344</v>
      </c>
      <c r="S266" s="522" t="s">
        <v>1307</v>
      </c>
      <c r="T266" s="788"/>
    </row>
    <row r="267" spans="1:20" ht="185.25" hidden="1" x14ac:dyDescent="0.2">
      <c r="A267" s="804" t="s">
        <v>303</v>
      </c>
      <c r="B267" s="783" t="s">
        <v>321</v>
      </c>
      <c r="C267" s="783" t="s">
        <v>321</v>
      </c>
      <c r="D267" s="783" t="s">
        <v>538</v>
      </c>
      <c r="E267" s="806" t="s">
        <v>545</v>
      </c>
      <c r="F267" s="784" t="s">
        <v>1517</v>
      </c>
      <c r="G267" s="785" t="s">
        <v>508</v>
      </c>
      <c r="H267" s="788" t="s">
        <v>525</v>
      </c>
      <c r="I267" s="786" t="s">
        <v>533</v>
      </c>
      <c r="J267" s="788" t="s">
        <v>539</v>
      </c>
      <c r="K267" s="783" t="s">
        <v>526</v>
      </c>
      <c r="L267" s="783" t="s">
        <v>306</v>
      </c>
      <c r="M267" s="783" t="s">
        <v>534</v>
      </c>
      <c r="N267" s="794">
        <v>0.18765432098765433</v>
      </c>
      <c r="O267" s="787" t="s">
        <v>535</v>
      </c>
      <c r="P267" s="522" t="s">
        <v>306</v>
      </c>
      <c r="Q267" s="786" t="s">
        <v>1308</v>
      </c>
      <c r="R267" s="795">
        <v>0.1182108626198083</v>
      </c>
      <c r="S267" s="786" t="s">
        <v>1307</v>
      </c>
      <c r="T267" s="788" t="s">
        <v>1523</v>
      </c>
    </row>
    <row r="268" spans="1:20" ht="356.25" hidden="1" x14ac:dyDescent="0.2">
      <c r="A268" s="804" t="s">
        <v>303</v>
      </c>
      <c r="B268" s="783" t="s">
        <v>321</v>
      </c>
      <c r="C268" s="783" t="s">
        <v>321</v>
      </c>
      <c r="D268" s="783" t="s">
        <v>538</v>
      </c>
      <c r="E268" s="806" t="s">
        <v>545</v>
      </c>
      <c r="F268" s="784" t="s">
        <v>1518</v>
      </c>
      <c r="G268" s="785" t="s">
        <v>499</v>
      </c>
      <c r="H268" s="788" t="s">
        <v>525</v>
      </c>
      <c r="I268" s="786" t="s">
        <v>533</v>
      </c>
      <c r="J268" s="788" t="s">
        <v>539</v>
      </c>
      <c r="K268" s="794">
        <v>0.33333333333333331</v>
      </c>
      <c r="L268" s="783" t="s">
        <v>306</v>
      </c>
      <c r="M268" s="783" t="s">
        <v>534</v>
      </c>
      <c r="N268" s="794">
        <v>0.33333333333333331</v>
      </c>
      <c r="O268" s="787" t="s">
        <v>1527</v>
      </c>
      <c r="P268" s="522" t="s">
        <v>306</v>
      </c>
      <c r="Q268" s="786"/>
      <c r="R268" s="795">
        <v>0</v>
      </c>
      <c r="S268" s="522" t="s">
        <v>324</v>
      </c>
      <c r="T268" s="789" t="s">
        <v>1519</v>
      </c>
    </row>
    <row r="269" spans="1:20" ht="185.25" hidden="1" x14ac:dyDescent="0.2">
      <c r="A269" s="804" t="s">
        <v>303</v>
      </c>
      <c r="B269" s="783" t="s">
        <v>321</v>
      </c>
      <c r="C269" s="783" t="s">
        <v>321</v>
      </c>
      <c r="D269" s="783" t="s">
        <v>538</v>
      </c>
      <c r="E269" s="806" t="s">
        <v>545</v>
      </c>
      <c r="F269" s="784" t="s">
        <v>1520</v>
      </c>
      <c r="G269" s="785" t="s">
        <v>508</v>
      </c>
      <c r="H269" s="788" t="s">
        <v>525</v>
      </c>
      <c r="I269" s="786" t="s">
        <v>533</v>
      </c>
      <c r="J269" s="788" t="s">
        <v>539</v>
      </c>
      <c r="K269" s="783" t="s">
        <v>526</v>
      </c>
      <c r="L269" s="783" t="s">
        <v>306</v>
      </c>
      <c r="M269" s="783" t="s">
        <v>534</v>
      </c>
      <c r="N269" s="794">
        <v>0.14285714285714285</v>
      </c>
      <c r="O269" s="787" t="s">
        <v>535</v>
      </c>
      <c r="P269" s="522" t="s">
        <v>307</v>
      </c>
      <c r="Q269" s="786"/>
      <c r="R269" s="795">
        <v>0</v>
      </c>
      <c r="S269" s="522" t="s">
        <v>324</v>
      </c>
      <c r="T269" s="789" t="s">
        <v>1519</v>
      </c>
    </row>
    <row r="270" spans="1:20" ht="185.25" hidden="1" x14ac:dyDescent="0.2">
      <c r="A270" s="804" t="s">
        <v>303</v>
      </c>
      <c r="B270" s="783" t="s">
        <v>321</v>
      </c>
      <c r="C270" s="783" t="s">
        <v>321</v>
      </c>
      <c r="D270" s="783" t="s">
        <v>538</v>
      </c>
      <c r="E270" s="806" t="s">
        <v>545</v>
      </c>
      <c r="F270" s="784" t="s">
        <v>1320</v>
      </c>
      <c r="G270" s="785" t="s">
        <v>508</v>
      </c>
      <c r="H270" s="788" t="s">
        <v>525</v>
      </c>
      <c r="I270" s="786" t="s">
        <v>533</v>
      </c>
      <c r="J270" s="788" t="s">
        <v>539</v>
      </c>
      <c r="K270" s="783" t="s">
        <v>526</v>
      </c>
      <c r="L270" s="783" t="s">
        <v>306</v>
      </c>
      <c r="M270" s="783" t="s">
        <v>534</v>
      </c>
      <c r="N270" s="794">
        <v>0.22689075630252101</v>
      </c>
      <c r="O270" s="787" t="s">
        <v>535</v>
      </c>
      <c r="P270" s="522" t="s">
        <v>306</v>
      </c>
      <c r="Q270" s="786" t="s">
        <v>1308</v>
      </c>
      <c r="R270" s="795">
        <v>0.10576923076923077</v>
      </c>
      <c r="S270" s="786" t="s">
        <v>1307</v>
      </c>
      <c r="T270" s="788"/>
    </row>
    <row r="271" spans="1:20" ht="185.25" hidden="1" x14ac:dyDescent="0.2">
      <c r="A271" s="804" t="s">
        <v>303</v>
      </c>
      <c r="B271" s="783" t="s">
        <v>321</v>
      </c>
      <c r="C271" s="783" t="s">
        <v>321</v>
      </c>
      <c r="D271" s="783" t="s">
        <v>538</v>
      </c>
      <c r="E271" s="806" t="s">
        <v>545</v>
      </c>
      <c r="F271" s="784" t="s">
        <v>1320</v>
      </c>
      <c r="G271" s="785" t="s">
        <v>512</v>
      </c>
      <c r="H271" s="788" t="s">
        <v>525</v>
      </c>
      <c r="I271" s="786" t="s">
        <v>533</v>
      </c>
      <c r="J271" s="788" t="s">
        <v>539</v>
      </c>
      <c r="K271" s="783" t="s">
        <v>526</v>
      </c>
      <c r="L271" s="783" t="s">
        <v>306</v>
      </c>
      <c r="M271" s="783" t="s">
        <v>534</v>
      </c>
      <c r="N271" s="794">
        <v>0.22500000000000001</v>
      </c>
      <c r="O271" s="787" t="s">
        <v>535</v>
      </c>
      <c r="P271" s="522" t="s">
        <v>306</v>
      </c>
      <c r="Q271" s="786" t="s">
        <v>1308</v>
      </c>
      <c r="R271" s="795">
        <v>0.14285714285714285</v>
      </c>
      <c r="S271" s="786" t="s">
        <v>1307</v>
      </c>
      <c r="T271" s="788" t="s">
        <v>1524</v>
      </c>
    </row>
    <row r="272" spans="1:20" ht="185.25" hidden="1" x14ac:dyDescent="0.2">
      <c r="A272" s="804" t="s">
        <v>303</v>
      </c>
      <c r="B272" s="783" t="s">
        <v>321</v>
      </c>
      <c r="C272" s="783" t="s">
        <v>321</v>
      </c>
      <c r="D272" s="783" t="s">
        <v>538</v>
      </c>
      <c r="E272" s="806" t="s">
        <v>545</v>
      </c>
      <c r="F272" s="784" t="s">
        <v>1320</v>
      </c>
      <c r="G272" s="785" t="s">
        <v>502</v>
      </c>
      <c r="H272" s="788" t="s">
        <v>525</v>
      </c>
      <c r="I272" s="786" t="s">
        <v>533</v>
      </c>
      <c r="J272" s="788" t="s">
        <v>539</v>
      </c>
      <c r="K272" s="783" t="s">
        <v>526</v>
      </c>
      <c r="L272" s="783" t="s">
        <v>306</v>
      </c>
      <c r="M272" s="783" t="s">
        <v>534</v>
      </c>
      <c r="N272" s="794">
        <v>0.25600000000000001</v>
      </c>
      <c r="O272" s="787" t="s">
        <v>535</v>
      </c>
      <c r="P272" s="522" t="s">
        <v>306</v>
      </c>
      <c r="Q272" s="786" t="s">
        <v>1308</v>
      </c>
      <c r="R272" s="795">
        <v>8.3333333333333329E-2</v>
      </c>
      <c r="S272" s="522" t="s">
        <v>1307</v>
      </c>
      <c r="T272" s="788"/>
    </row>
    <row r="273" spans="1:20" ht="185.25" hidden="1" x14ac:dyDescent="0.2">
      <c r="A273" s="804" t="s">
        <v>303</v>
      </c>
      <c r="B273" s="783" t="s">
        <v>321</v>
      </c>
      <c r="C273" s="783" t="s">
        <v>321</v>
      </c>
      <c r="D273" s="783" t="s">
        <v>538</v>
      </c>
      <c r="E273" s="806" t="s">
        <v>545</v>
      </c>
      <c r="F273" s="784" t="s">
        <v>1339</v>
      </c>
      <c r="G273" s="785" t="s">
        <v>508</v>
      </c>
      <c r="H273" s="788" t="s">
        <v>525</v>
      </c>
      <c r="I273" s="786" t="s">
        <v>533</v>
      </c>
      <c r="J273" s="788" t="s">
        <v>539</v>
      </c>
      <c r="K273" s="783" t="s">
        <v>526</v>
      </c>
      <c r="L273" s="783" t="s">
        <v>306</v>
      </c>
      <c r="M273" s="783" t="s">
        <v>534</v>
      </c>
      <c r="N273" s="794">
        <v>0.2857142857142857</v>
      </c>
      <c r="O273" s="787" t="s">
        <v>535</v>
      </c>
      <c r="P273" s="522" t="s">
        <v>306</v>
      </c>
      <c r="Q273" s="786" t="s">
        <v>1308</v>
      </c>
      <c r="R273" s="795">
        <v>0.16666666666666666</v>
      </c>
      <c r="S273" s="786" t="s">
        <v>324</v>
      </c>
      <c r="T273" s="788" t="s">
        <v>1525</v>
      </c>
    </row>
    <row r="274" spans="1:20" ht="185.25" hidden="1" x14ac:dyDescent="0.2">
      <c r="A274" s="804" t="s">
        <v>303</v>
      </c>
      <c r="B274" s="783" t="s">
        <v>321</v>
      </c>
      <c r="C274" s="783" t="s">
        <v>321</v>
      </c>
      <c r="D274" s="783" t="s">
        <v>538</v>
      </c>
      <c r="E274" s="806" t="s">
        <v>545</v>
      </c>
      <c r="F274" s="784" t="s">
        <v>1339</v>
      </c>
      <c r="G274" s="785" t="s">
        <v>512</v>
      </c>
      <c r="H274" s="788" t="s">
        <v>525</v>
      </c>
      <c r="I274" s="786" t="s">
        <v>533</v>
      </c>
      <c r="J274" s="788" t="s">
        <v>539</v>
      </c>
      <c r="K274" s="783" t="s">
        <v>526</v>
      </c>
      <c r="L274" s="783" t="s">
        <v>306</v>
      </c>
      <c r="M274" s="783" t="s">
        <v>534</v>
      </c>
      <c r="N274" s="794">
        <v>0.16216216216216217</v>
      </c>
      <c r="O274" s="787" t="s">
        <v>535</v>
      </c>
      <c r="P274" s="522" t="s">
        <v>306</v>
      </c>
      <c r="Q274" s="786" t="s">
        <v>1308</v>
      </c>
      <c r="R274" s="795">
        <v>8.3333333333333329E-2</v>
      </c>
      <c r="S274" s="786" t="s">
        <v>1307</v>
      </c>
      <c r="T274" s="797" t="s">
        <v>1522</v>
      </c>
    </row>
    <row r="275" spans="1:20" ht="185.25" hidden="1" x14ac:dyDescent="0.2">
      <c r="A275" s="804" t="s">
        <v>303</v>
      </c>
      <c r="B275" s="783" t="s">
        <v>321</v>
      </c>
      <c r="C275" s="783" t="s">
        <v>321</v>
      </c>
      <c r="D275" s="783" t="s">
        <v>538</v>
      </c>
      <c r="E275" s="806" t="s">
        <v>545</v>
      </c>
      <c r="F275" s="784" t="s">
        <v>1339</v>
      </c>
      <c r="G275" s="785" t="s">
        <v>502</v>
      </c>
      <c r="H275" s="788" t="s">
        <v>525</v>
      </c>
      <c r="I275" s="786" t="s">
        <v>533</v>
      </c>
      <c r="J275" s="788" t="s">
        <v>539</v>
      </c>
      <c r="K275" s="783" t="s">
        <v>526</v>
      </c>
      <c r="L275" s="783" t="s">
        <v>306</v>
      </c>
      <c r="M275" s="783" t="s">
        <v>534</v>
      </c>
      <c r="N275" s="794">
        <v>0.18181818181818182</v>
      </c>
      <c r="O275" s="787" t="s">
        <v>535</v>
      </c>
      <c r="P275" s="522" t="s">
        <v>306</v>
      </c>
      <c r="Q275" s="786" t="s">
        <v>1308</v>
      </c>
      <c r="R275" s="795">
        <v>0.3</v>
      </c>
      <c r="S275" s="522" t="s">
        <v>1307</v>
      </c>
      <c r="T275" s="789" t="s">
        <v>1526</v>
      </c>
    </row>
    <row r="276" spans="1:20" ht="185.25" hidden="1" x14ac:dyDescent="0.2">
      <c r="A276" s="804" t="s">
        <v>303</v>
      </c>
      <c r="B276" s="783" t="s">
        <v>321</v>
      </c>
      <c r="C276" s="783" t="s">
        <v>321</v>
      </c>
      <c r="D276" s="783" t="s">
        <v>538</v>
      </c>
      <c r="E276" s="806" t="s">
        <v>545</v>
      </c>
      <c r="F276" s="784" t="s">
        <v>507</v>
      </c>
      <c r="G276" s="785" t="s">
        <v>508</v>
      </c>
      <c r="H276" s="788" t="s">
        <v>525</v>
      </c>
      <c r="I276" s="786" t="s">
        <v>533</v>
      </c>
      <c r="J276" s="788" t="s">
        <v>539</v>
      </c>
      <c r="K276" s="783" t="s">
        <v>526</v>
      </c>
      <c r="L276" s="783" t="s">
        <v>306</v>
      </c>
      <c r="M276" s="783" t="s">
        <v>534</v>
      </c>
      <c r="N276" s="794">
        <v>0.26470588235294118</v>
      </c>
      <c r="O276" s="787" t="s">
        <v>535</v>
      </c>
      <c r="P276" s="522" t="s">
        <v>306</v>
      </c>
      <c r="Q276" s="786" t="s">
        <v>1308</v>
      </c>
      <c r="R276" s="795">
        <v>0.22580645161290322</v>
      </c>
      <c r="S276" s="786" t="s">
        <v>1307</v>
      </c>
      <c r="T276" s="789" t="s">
        <v>1309</v>
      </c>
    </row>
    <row r="277" spans="1:20" ht="185.25" hidden="1" x14ac:dyDescent="0.2">
      <c r="A277" s="804" t="s">
        <v>303</v>
      </c>
      <c r="B277" s="783" t="s">
        <v>321</v>
      </c>
      <c r="C277" s="783" t="s">
        <v>321</v>
      </c>
      <c r="D277" s="783" t="s">
        <v>538</v>
      </c>
      <c r="E277" s="806" t="s">
        <v>545</v>
      </c>
      <c r="F277" s="784" t="s">
        <v>514</v>
      </c>
      <c r="G277" s="785" t="s">
        <v>512</v>
      </c>
      <c r="H277" s="788" t="s">
        <v>525</v>
      </c>
      <c r="I277" s="786" t="s">
        <v>533</v>
      </c>
      <c r="J277" s="788" t="s">
        <v>539</v>
      </c>
      <c r="K277" s="783" t="s">
        <v>526</v>
      </c>
      <c r="L277" s="783" t="s">
        <v>306</v>
      </c>
      <c r="M277" s="783" t="s">
        <v>534</v>
      </c>
      <c r="N277" s="794">
        <v>0.11764705882352941</v>
      </c>
      <c r="O277" s="787" t="s">
        <v>535</v>
      </c>
      <c r="P277" s="522" t="s">
        <v>306</v>
      </c>
      <c r="Q277" s="786" t="s">
        <v>1308</v>
      </c>
      <c r="R277" s="795">
        <v>0.21428571428571427</v>
      </c>
      <c r="S277" s="786" t="s">
        <v>1307</v>
      </c>
      <c r="T277" s="788" t="s">
        <v>1310</v>
      </c>
    </row>
    <row r="278" spans="1:20" ht="185.25" hidden="1" x14ac:dyDescent="0.2">
      <c r="A278" s="804" t="s">
        <v>303</v>
      </c>
      <c r="B278" s="783" t="s">
        <v>321</v>
      </c>
      <c r="C278" s="783" t="s">
        <v>321</v>
      </c>
      <c r="D278" s="783" t="s">
        <v>538</v>
      </c>
      <c r="E278" s="806" t="s">
        <v>545</v>
      </c>
      <c r="F278" s="784" t="s">
        <v>514</v>
      </c>
      <c r="G278" s="785" t="s">
        <v>502</v>
      </c>
      <c r="H278" s="788" t="s">
        <v>525</v>
      </c>
      <c r="I278" s="786" t="s">
        <v>306</v>
      </c>
      <c r="J278" s="788" t="s">
        <v>539</v>
      </c>
      <c r="K278" s="783" t="s">
        <v>526</v>
      </c>
      <c r="L278" s="783" t="s">
        <v>533</v>
      </c>
      <c r="M278" s="520" t="s">
        <v>534</v>
      </c>
      <c r="N278" s="794">
        <v>0.23300000000000001</v>
      </c>
      <c r="O278" s="787" t="s">
        <v>535</v>
      </c>
      <c r="P278" s="522" t="s">
        <v>306</v>
      </c>
      <c r="Q278" s="786" t="s">
        <v>1308</v>
      </c>
      <c r="R278" s="795">
        <v>0.21621621621621623</v>
      </c>
      <c r="S278" s="522" t="s">
        <v>1307</v>
      </c>
      <c r="T278" s="788"/>
    </row>
    <row r="279" spans="1:20" ht="28.5" x14ac:dyDescent="0.2">
      <c r="A279" s="804" t="s">
        <v>303</v>
      </c>
      <c r="B279" s="783" t="s">
        <v>321</v>
      </c>
      <c r="C279" s="783" t="s">
        <v>321</v>
      </c>
      <c r="D279" s="783" t="s">
        <v>538</v>
      </c>
      <c r="E279" s="806" t="s">
        <v>545</v>
      </c>
      <c r="F279" s="790" t="s">
        <v>1320</v>
      </c>
      <c r="G279" s="790" t="s">
        <v>506</v>
      </c>
      <c r="H279" s="788" t="s">
        <v>525</v>
      </c>
      <c r="I279" s="786" t="s">
        <v>306</v>
      </c>
      <c r="J279" s="788" t="s">
        <v>539</v>
      </c>
      <c r="K279" s="783" t="s">
        <v>526</v>
      </c>
      <c r="L279" s="783" t="s">
        <v>307</v>
      </c>
      <c r="M279" s="520" t="s">
        <v>527</v>
      </c>
      <c r="N279" s="783" t="s">
        <v>498</v>
      </c>
      <c r="O279" s="787"/>
      <c r="P279" s="522" t="s">
        <v>306</v>
      </c>
      <c r="Q279" s="788"/>
      <c r="R279" s="795">
        <v>0</v>
      </c>
      <c r="S279" s="522" t="s">
        <v>324</v>
      </c>
      <c r="T279" s="788"/>
    </row>
    <row r="280" spans="1:20" ht="42.75" x14ac:dyDescent="0.2">
      <c r="A280" s="804" t="s">
        <v>303</v>
      </c>
      <c r="B280" s="791" t="s">
        <v>521</v>
      </c>
      <c r="C280" s="791" t="s">
        <v>521</v>
      </c>
      <c r="D280" s="783" t="s">
        <v>538</v>
      </c>
      <c r="E280" s="806" t="s">
        <v>545</v>
      </c>
      <c r="F280" s="784" t="s">
        <v>522</v>
      </c>
      <c r="G280" s="790" t="s">
        <v>506</v>
      </c>
      <c r="H280" s="788" t="s">
        <v>525</v>
      </c>
      <c r="I280" s="786" t="s">
        <v>306</v>
      </c>
      <c r="J280" s="788" t="s">
        <v>539</v>
      </c>
      <c r="K280" s="783" t="s">
        <v>526</v>
      </c>
      <c r="L280" s="783" t="s">
        <v>307</v>
      </c>
      <c r="M280" s="520" t="s">
        <v>527</v>
      </c>
      <c r="N280" s="783" t="s">
        <v>498</v>
      </c>
      <c r="O280" s="787"/>
      <c r="P280" s="522" t="s">
        <v>306</v>
      </c>
      <c r="Q280" s="788"/>
      <c r="R280" s="795">
        <v>0</v>
      </c>
      <c r="S280" s="522" t="s">
        <v>324</v>
      </c>
      <c r="T280" s="788"/>
    </row>
    <row r="281" spans="1:20" ht="28.5" x14ac:dyDescent="0.2">
      <c r="A281" s="804" t="s">
        <v>303</v>
      </c>
      <c r="B281" s="783" t="s">
        <v>321</v>
      </c>
      <c r="C281" s="783" t="s">
        <v>321</v>
      </c>
      <c r="D281" s="783" t="s">
        <v>538</v>
      </c>
      <c r="E281" s="806" t="s">
        <v>546</v>
      </c>
      <c r="F281" s="784" t="s">
        <v>492</v>
      </c>
      <c r="G281" s="785" t="s">
        <v>508</v>
      </c>
      <c r="H281" s="788" t="s">
        <v>525</v>
      </c>
      <c r="I281" s="786" t="s">
        <v>306</v>
      </c>
      <c r="J281" s="788" t="s">
        <v>539</v>
      </c>
      <c r="K281" s="783" t="s">
        <v>526</v>
      </c>
      <c r="L281" s="783" t="s">
        <v>307</v>
      </c>
      <c r="M281" s="520" t="s">
        <v>527</v>
      </c>
      <c r="N281" s="783" t="s">
        <v>498</v>
      </c>
      <c r="O281" s="787"/>
      <c r="P281" s="522" t="s">
        <v>306</v>
      </c>
      <c r="Q281" s="788"/>
      <c r="R281" s="788" t="s">
        <v>1521</v>
      </c>
      <c r="S281" s="522" t="s">
        <v>324</v>
      </c>
      <c r="T281" s="788"/>
    </row>
    <row r="282" spans="1:20" ht="356.25" hidden="1" x14ac:dyDescent="0.2">
      <c r="A282" s="804" t="s">
        <v>303</v>
      </c>
      <c r="B282" s="783" t="s">
        <v>321</v>
      </c>
      <c r="C282" s="783" t="s">
        <v>321</v>
      </c>
      <c r="D282" s="783" t="s">
        <v>538</v>
      </c>
      <c r="E282" s="806" t="s">
        <v>546</v>
      </c>
      <c r="F282" s="784" t="s">
        <v>511</v>
      </c>
      <c r="G282" s="785" t="s">
        <v>499</v>
      </c>
      <c r="H282" s="788" t="s">
        <v>525</v>
      </c>
      <c r="I282" s="786" t="s">
        <v>533</v>
      </c>
      <c r="J282" s="788" t="s">
        <v>539</v>
      </c>
      <c r="K282" s="794">
        <v>0.26490066225165565</v>
      </c>
      <c r="L282" s="783" t="s">
        <v>306</v>
      </c>
      <c r="M282" s="783" t="s">
        <v>534</v>
      </c>
      <c r="N282" s="794">
        <v>0.22</v>
      </c>
      <c r="O282" s="787" t="s">
        <v>1527</v>
      </c>
      <c r="P282" s="522" t="s">
        <v>306</v>
      </c>
      <c r="Q282" s="786" t="s">
        <v>1308</v>
      </c>
      <c r="R282" s="795">
        <v>0.17575757575757575</v>
      </c>
      <c r="S282" s="786" t="s">
        <v>1307</v>
      </c>
      <c r="T282" s="788"/>
    </row>
    <row r="283" spans="1:20" ht="185.25" hidden="1" x14ac:dyDescent="0.2">
      <c r="A283" s="804" t="s">
        <v>303</v>
      </c>
      <c r="B283" s="783" t="s">
        <v>321</v>
      </c>
      <c r="C283" s="783" t="s">
        <v>321</v>
      </c>
      <c r="D283" s="783" t="s">
        <v>538</v>
      </c>
      <c r="E283" s="806" t="s">
        <v>546</v>
      </c>
      <c r="F283" s="784" t="s">
        <v>511</v>
      </c>
      <c r="G283" s="785" t="s">
        <v>508</v>
      </c>
      <c r="H283" s="788" t="s">
        <v>525</v>
      </c>
      <c r="I283" s="786" t="s">
        <v>533</v>
      </c>
      <c r="J283" s="788" t="s">
        <v>539</v>
      </c>
      <c r="K283" s="783" t="s">
        <v>526</v>
      </c>
      <c r="L283" s="783" t="s">
        <v>306</v>
      </c>
      <c r="M283" s="783" t="s">
        <v>534</v>
      </c>
      <c r="N283" s="794">
        <v>0.13354531001589826</v>
      </c>
      <c r="O283" s="787" t="s">
        <v>535</v>
      </c>
      <c r="P283" s="522" t="s">
        <v>306</v>
      </c>
      <c r="Q283" s="786" t="s">
        <v>1308</v>
      </c>
      <c r="R283" s="795">
        <v>0.13375224416517056</v>
      </c>
      <c r="S283" s="786" t="s">
        <v>1307</v>
      </c>
      <c r="T283" s="788"/>
    </row>
    <row r="284" spans="1:20" ht="185.25" hidden="1" x14ac:dyDescent="0.2">
      <c r="A284" s="804" t="s">
        <v>303</v>
      </c>
      <c r="B284" s="783" t="s">
        <v>321</v>
      </c>
      <c r="C284" s="783" t="s">
        <v>321</v>
      </c>
      <c r="D284" s="783" t="s">
        <v>538</v>
      </c>
      <c r="E284" s="806" t="s">
        <v>546</v>
      </c>
      <c r="F284" s="784" t="s">
        <v>511</v>
      </c>
      <c r="G284" s="785" t="s">
        <v>512</v>
      </c>
      <c r="H284" s="788" t="s">
        <v>525</v>
      </c>
      <c r="I284" s="786" t="s">
        <v>533</v>
      </c>
      <c r="J284" s="788" t="s">
        <v>539</v>
      </c>
      <c r="K284" s="783" t="s">
        <v>526</v>
      </c>
      <c r="L284" s="783" t="s">
        <v>306</v>
      </c>
      <c r="M284" s="783" t="s">
        <v>534</v>
      </c>
      <c r="N284" s="794">
        <v>0.10248447204968944</v>
      </c>
      <c r="O284" s="787" t="s">
        <v>535</v>
      </c>
      <c r="P284" s="522" t="s">
        <v>306</v>
      </c>
      <c r="Q284" s="786" t="s">
        <v>1308</v>
      </c>
      <c r="R284" s="795">
        <v>9.5406360424028266E-2</v>
      </c>
      <c r="S284" s="522" t="s">
        <v>1307</v>
      </c>
      <c r="T284" s="788"/>
    </row>
    <row r="285" spans="1:20" ht="185.25" hidden="1" x14ac:dyDescent="0.2">
      <c r="A285" s="804" t="s">
        <v>303</v>
      </c>
      <c r="B285" s="783" t="s">
        <v>321</v>
      </c>
      <c r="C285" s="783" t="s">
        <v>321</v>
      </c>
      <c r="D285" s="783" t="s">
        <v>538</v>
      </c>
      <c r="E285" s="806" t="s">
        <v>546</v>
      </c>
      <c r="F285" s="784" t="s">
        <v>511</v>
      </c>
      <c r="G285" s="785" t="s">
        <v>502</v>
      </c>
      <c r="H285" s="788" t="s">
        <v>525</v>
      </c>
      <c r="I285" s="786" t="s">
        <v>533</v>
      </c>
      <c r="J285" s="788" t="s">
        <v>539</v>
      </c>
      <c r="K285" s="783" t="s">
        <v>526</v>
      </c>
      <c r="L285" s="783" t="s">
        <v>306</v>
      </c>
      <c r="M285" s="783" t="s">
        <v>534</v>
      </c>
      <c r="N285" s="794">
        <v>0.23076923076923078</v>
      </c>
      <c r="O285" s="787" t="s">
        <v>535</v>
      </c>
      <c r="P285" s="522" t="s">
        <v>306</v>
      </c>
      <c r="Q285" s="786" t="s">
        <v>1308</v>
      </c>
      <c r="R285" s="795">
        <v>0.125</v>
      </c>
      <c r="S285" s="786" t="s">
        <v>1307</v>
      </c>
      <c r="T285" s="797" t="s">
        <v>1522</v>
      </c>
    </row>
    <row r="286" spans="1:20" ht="185.25" hidden="1" x14ac:dyDescent="0.2">
      <c r="A286" s="804" t="s">
        <v>303</v>
      </c>
      <c r="B286" s="783" t="s">
        <v>321</v>
      </c>
      <c r="C286" s="783" t="s">
        <v>321</v>
      </c>
      <c r="D286" s="783" t="s">
        <v>538</v>
      </c>
      <c r="E286" s="806" t="s">
        <v>546</v>
      </c>
      <c r="F286" s="784" t="s">
        <v>503</v>
      </c>
      <c r="G286" s="785" t="s">
        <v>508</v>
      </c>
      <c r="H286" s="788" t="s">
        <v>525</v>
      </c>
      <c r="I286" s="786" t="s">
        <v>533</v>
      </c>
      <c r="J286" s="788" t="s">
        <v>539</v>
      </c>
      <c r="K286" s="783" t="s">
        <v>526</v>
      </c>
      <c r="L286" s="783" t="s">
        <v>306</v>
      </c>
      <c r="M286" s="783" t="s">
        <v>534</v>
      </c>
      <c r="N286" s="794">
        <v>0.15384615384615385</v>
      </c>
      <c r="O286" s="787" t="s">
        <v>535</v>
      </c>
      <c r="P286" s="522" t="s">
        <v>306</v>
      </c>
      <c r="Q286" s="786" t="s">
        <v>1308</v>
      </c>
      <c r="R286" s="795">
        <v>0.13333333333333333</v>
      </c>
      <c r="S286" s="786" t="s">
        <v>1307</v>
      </c>
      <c r="T286" s="788"/>
    </row>
    <row r="287" spans="1:20" ht="185.25" hidden="1" x14ac:dyDescent="0.2">
      <c r="A287" s="804" t="s">
        <v>303</v>
      </c>
      <c r="B287" s="783" t="s">
        <v>321</v>
      </c>
      <c r="C287" s="783" t="s">
        <v>321</v>
      </c>
      <c r="D287" s="783" t="s">
        <v>538</v>
      </c>
      <c r="E287" s="806" t="s">
        <v>546</v>
      </c>
      <c r="F287" s="784" t="s">
        <v>513</v>
      </c>
      <c r="G287" s="785" t="s">
        <v>512</v>
      </c>
      <c r="H287" s="788" t="s">
        <v>525</v>
      </c>
      <c r="I287" s="786" t="s">
        <v>533</v>
      </c>
      <c r="J287" s="788" t="s">
        <v>539</v>
      </c>
      <c r="K287" s="783" t="s">
        <v>526</v>
      </c>
      <c r="L287" s="783" t="s">
        <v>306</v>
      </c>
      <c r="M287" s="783" t="s">
        <v>534</v>
      </c>
      <c r="N287" s="794">
        <v>0.23076923076923078</v>
      </c>
      <c r="O287" s="787" t="s">
        <v>535</v>
      </c>
      <c r="P287" s="522" t="s">
        <v>306</v>
      </c>
      <c r="Q287" s="786" t="s">
        <v>1308</v>
      </c>
      <c r="R287" s="795">
        <v>0.12244897959183673</v>
      </c>
      <c r="S287" s="786" t="s">
        <v>1307</v>
      </c>
      <c r="T287" s="788"/>
    </row>
    <row r="288" spans="1:20" ht="356.25" hidden="1" x14ac:dyDescent="0.2">
      <c r="A288" s="804" t="s">
        <v>303</v>
      </c>
      <c r="B288" s="783" t="s">
        <v>321</v>
      </c>
      <c r="C288" s="783" t="s">
        <v>321</v>
      </c>
      <c r="D288" s="783" t="s">
        <v>538</v>
      </c>
      <c r="E288" s="806" t="s">
        <v>546</v>
      </c>
      <c r="F288" s="784" t="s">
        <v>504</v>
      </c>
      <c r="G288" s="785" t="s">
        <v>505</v>
      </c>
      <c r="H288" s="788" t="s">
        <v>525</v>
      </c>
      <c r="I288" s="786" t="s">
        <v>533</v>
      </c>
      <c r="J288" s="788" t="s">
        <v>539</v>
      </c>
      <c r="K288" s="794">
        <v>7.9030976965845906E-2</v>
      </c>
      <c r="L288" s="783" t="s">
        <v>306</v>
      </c>
      <c r="M288" s="783" t="s">
        <v>534</v>
      </c>
      <c r="N288" s="794">
        <v>7.9030976965845906E-2</v>
      </c>
      <c r="O288" s="787" t="s">
        <v>1527</v>
      </c>
      <c r="P288" s="522" t="s">
        <v>306</v>
      </c>
      <c r="Q288" s="786" t="s">
        <v>1308</v>
      </c>
      <c r="R288" s="795">
        <v>9.175084175084175E-2</v>
      </c>
      <c r="S288" s="786" t="s">
        <v>1307</v>
      </c>
      <c r="T288" s="788"/>
    </row>
    <row r="289" spans="1:20" ht="356.25" hidden="1" x14ac:dyDescent="0.2">
      <c r="A289" s="804" t="s">
        <v>303</v>
      </c>
      <c r="B289" s="783" t="s">
        <v>321</v>
      </c>
      <c r="C289" s="783" t="s">
        <v>321</v>
      </c>
      <c r="D289" s="783" t="s">
        <v>538</v>
      </c>
      <c r="E289" s="806" t="s">
        <v>546</v>
      </c>
      <c r="F289" s="784" t="s">
        <v>504</v>
      </c>
      <c r="G289" s="785" t="s">
        <v>499</v>
      </c>
      <c r="H289" s="788" t="s">
        <v>525</v>
      </c>
      <c r="I289" s="786" t="s">
        <v>533</v>
      </c>
      <c r="J289" s="788" t="s">
        <v>539</v>
      </c>
      <c r="K289" s="794">
        <v>9.0706447187928668E-2</v>
      </c>
      <c r="L289" s="783" t="s">
        <v>306</v>
      </c>
      <c r="M289" s="783" t="s">
        <v>534</v>
      </c>
      <c r="N289" s="794">
        <v>9.0706447187928668E-2</v>
      </c>
      <c r="O289" s="787" t="s">
        <v>1527</v>
      </c>
      <c r="P289" s="522" t="s">
        <v>306</v>
      </c>
      <c r="Q289" s="786" t="s">
        <v>1308</v>
      </c>
      <c r="R289" s="795">
        <v>0.10756832515767344</v>
      </c>
      <c r="S289" s="786" t="s">
        <v>1307</v>
      </c>
      <c r="T289" s="788"/>
    </row>
    <row r="290" spans="1:20" ht="185.25" hidden="1" x14ac:dyDescent="0.2">
      <c r="A290" s="804" t="s">
        <v>303</v>
      </c>
      <c r="B290" s="783" t="s">
        <v>321</v>
      </c>
      <c r="C290" s="783" t="s">
        <v>321</v>
      </c>
      <c r="D290" s="783" t="s">
        <v>538</v>
      </c>
      <c r="E290" s="806" t="s">
        <v>546</v>
      </c>
      <c r="F290" s="784" t="s">
        <v>1517</v>
      </c>
      <c r="G290" s="785" t="s">
        <v>508</v>
      </c>
      <c r="H290" s="788" t="s">
        <v>525</v>
      </c>
      <c r="I290" s="786" t="s">
        <v>533</v>
      </c>
      <c r="J290" s="788" t="s">
        <v>539</v>
      </c>
      <c r="K290" s="783" t="s">
        <v>526</v>
      </c>
      <c r="L290" s="783" t="s">
        <v>306</v>
      </c>
      <c r="M290" s="783" t="s">
        <v>534</v>
      </c>
      <c r="N290" s="794">
        <v>0.18765432098765433</v>
      </c>
      <c r="O290" s="787" t="s">
        <v>535</v>
      </c>
      <c r="P290" s="522" t="s">
        <v>306</v>
      </c>
      <c r="Q290" s="786" t="s">
        <v>1308</v>
      </c>
      <c r="R290" s="795">
        <v>0.1182108626198083</v>
      </c>
      <c r="S290" s="522" t="s">
        <v>1307</v>
      </c>
      <c r="T290" s="788" t="s">
        <v>1523</v>
      </c>
    </row>
    <row r="291" spans="1:20" ht="356.25" hidden="1" x14ac:dyDescent="0.2">
      <c r="A291" s="804" t="s">
        <v>303</v>
      </c>
      <c r="B291" s="783" t="s">
        <v>321</v>
      </c>
      <c r="C291" s="783" t="s">
        <v>321</v>
      </c>
      <c r="D291" s="783" t="s">
        <v>538</v>
      </c>
      <c r="E291" s="806" t="s">
        <v>546</v>
      </c>
      <c r="F291" s="784" t="s">
        <v>1518</v>
      </c>
      <c r="G291" s="785" t="s">
        <v>499</v>
      </c>
      <c r="H291" s="788" t="s">
        <v>525</v>
      </c>
      <c r="I291" s="786" t="s">
        <v>533</v>
      </c>
      <c r="J291" s="788" t="s">
        <v>539</v>
      </c>
      <c r="K291" s="794">
        <v>0.33333333333333331</v>
      </c>
      <c r="L291" s="783" t="s">
        <v>306</v>
      </c>
      <c r="M291" s="783" t="s">
        <v>534</v>
      </c>
      <c r="N291" s="794">
        <v>0.33333333333333331</v>
      </c>
      <c r="O291" s="787" t="s">
        <v>1527</v>
      </c>
      <c r="P291" s="522" t="s">
        <v>306</v>
      </c>
      <c r="Q291" s="786"/>
      <c r="R291" s="795">
        <v>0</v>
      </c>
      <c r="S291" s="522" t="s">
        <v>324</v>
      </c>
      <c r="T291" s="789" t="s">
        <v>1519</v>
      </c>
    </row>
    <row r="292" spans="1:20" ht="185.25" hidden="1" x14ac:dyDescent="0.2">
      <c r="A292" s="804" t="s">
        <v>303</v>
      </c>
      <c r="B292" s="783" t="s">
        <v>321</v>
      </c>
      <c r="C292" s="783" t="s">
        <v>321</v>
      </c>
      <c r="D292" s="783" t="s">
        <v>538</v>
      </c>
      <c r="E292" s="806" t="s">
        <v>546</v>
      </c>
      <c r="F292" s="784" t="s">
        <v>1520</v>
      </c>
      <c r="G292" s="785" t="s">
        <v>508</v>
      </c>
      <c r="H292" s="788" t="s">
        <v>525</v>
      </c>
      <c r="I292" s="786" t="s">
        <v>533</v>
      </c>
      <c r="J292" s="788" t="s">
        <v>539</v>
      </c>
      <c r="K292" s="783" t="s">
        <v>526</v>
      </c>
      <c r="L292" s="783" t="s">
        <v>306</v>
      </c>
      <c r="M292" s="783" t="s">
        <v>534</v>
      </c>
      <c r="N292" s="794">
        <v>0.14285714285714285</v>
      </c>
      <c r="O292" s="787" t="s">
        <v>535</v>
      </c>
      <c r="P292" s="522" t="s">
        <v>307</v>
      </c>
      <c r="Q292" s="786"/>
      <c r="R292" s="795">
        <v>0</v>
      </c>
      <c r="S292" s="522" t="s">
        <v>324</v>
      </c>
      <c r="T292" s="789" t="s">
        <v>1519</v>
      </c>
    </row>
    <row r="293" spans="1:20" ht="185.25" hidden="1" x14ac:dyDescent="0.2">
      <c r="A293" s="804" t="s">
        <v>303</v>
      </c>
      <c r="B293" s="783" t="s">
        <v>321</v>
      </c>
      <c r="C293" s="783" t="s">
        <v>321</v>
      </c>
      <c r="D293" s="783" t="s">
        <v>538</v>
      </c>
      <c r="E293" s="806" t="s">
        <v>546</v>
      </c>
      <c r="F293" s="784" t="s">
        <v>1320</v>
      </c>
      <c r="G293" s="785" t="s">
        <v>508</v>
      </c>
      <c r="H293" s="788" t="s">
        <v>525</v>
      </c>
      <c r="I293" s="786" t="s">
        <v>533</v>
      </c>
      <c r="J293" s="788" t="s">
        <v>539</v>
      </c>
      <c r="K293" s="783" t="s">
        <v>526</v>
      </c>
      <c r="L293" s="783" t="s">
        <v>306</v>
      </c>
      <c r="M293" s="783" t="s">
        <v>534</v>
      </c>
      <c r="N293" s="794">
        <v>0.22689075630252101</v>
      </c>
      <c r="O293" s="787" t="s">
        <v>535</v>
      </c>
      <c r="P293" s="522" t="s">
        <v>306</v>
      </c>
      <c r="Q293" s="786" t="s">
        <v>1308</v>
      </c>
      <c r="R293" s="795">
        <v>0.10576923076923077</v>
      </c>
      <c r="S293" s="522" t="s">
        <v>1307</v>
      </c>
      <c r="T293" s="788"/>
    </row>
    <row r="294" spans="1:20" ht="185.25" hidden="1" x14ac:dyDescent="0.2">
      <c r="A294" s="804" t="s">
        <v>303</v>
      </c>
      <c r="B294" s="783" t="s">
        <v>321</v>
      </c>
      <c r="C294" s="783" t="s">
        <v>321</v>
      </c>
      <c r="D294" s="783" t="s">
        <v>538</v>
      </c>
      <c r="E294" s="806" t="s">
        <v>546</v>
      </c>
      <c r="F294" s="784" t="s">
        <v>1320</v>
      </c>
      <c r="G294" s="785" t="s">
        <v>512</v>
      </c>
      <c r="H294" s="788" t="s">
        <v>525</v>
      </c>
      <c r="I294" s="786" t="s">
        <v>533</v>
      </c>
      <c r="J294" s="788" t="s">
        <v>539</v>
      </c>
      <c r="K294" s="783" t="s">
        <v>526</v>
      </c>
      <c r="L294" s="783" t="s">
        <v>306</v>
      </c>
      <c r="M294" s="783" t="s">
        <v>534</v>
      </c>
      <c r="N294" s="794">
        <v>0.22500000000000001</v>
      </c>
      <c r="O294" s="787" t="s">
        <v>535</v>
      </c>
      <c r="P294" s="522" t="s">
        <v>306</v>
      </c>
      <c r="Q294" s="786" t="s">
        <v>1308</v>
      </c>
      <c r="R294" s="795">
        <v>0.14285714285714285</v>
      </c>
      <c r="S294" s="786" t="s">
        <v>1307</v>
      </c>
      <c r="T294" s="788" t="s">
        <v>1524</v>
      </c>
    </row>
    <row r="295" spans="1:20" ht="185.25" hidden="1" x14ac:dyDescent="0.2">
      <c r="A295" s="804" t="s">
        <v>303</v>
      </c>
      <c r="B295" s="783" t="s">
        <v>321</v>
      </c>
      <c r="C295" s="783" t="s">
        <v>321</v>
      </c>
      <c r="D295" s="783" t="s">
        <v>538</v>
      </c>
      <c r="E295" s="806" t="s">
        <v>546</v>
      </c>
      <c r="F295" s="784" t="s">
        <v>1320</v>
      </c>
      <c r="G295" s="785" t="s">
        <v>502</v>
      </c>
      <c r="H295" s="788" t="s">
        <v>525</v>
      </c>
      <c r="I295" s="786" t="s">
        <v>533</v>
      </c>
      <c r="J295" s="788" t="s">
        <v>539</v>
      </c>
      <c r="K295" s="783" t="s">
        <v>526</v>
      </c>
      <c r="L295" s="783" t="s">
        <v>306</v>
      </c>
      <c r="M295" s="783" t="s">
        <v>534</v>
      </c>
      <c r="N295" s="794">
        <v>0.25600000000000001</v>
      </c>
      <c r="O295" s="787" t="s">
        <v>535</v>
      </c>
      <c r="P295" s="522" t="s">
        <v>306</v>
      </c>
      <c r="Q295" s="786" t="s">
        <v>1308</v>
      </c>
      <c r="R295" s="795">
        <v>8.3333333333333329E-2</v>
      </c>
      <c r="S295" s="786" t="s">
        <v>1307</v>
      </c>
      <c r="T295" s="788"/>
    </row>
    <row r="296" spans="1:20" ht="185.25" hidden="1" x14ac:dyDescent="0.2">
      <c r="A296" s="804" t="s">
        <v>303</v>
      </c>
      <c r="B296" s="783" t="s">
        <v>321</v>
      </c>
      <c r="C296" s="783" t="s">
        <v>321</v>
      </c>
      <c r="D296" s="783" t="s">
        <v>538</v>
      </c>
      <c r="E296" s="806" t="s">
        <v>546</v>
      </c>
      <c r="F296" s="784" t="s">
        <v>1339</v>
      </c>
      <c r="G296" s="785" t="s">
        <v>508</v>
      </c>
      <c r="H296" s="788" t="s">
        <v>525</v>
      </c>
      <c r="I296" s="786" t="s">
        <v>533</v>
      </c>
      <c r="J296" s="788" t="s">
        <v>539</v>
      </c>
      <c r="K296" s="783" t="s">
        <v>526</v>
      </c>
      <c r="L296" s="783" t="s">
        <v>306</v>
      </c>
      <c r="M296" s="783" t="s">
        <v>534</v>
      </c>
      <c r="N296" s="794">
        <v>0.2857142857142857</v>
      </c>
      <c r="O296" s="787" t="s">
        <v>535</v>
      </c>
      <c r="P296" s="522" t="s">
        <v>306</v>
      </c>
      <c r="Q296" s="786" t="s">
        <v>1308</v>
      </c>
      <c r="R296" s="795">
        <v>0.16666666666666666</v>
      </c>
      <c r="S296" s="786" t="s">
        <v>324</v>
      </c>
      <c r="T296" s="788" t="s">
        <v>1525</v>
      </c>
    </row>
    <row r="297" spans="1:20" ht="185.25" hidden="1" x14ac:dyDescent="0.2">
      <c r="A297" s="804" t="s">
        <v>303</v>
      </c>
      <c r="B297" s="783" t="s">
        <v>321</v>
      </c>
      <c r="C297" s="783" t="s">
        <v>321</v>
      </c>
      <c r="D297" s="783" t="s">
        <v>538</v>
      </c>
      <c r="E297" s="806" t="s">
        <v>546</v>
      </c>
      <c r="F297" s="784" t="s">
        <v>1339</v>
      </c>
      <c r="G297" s="785" t="s">
        <v>512</v>
      </c>
      <c r="H297" s="788" t="s">
        <v>525</v>
      </c>
      <c r="I297" s="786" t="s">
        <v>533</v>
      </c>
      <c r="J297" s="788" t="s">
        <v>539</v>
      </c>
      <c r="K297" s="783" t="s">
        <v>526</v>
      </c>
      <c r="L297" s="783" t="s">
        <v>306</v>
      </c>
      <c r="M297" s="783" t="s">
        <v>534</v>
      </c>
      <c r="N297" s="794">
        <v>0.16216216216216217</v>
      </c>
      <c r="O297" s="787" t="s">
        <v>535</v>
      </c>
      <c r="P297" s="522" t="s">
        <v>306</v>
      </c>
      <c r="Q297" s="786" t="s">
        <v>1308</v>
      </c>
      <c r="R297" s="795">
        <v>8.3333333333333329E-2</v>
      </c>
      <c r="S297" s="786" t="s">
        <v>1307</v>
      </c>
      <c r="T297" s="797" t="s">
        <v>1522</v>
      </c>
    </row>
    <row r="298" spans="1:20" ht="185.25" hidden="1" x14ac:dyDescent="0.2">
      <c r="A298" s="804" t="s">
        <v>303</v>
      </c>
      <c r="B298" s="783" t="s">
        <v>321</v>
      </c>
      <c r="C298" s="783" t="s">
        <v>321</v>
      </c>
      <c r="D298" s="783" t="s">
        <v>538</v>
      </c>
      <c r="E298" s="806" t="s">
        <v>546</v>
      </c>
      <c r="F298" s="784" t="s">
        <v>1339</v>
      </c>
      <c r="G298" s="785" t="s">
        <v>502</v>
      </c>
      <c r="H298" s="788" t="s">
        <v>525</v>
      </c>
      <c r="I298" s="786" t="s">
        <v>533</v>
      </c>
      <c r="J298" s="788" t="s">
        <v>539</v>
      </c>
      <c r="K298" s="783" t="s">
        <v>526</v>
      </c>
      <c r="L298" s="783" t="s">
        <v>306</v>
      </c>
      <c r="M298" s="783" t="s">
        <v>534</v>
      </c>
      <c r="N298" s="794">
        <v>0.18181818181818182</v>
      </c>
      <c r="O298" s="787" t="s">
        <v>535</v>
      </c>
      <c r="P298" s="522" t="s">
        <v>306</v>
      </c>
      <c r="Q298" s="786" t="s">
        <v>1308</v>
      </c>
      <c r="R298" s="795">
        <v>0.3</v>
      </c>
      <c r="S298" s="786" t="s">
        <v>1307</v>
      </c>
      <c r="T298" s="789" t="s">
        <v>1526</v>
      </c>
    </row>
    <row r="299" spans="1:20" ht="185.25" hidden="1" x14ac:dyDescent="0.2">
      <c r="A299" s="804" t="s">
        <v>303</v>
      </c>
      <c r="B299" s="783" t="s">
        <v>321</v>
      </c>
      <c r="C299" s="783" t="s">
        <v>321</v>
      </c>
      <c r="D299" s="783" t="s">
        <v>538</v>
      </c>
      <c r="E299" s="806" t="s">
        <v>546</v>
      </c>
      <c r="F299" s="784" t="s">
        <v>507</v>
      </c>
      <c r="G299" s="785" t="s">
        <v>508</v>
      </c>
      <c r="H299" s="788" t="s">
        <v>525</v>
      </c>
      <c r="I299" s="786" t="s">
        <v>533</v>
      </c>
      <c r="J299" s="788" t="s">
        <v>539</v>
      </c>
      <c r="K299" s="783" t="s">
        <v>526</v>
      </c>
      <c r="L299" s="783" t="s">
        <v>306</v>
      </c>
      <c r="M299" s="783" t="s">
        <v>534</v>
      </c>
      <c r="N299" s="794">
        <v>0.26470588235294118</v>
      </c>
      <c r="O299" s="787" t="s">
        <v>535</v>
      </c>
      <c r="P299" s="522" t="s">
        <v>306</v>
      </c>
      <c r="Q299" s="786" t="s">
        <v>1308</v>
      </c>
      <c r="R299" s="795">
        <v>0.22580645161290322</v>
      </c>
      <c r="S299" s="522" t="s">
        <v>1307</v>
      </c>
      <c r="T299" s="789" t="s">
        <v>1309</v>
      </c>
    </row>
    <row r="300" spans="1:20" ht="185.25" hidden="1" x14ac:dyDescent="0.2">
      <c r="A300" s="804" t="s">
        <v>303</v>
      </c>
      <c r="B300" s="783" t="s">
        <v>321</v>
      </c>
      <c r="C300" s="783" t="s">
        <v>321</v>
      </c>
      <c r="D300" s="783" t="s">
        <v>538</v>
      </c>
      <c r="E300" s="806" t="s">
        <v>546</v>
      </c>
      <c r="F300" s="784" t="s">
        <v>514</v>
      </c>
      <c r="G300" s="785" t="s">
        <v>512</v>
      </c>
      <c r="H300" s="788" t="s">
        <v>525</v>
      </c>
      <c r="I300" s="786" t="s">
        <v>533</v>
      </c>
      <c r="J300" s="788" t="s">
        <v>539</v>
      </c>
      <c r="K300" s="783" t="s">
        <v>526</v>
      </c>
      <c r="L300" s="783" t="s">
        <v>306</v>
      </c>
      <c r="M300" s="783" t="s">
        <v>534</v>
      </c>
      <c r="N300" s="794">
        <v>0.11764705882352941</v>
      </c>
      <c r="O300" s="787" t="s">
        <v>535</v>
      </c>
      <c r="P300" s="522" t="s">
        <v>306</v>
      </c>
      <c r="Q300" s="786" t="s">
        <v>1308</v>
      </c>
      <c r="R300" s="795">
        <v>0.21428571428571427</v>
      </c>
      <c r="S300" s="786" t="s">
        <v>1307</v>
      </c>
      <c r="T300" s="788" t="s">
        <v>1310</v>
      </c>
    </row>
    <row r="301" spans="1:20" ht="185.25" hidden="1" x14ac:dyDescent="0.2">
      <c r="A301" s="804" t="s">
        <v>303</v>
      </c>
      <c r="B301" s="783" t="s">
        <v>321</v>
      </c>
      <c r="C301" s="783" t="s">
        <v>321</v>
      </c>
      <c r="D301" s="783" t="s">
        <v>538</v>
      </c>
      <c r="E301" s="806" t="s">
        <v>546</v>
      </c>
      <c r="F301" s="784" t="s">
        <v>514</v>
      </c>
      <c r="G301" s="785" t="s">
        <v>502</v>
      </c>
      <c r="H301" s="788" t="s">
        <v>525</v>
      </c>
      <c r="I301" s="786" t="s">
        <v>306</v>
      </c>
      <c r="J301" s="788" t="s">
        <v>539</v>
      </c>
      <c r="K301" s="783" t="s">
        <v>526</v>
      </c>
      <c r="L301" s="783" t="s">
        <v>533</v>
      </c>
      <c r="M301" s="520" t="s">
        <v>534</v>
      </c>
      <c r="N301" s="794">
        <v>0.23300000000000001</v>
      </c>
      <c r="O301" s="787" t="s">
        <v>535</v>
      </c>
      <c r="P301" s="522" t="s">
        <v>306</v>
      </c>
      <c r="Q301" s="786" t="s">
        <v>1308</v>
      </c>
      <c r="R301" s="795">
        <v>0.21621621621621623</v>
      </c>
      <c r="S301" s="786" t="s">
        <v>1307</v>
      </c>
      <c r="T301" s="788"/>
    </row>
    <row r="302" spans="1:20" ht="28.5" x14ac:dyDescent="0.2">
      <c r="A302" s="804" t="s">
        <v>303</v>
      </c>
      <c r="B302" s="783" t="s">
        <v>321</v>
      </c>
      <c r="C302" s="783" t="s">
        <v>321</v>
      </c>
      <c r="D302" s="783" t="s">
        <v>538</v>
      </c>
      <c r="E302" s="806" t="s">
        <v>546</v>
      </c>
      <c r="F302" s="790" t="s">
        <v>1320</v>
      </c>
      <c r="G302" s="790" t="s">
        <v>506</v>
      </c>
      <c r="H302" s="788" t="s">
        <v>525</v>
      </c>
      <c r="I302" s="786" t="s">
        <v>306</v>
      </c>
      <c r="J302" s="788" t="s">
        <v>539</v>
      </c>
      <c r="K302" s="783" t="s">
        <v>526</v>
      </c>
      <c r="L302" s="783" t="s">
        <v>307</v>
      </c>
      <c r="M302" s="520" t="s">
        <v>527</v>
      </c>
      <c r="N302" s="783" t="s">
        <v>498</v>
      </c>
      <c r="O302" s="787"/>
      <c r="P302" s="522" t="s">
        <v>306</v>
      </c>
      <c r="Q302" s="788"/>
      <c r="R302" s="795">
        <v>0</v>
      </c>
      <c r="S302" s="522" t="s">
        <v>324</v>
      </c>
      <c r="T302" s="788"/>
    </row>
    <row r="303" spans="1:20" ht="42.75" x14ac:dyDescent="0.2">
      <c r="A303" s="804" t="s">
        <v>303</v>
      </c>
      <c r="B303" s="791" t="s">
        <v>521</v>
      </c>
      <c r="C303" s="791" t="s">
        <v>521</v>
      </c>
      <c r="D303" s="783" t="s">
        <v>538</v>
      </c>
      <c r="E303" s="806" t="s">
        <v>546</v>
      </c>
      <c r="F303" s="784" t="s">
        <v>522</v>
      </c>
      <c r="G303" s="790" t="s">
        <v>506</v>
      </c>
      <c r="H303" s="788" t="s">
        <v>525</v>
      </c>
      <c r="I303" s="786" t="s">
        <v>306</v>
      </c>
      <c r="J303" s="788" t="s">
        <v>539</v>
      </c>
      <c r="K303" s="783" t="s">
        <v>526</v>
      </c>
      <c r="L303" s="783" t="s">
        <v>307</v>
      </c>
      <c r="M303" s="520" t="s">
        <v>527</v>
      </c>
      <c r="N303" s="783" t="s">
        <v>498</v>
      </c>
      <c r="O303" s="787"/>
      <c r="P303" s="522" t="s">
        <v>306</v>
      </c>
      <c r="Q303" s="788"/>
      <c r="R303" s="795">
        <v>0</v>
      </c>
      <c r="S303" s="522" t="s">
        <v>324</v>
      </c>
      <c r="T303" s="788"/>
    </row>
    <row r="304" spans="1:20" ht="185.25" hidden="1" x14ac:dyDescent="0.2">
      <c r="A304" s="804" t="s">
        <v>303</v>
      </c>
      <c r="B304" s="783" t="s">
        <v>321</v>
      </c>
      <c r="C304" s="783" t="s">
        <v>321</v>
      </c>
      <c r="D304" s="783" t="s">
        <v>530</v>
      </c>
      <c r="E304" s="783" t="s">
        <v>531</v>
      </c>
      <c r="F304" s="784" t="s">
        <v>1320</v>
      </c>
      <c r="G304" s="785" t="s">
        <v>499</v>
      </c>
      <c r="H304" s="788" t="s">
        <v>525</v>
      </c>
      <c r="I304" s="786" t="s">
        <v>533</v>
      </c>
      <c r="J304" s="788" t="s">
        <v>532</v>
      </c>
      <c r="K304" s="783" t="s">
        <v>526</v>
      </c>
      <c r="L304" s="783" t="s">
        <v>306</v>
      </c>
      <c r="M304" s="783" t="s">
        <v>534</v>
      </c>
      <c r="N304" s="794">
        <v>0</v>
      </c>
      <c r="O304" s="787" t="s">
        <v>535</v>
      </c>
      <c r="P304" s="786" t="s">
        <v>306</v>
      </c>
      <c r="Q304" s="786" t="s">
        <v>1308</v>
      </c>
      <c r="R304" s="795">
        <v>0.14814814814814814</v>
      </c>
      <c r="S304" s="786" t="s">
        <v>1307</v>
      </c>
      <c r="T304" s="788"/>
    </row>
    <row r="305" spans="1:20" ht="185.25" hidden="1" x14ac:dyDescent="0.2">
      <c r="A305" s="804" t="s">
        <v>303</v>
      </c>
      <c r="B305" s="783" t="s">
        <v>321</v>
      </c>
      <c r="C305" s="783" t="s">
        <v>321</v>
      </c>
      <c r="D305" s="783" t="s">
        <v>530</v>
      </c>
      <c r="E305" s="805" t="s">
        <v>536</v>
      </c>
      <c r="F305" s="784" t="s">
        <v>1320</v>
      </c>
      <c r="G305" s="785" t="s">
        <v>499</v>
      </c>
      <c r="H305" s="788" t="s">
        <v>525</v>
      </c>
      <c r="I305" s="786" t="s">
        <v>533</v>
      </c>
      <c r="J305" s="788" t="s">
        <v>532</v>
      </c>
      <c r="K305" s="783" t="s">
        <v>526</v>
      </c>
      <c r="L305" s="783" t="s">
        <v>306</v>
      </c>
      <c r="M305" s="783" t="s">
        <v>534</v>
      </c>
      <c r="N305" s="794">
        <v>0</v>
      </c>
      <c r="O305" s="787" t="s">
        <v>535</v>
      </c>
      <c r="P305" s="786" t="s">
        <v>306</v>
      </c>
      <c r="Q305" s="786" t="s">
        <v>1308</v>
      </c>
      <c r="R305" s="795">
        <v>0.14814814814814814</v>
      </c>
      <c r="S305" s="786" t="s">
        <v>1307</v>
      </c>
      <c r="T305" s="788"/>
    </row>
    <row r="306" spans="1:20" ht="185.25" hidden="1" x14ac:dyDescent="0.2">
      <c r="A306" s="804" t="s">
        <v>303</v>
      </c>
      <c r="B306" s="783" t="s">
        <v>321</v>
      </c>
      <c r="C306" s="783" t="s">
        <v>321</v>
      </c>
      <c r="D306" s="783" t="s">
        <v>530</v>
      </c>
      <c r="E306" s="805" t="s">
        <v>537</v>
      </c>
      <c r="F306" s="784" t="s">
        <v>1320</v>
      </c>
      <c r="G306" s="785" t="s">
        <v>499</v>
      </c>
      <c r="H306" s="788" t="s">
        <v>525</v>
      </c>
      <c r="I306" s="786" t="s">
        <v>533</v>
      </c>
      <c r="J306" s="788" t="s">
        <v>532</v>
      </c>
      <c r="K306" s="783" t="s">
        <v>526</v>
      </c>
      <c r="L306" s="783" t="s">
        <v>306</v>
      </c>
      <c r="M306" s="783" t="s">
        <v>534</v>
      </c>
      <c r="N306" s="794">
        <v>0</v>
      </c>
      <c r="O306" s="787" t="s">
        <v>535</v>
      </c>
      <c r="P306" s="786" t="s">
        <v>306</v>
      </c>
      <c r="Q306" s="786" t="s">
        <v>1308</v>
      </c>
      <c r="R306" s="795">
        <v>0.14814814814814814</v>
      </c>
      <c r="S306" s="786" t="s">
        <v>1307</v>
      </c>
      <c r="T306" s="788"/>
    </row>
    <row r="307" spans="1:20" ht="185.25" hidden="1" x14ac:dyDescent="0.2">
      <c r="A307" s="804" t="s">
        <v>303</v>
      </c>
      <c r="B307" s="783" t="s">
        <v>321</v>
      </c>
      <c r="C307" s="783" t="s">
        <v>321</v>
      </c>
      <c r="D307" s="783" t="s">
        <v>538</v>
      </c>
      <c r="E307" s="806" t="s">
        <v>495</v>
      </c>
      <c r="F307" s="784" t="s">
        <v>1320</v>
      </c>
      <c r="G307" s="785" t="s">
        <v>499</v>
      </c>
      <c r="H307" s="788" t="s">
        <v>525</v>
      </c>
      <c r="I307" s="786" t="s">
        <v>533</v>
      </c>
      <c r="J307" s="788" t="s">
        <v>539</v>
      </c>
      <c r="K307" s="783" t="s">
        <v>526</v>
      </c>
      <c r="L307" s="783" t="s">
        <v>306</v>
      </c>
      <c r="M307" s="783" t="s">
        <v>534</v>
      </c>
      <c r="N307" s="794">
        <v>0</v>
      </c>
      <c r="O307" s="787" t="s">
        <v>535</v>
      </c>
      <c r="P307" s="786" t="s">
        <v>306</v>
      </c>
      <c r="Q307" s="786" t="s">
        <v>1308</v>
      </c>
      <c r="R307" s="795">
        <v>0.14814814814814814</v>
      </c>
      <c r="S307" s="786" t="s">
        <v>1307</v>
      </c>
      <c r="T307" s="788"/>
    </row>
    <row r="308" spans="1:20" ht="185.25" hidden="1" x14ac:dyDescent="0.2">
      <c r="A308" s="804" t="s">
        <v>303</v>
      </c>
      <c r="B308" s="783" t="s">
        <v>321</v>
      </c>
      <c r="C308" s="783" t="s">
        <v>321</v>
      </c>
      <c r="D308" s="783" t="s">
        <v>538</v>
      </c>
      <c r="E308" s="806" t="s">
        <v>540</v>
      </c>
      <c r="F308" s="784" t="s">
        <v>1320</v>
      </c>
      <c r="G308" s="785" t="s">
        <v>499</v>
      </c>
      <c r="H308" s="788" t="s">
        <v>525</v>
      </c>
      <c r="I308" s="786" t="s">
        <v>533</v>
      </c>
      <c r="J308" s="788" t="s">
        <v>539</v>
      </c>
      <c r="K308" s="783" t="s">
        <v>526</v>
      </c>
      <c r="L308" s="783" t="s">
        <v>306</v>
      </c>
      <c r="M308" s="783" t="s">
        <v>534</v>
      </c>
      <c r="N308" s="794">
        <v>0</v>
      </c>
      <c r="O308" s="787" t="s">
        <v>535</v>
      </c>
      <c r="P308" s="786" t="s">
        <v>306</v>
      </c>
      <c r="Q308" s="786" t="s">
        <v>1308</v>
      </c>
      <c r="R308" s="795">
        <v>0.14814814814814814</v>
      </c>
      <c r="S308" s="786" t="s">
        <v>1307</v>
      </c>
      <c r="T308" s="788"/>
    </row>
    <row r="309" spans="1:20" ht="185.25" hidden="1" x14ac:dyDescent="0.2">
      <c r="A309" s="804" t="s">
        <v>303</v>
      </c>
      <c r="B309" s="783" t="s">
        <v>321</v>
      </c>
      <c r="C309" s="783" t="s">
        <v>321</v>
      </c>
      <c r="D309" s="783" t="s">
        <v>538</v>
      </c>
      <c r="E309" s="806" t="s">
        <v>541</v>
      </c>
      <c r="F309" s="784" t="s">
        <v>1320</v>
      </c>
      <c r="G309" s="785" t="s">
        <v>499</v>
      </c>
      <c r="H309" s="788" t="s">
        <v>525</v>
      </c>
      <c r="I309" s="786" t="s">
        <v>533</v>
      </c>
      <c r="J309" s="788" t="s">
        <v>539</v>
      </c>
      <c r="K309" s="783" t="s">
        <v>526</v>
      </c>
      <c r="L309" s="783" t="s">
        <v>306</v>
      </c>
      <c r="M309" s="783" t="s">
        <v>534</v>
      </c>
      <c r="N309" s="794">
        <v>0</v>
      </c>
      <c r="O309" s="787" t="s">
        <v>535</v>
      </c>
      <c r="P309" s="786" t="s">
        <v>306</v>
      </c>
      <c r="Q309" s="786" t="s">
        <v>1308</v>
      </c>
      <c r="R309" s="795">
        <v>0.14814814814814814</v>
      </c>
      <c r="S309" s="786" t="s">
        <v>1307</v>
      </c>
      <c r="T309" s="788"/>
    </row>
    <row r="310" spans="1:20" ht="185.25" hidden="1" x14ac:dyDescent="0.2">
      <c r="A310" s="804" t="s">
        <v>303</v>
      </c>
      <c r="B310" s="783" t="s">
        <v>321</v>
      </c>
      <c r="C310" s="783" t="s">
        <v>321</v>
      </c>
      <c r="D310" s="783" t="s">
        <v>538</v>
      </c>
      <c r="E310" s="806" t="s">
        <v>542</v>
      </c>
      <c r="F310" s="784" t="s">
        <v>1320</v>
      </c>
      <c r="G310" s="785" t="s">
        <v>499</v>
      </c>
      <c r="H310" s="788" t="s">
        <v>525</v>
      </c>
      <c r="I310" s="786" t="s">
        <v>533</v>
      </c>
      <c r="J310" s="788" t="s">
        <v>539</v>
      </c>
      <c r="K310" s="783" t="s">
        <v>526</v>
      </c>
      <c r="L310" s="783" t="s">
        <v>306</v>
      </c>
      <c r="M310" s="783" t="s">
        <v>534</v>
      </c>
      <c r="N310" s="794">
        <v>0</v>
      </c>
      <c r="O310" s="787" t="s">
        <v>535</v>
      </c>
      <c r="P310" s="786" t="s">
        <v>306</v>
      </c>
      <c r="Q310" s="786" t="s">
        <v>1308</v>
      </c>
      <c r="R310" s="795">
        <v>0.14814814814814814</v>
      </c>
      <c r="S310" s="786" t="s">
        <v>1307</v>
      </c>
      <c r="T310" s="788"/>
    </row>
    <row r="311" spans="1:20" ht="185.25" hidden="1" x14ac:dyDescent="0.2">
      <c r="A311" s="804" t="s">
        <v>303</v>
      </c>
      <c r="B311" s="783" t="s">
        <v>321</v>
      </c>
      <c r="C311" s="783" t="s">
        <v>321</v>
      </c>
      <c r="D311" s="783" t="s">
        <v>538</v>
      </c>
      <c r="E311" s="806" t="s">
        <v>543</v>
      </c>
      <c r="F311" s="784" t="s">
        <v>1320</v>
      </c>
      <c r="G311" s="785" t="s">
        <v>499</v>
      </c>
      <c r="H311" s="788" t="s">
        <v>525</v>
      </c>
      <c r="I311" s="786" t="s">
        <v>533</v>
      </c>
      <c r="J311" s="788" t="s">
        <v>539</v>
      </c>
      <c r="K311" s="783" t="s">
        <v>526</v>
      </c>
      <c r="L311" s="783" t="s">
        <v>306</v>
      </c>
      <c r="M311" s="783" t="s">
        <v>534</v>
      </c>
      <c r="N311" s="794">
        <v>0</v>
      </c>
      <c r="O311" s="787" t="s">
        <v>535</v>
      </c>
      <c r="P311" s="786" t="s">
        <v>306</v>
      </c>
      <c r="Q311" s="786" t="s">
        <v>1308</v>
      </c>
      <c r="R311" s="795">
        <v>0.14814814814814814</v>
      </c>
      <c r="S311" s="786" t="s">
        <v>1307</v>
      </c>
      <c r="T311" s="788"/>
    </row>
    <row r="312" spans="1:20" ht="185.25" hidden="1" x14ac:dyDescent="0.2">
      <c r="A312" s="804" t="s">
        <v>303</v>
      </c>
      <c r="B312" s="783" t="s">
        <v>321</v>
      </c>
      <c r="C312" s="783" t="s">
        <v>321</v>
      </c>
      <c r="D312" s="783" t="s">
        <v>538</v>
      </c>
      <c r="E312" s="806" t="s">
        <v>544</v>
      </c>
      <c r="F312" s="784" t="s">
        <v>1320</v>
      </c>
      <c r="G312" s="785" t="s">
        <v>499</v>
      </c>
      <c r="H312" s="788" t="s">
        <v>525</v>
      </c>
      <c r="I312" s="786" t="s">
        <v>533</v>
      </c>
      <c r="J312" s="788" t="s">
        <v>539</v>
      </c>
      <c r="K312" s="783" t="s">
        <v>526</v>
      </c>
      <c r="L312" s="783" t="s">
        <v>306</v>
      </c>
      <c r="M312" s="783" t="s">
        <v>534</v>
      </c>
      <c r="N312" s="794">
        <v>0</v>
      </c>
      <c r="O312" s="787" t="s">
        <v>535</v>
      </c>
      <c r="P312" s="786" t="s">
        <v>306</v>
      </c>
      <c r="Q312" s="786" t="s">
        <v>1308</v>
      </c>
      <c r="R312" s="795">
        <v>0.14814814814814814</v>
      </c>
      <c r="S312" s="786" t="s">
        <v>1307</v>
      </c>
      <c r="T312" s="788"/>
    </row>
    <row r="313" spans="1:20" ht="185.25" hidden="1" x14ac:dyDescent="0.2">
      <c r="A313" s="804" t="s">
        <v>303</v>
      </c>
      <c r="B313" s="783" t="s">
        <v>321</v>
      </c>
      <c r="C313" s="783" t="s">
        <v>321</v>
      </c>
      <c r="D313" s="783" t="s">
        <v>538</v>
      </c>
      <c r="E313" s="806" t="s">
        <v>545</v>
      </c>
      <c r="F313" s="784" t="s">
        <v>1320</v>
      </c>
      <c r="G313" s="785" t="s">
        <v>499</v>
      </c>
      <c r="H313" s="788" t="s">
        <v>525</v>
      </c>
      <c r="I313" s="786" t="s">
        <v>533</v>
      </c>
      <c r="J313" s="788" t="s">
        <v>539</v>
      </c>
      <c r="K313" s="783" t="s">
        <v>526</v>
      </c>
      <c r="L313" s="783" t="s">
        <v>306</v>
      </c>
      <c r="M313" s="783" t="s">
        <v>534</v>
      </c>
      <c r="N313" s="794">
        <v>0</v>
      </c>
      <c r="O313" s="787" t="s">
        <v>535</v>
      </c>
      <c r="P313" s="786" t="s">
        <v>306</v>
      </c>
      <c r="Q313" s="786" t="s">
        <v>1308</v>
      </c>
      <c r="R313" s="795">
        <v>0.14814814814814814</v>
      </c>
      <c r="S313" s="786" t="s">
        <v>1307</v>
      </c>
      <c r="T313" s="788"/>
    </row>
    <row r="314" spans="1:20" ht="185.25" hidden="1" x14ac:dyDescent="0.2">
      <c r="A314" s="804" t="s">
        <v>303</v>
      </c>
      <c r="B314" s="783" t="s">
        <v>321</v>
      </c>
      <c r="C314" s="783" t="s">
        <v>321</v>
      </c>
      <c r="D314" s="783" t="s">
        <v>538</v>
      </c>
      <c r="E314" s="806" t="s">
        <v>546</v>
      </c>
      <c r="F314" s="784" t="s">
        <v>1320</v>
      </c>
      <c r="G314" s="785" t="s">
        <v>499</v>
      </c>
      <c r="H314" s="788" t="s">
        <v>525</v>
      </c>
      <c r="I314" s="786" t="s">
        <v>533</v>
      </c>
      <c r="J314" s="788" t="s">
        <v>539</v>
      </c>
      <c r="K314" s="783" t="s">
        <v>526</v>
      </c>
      <c r="L314" s="783" t="s">
        <v>306</v>
      </c>
      <c r="M314" s="783" t="s">
        <v>534</v>
      </c>
      <c r="N314" s="794">
        <v>0</v>
      </c>
      <c r="O314" s="787" t="s">
        <v>535</v>
      </c>
      <c r="P314" s="786" t="s">
        <v>306</v>
      </c>
      <c r="Q314" s="786" t="s">
        <v>1308</v>
      </c>
      <c r="R314" s="795">
        <v>0.14814814814814814</v>
      </c>
      <c r="S314" s="786" t="s">
        <v>1307</v>
      </c>
      <c r="T314" s="788"/>
    </row>
    <row r="315" spans="1:20" ht="99.75" x14ac:dyDescent="0.2">
      <c r="A315" s="804" t="s">
        <v>303</v>
      </c>
      <c r="B315" s="783" t="s">
        <v>321</v>
      </c>
      <c r="C315" s="783" t="s">
        <v>321</v>
      </c>
      <c r="D315" s="783" t="s">
        <v>524</v>
      </c>
      <c r="E315" s="783" t="s">
        <v>237</v>
      </c>
      <c r="F315" s="784" t="s">
        <v>1320</v>
      </c>
      <c r="G315" s="785" t="s">
        <v>499</v>
      </c>
      <c r="H315" s="788" t="s">
        <v>525</v>
      </c>
      <c r="I315" s="786" t="s">
        <v>306</v>
      </c>
      <c r="J315" s="788" t="s">
        <v>515</v>
      </c>
      <c r="K315" s="783" t="s">
        <v>526</v>
      </c>
      <c r="L315" s="783" t="s">
        <v>307</v>
      </c>
      <c r="M315" s="783" t="s">
        <v>527</v>
      </c>
      <c r="N315" s="783" t="s">
        <v>498</v>
      </c>
      <c r="O315" s="787" t="s">
        <v>528</v>
      </c>
      <c r="P315" s="786" t="s">
        <v>306</v>
      </c>
      <c r="Q315" s="786" t="s">
        <v>324</v>
      </c>
      <c r="R315" s="786" t="s">
        <v>324</v>
      </c>
      <c r="S315" s="522" t="s">
        <v>324</v>
      </c>
      <c r="T315" s="805"/>
    </row>
    <row r="316" spans="1:20" ht="99.75" x14ac:dyDescent="0.2">
      <c r="A316" s="804" t="s">
        <v>303</v>
      </c>
      <c r="B316" s="783" t="s">
        <v>321</v>
      </c>
      <c r="C316" s="783" t="s">
        <v>321</v>
      </c>
      <c r="D316" s="783" t="s">
        <v>524</v>
      </c>
      <c r="E316" s="783" t="s">
        <v>529</v>
      </c>
      <c r="F316" s="784" t="s">
        <v>1320</v>
      </c>
      <c r="G316" s="785" t="s">
        <v>499</v>
      </c>
      <c r="H316" s="788" t="s">
        <v>525</v>
      </c>
      <c r="I316" s="786" t="s">
        <v>306</v>
      </c>
      <c r="J316" s="788" t="s">
        <v>515</v>
      </c>
      <c r="K316" s="783" t="s">
        <v>526</v>
      </c>
      <c r="L316" s="783" t="s">
        <v>307</v>
      </c>
      <c r="M316" s="783" t="s">
        <v>527</v>
      </c>
      <c r="N316" s="783" t="s">
        <v>498</v>
      </c>
      <c r="O316" s="787" t="s">
        <v>528</v>
      </c>
      <c r="P316" s="786" t="s">
        <v>306</v>
      </c>
      <c r="Q316" s="786" t="s">
        <v>324</v>
      </c>
      <c r="R316" s="786" t="s">
        <v>324</v>
      </c>
      <c r="S316" s="522" t="s">
        <v>324</v>
      </c>
      <c r="T316" s="805"/>
    </row>
    <row r="317" spans="1:20" ht="28.5" x14ac:dyDescent="0.2">
      <c r="A317" s="804" t="s">
        <v>303</v>
      </c>
      <c r="B317" s="783" t="s">
        <v>321</v>
      </c>
      <c r="C317" s="783" t="s">
        <v>321</v>
      </c>
      <c r="D317" s="783" t="s">
        <v>538</v>
      </c>
      <c r="E317" s="806" t="s">
        <v>495</v>
      </c>
      <c r="F317" s="784" t="s">
        <v>492</v>
      </c>
      <c r="G317" s="785" t="s">
        <v>508</v>
      </c>
      <c r="H317" s="788" t="s">
        <v>525</v>
      </c>
      <c r="I317" s="786" t="s">
        <v>306</v>
      </c>
      <c r="J317" s="788" t="s">
        <v>539</v>
      </c>
      <c r="K317" s="783" t="s">
        <v>526</v>
      </c>
      <c r="L317" s="783" t="s">
        <v>307</v>
      </c>
      <c r="M317" s="520" t="s">
        <v>527</v>
      </c>
      <c r="N317" s="783" t="s">
        <v>498</v>
      </c>
      <c r="O317" s="787"/>
      <c r="P317" s="522" t="s">
        <v>306</v>
      </c>
      <c r="Q317" s="788"/>
      <c r="R317" s="788" t="s">
        <v>1521</v>
      </c>
      <c r="S317" s="522" t="s">
        <v>324</v>
      </c>
      <c r="T317" s="788"/>
    </row>
    <row r="318" spans="1:20" ht="356.25" hidden="1" x14ac:dyDescent="0.2">
      <c r="A318" s="804" t="s">
        <v>303</v>
      </c>
      <c r="B318" s="783" t="s">
        <v>321</v>
      </c>
      <c r="C318" s="783" t="s">
        <v>321</v>
      </c>
      <c r="D318" s="783" t="s">
        <v>538</v>
      </c>
      <c r="E318" s="807" t="s">
        <v>547</v>
      </c>
      <c r="F318" s="784" t="s">
        <v>511</v>
      </c>
      <c r="G318" s="785" t="s">
        <v>499</v>
      </c>
      <c r="H318" s="788" t="s">
        <v>525</v>
      </c>
      <c r="I318" s="786" t="s">
        <v>533</v>
      </c>
      <c r="J318" s="788" t="s">
        <v>539</v>
      </c>
      <c r="K318" s="794">
        <v>0.26490066225165565</v>
      </c>
      <c r="L318" s="783" t="s">
        <v>306</v>
      </c>
      <c r="M318" s="783" t="s">
        <v>534</v>
      </c>
      <c r="N318" s="794">
        <v>0.22</v>
      </c>
      <c r="O318" s="787" t="s">
        <v>1527</v>
      </c>
      <c r="P318" s="522" t="s">
        <v>306</v>
      </c>
      <c r="Q318" s="786" t="s">
        <v>1308</v>
      </c>
      <c r="R318" s="795">
        <v>0.17575757575757575</v>
      </c>
      <c r="S318" s="786" t="s">
        <v>1307</v>
      </c>
      <c r="T318" s="788"/>
    </row>
    <row r="319" spans="1:20" ht="185.25" hidden="1" x14ac:dyDescent="0.2">
      <c r="A319" s="804" t="s">
        <v>303</v>
      </c>
      <c r="B319" s="783" t="s">
        <v>321</v>
      </c>
      <c r="C319" s="783" t="s">
        <v>321</v>
      </c>
      <c r="D319" s="783" t="s">
        <v>538</v>
      </c>
      <c r="E319" s="807" t="s">
        <v>547</v>
      </c>
      <c r="F319" s="784" t="s">
        <v>511</v>
      </c>
      <c r="G319" s="785" t="s">
        <v>508</v>
      </c>
      <c r="H319" s="788" t="s">
        <v>525</v>
      </c>
      <c r="I319" s="786" t="s">
        <v>533</v>
      </c>
      <c r="J319" s="788" t="s">
        <v>539</v>
      </c>
      <c r="K319" s="783" t="s">
        <v>526</v>
      </c>
      <c r="L319" s="783" t="s">
        <v>306</v>
      </c>
      <c r="M319" s="783" t="s">
        <v>534</v>
      </c>
      <c r="N319" s="794">
        <v>0.13354531001589826</v>
      </c>
      <c r="O319" s="787" t="s">
        <v>535</v>
      </c>
      <c r="P319" s="522" t="s">
        <v>306</v>
      </c>
      <c r="Q319" s="786" t="s">
        <v>1308</v>
      </c>
      <c r="R319" s="795">
        <v>0.13375224416517056</v>
      </c>
      <c r="S319" s="522" t="s">
        <v>1307</v>
      </c>
      <c r="T319" s="788"/>
    </row>
    <row r="320" spans="1:20" ht="185.25" hidden="1" x14ac:dyDescent="0.2">
      <c r="A320" s="804" t="s">
        <v>303</v>
      </c>
      <c r="B320" s="783" t="s">
        <v>321</v>
      </c>
      <c r="C320" s="783" t="s">
        <v>321</v>
      </c>
      <c r="D320" s="783" t="s">
        <v>538</v>
      </c>
      <c r="E320" s="807" t="s">
        <v>547</v>
      </c>
      <c r="F320" s="784" t="s">
        <v>511</v>
      </c>
      <c r="G320" s="785" t="s">
        <v>512</v>
      </c>
      <c r="H320" s="788" t="s">
        <v>525</v>
      </c>
      <c r="I320" s="786" t="s">
        <v>533</v>
      </c>
      <c r="J320" s="788" t="s">
        <v>539</v>
      </c>
      <c r="K320" s="783" t="s">
        <v>526</v>
      </c>
      <c r="L320" s="783" t="s">
        <v>306</v>
      </c>
      <c r="M320" s="783" t="s">
        <v>534</v>
      </c>
      <c r="N320" s="794">
        <v>0.10248447204968944</v>
      </c>
      <c r="O320" s="787" t="s">
        <v>535</v>
      </c>
      <c r="P320" s="522" t="s">
        <v>306</v>
      </c>
      <c r="Q320" s="786" t="s">
        <v>1308</v>
      </c>
      <c r="R320" s="795">
        <v>9.5406360424028266E-2</v>
      </c>
      <c r="S320" s="786" t="s">
        <v>1307</v>
      </c>
      <c r="T320" s="788"/>
    </row>
    <row r="321" spans="1:20" ht="185.25" hidden="1" x14ac:dyDescent="0.2">
      <c r="A321" s="804" t="s">
        <v>303</v>
      </c>
      <c r="B321" s="783" t="s">
        <v>321</v>
      </c>
      <c r="C321" s="783" t="s">
        <v>321</v>
      </c>
      <c r="D321" s="783" t="s">
        <v>538</v>
      </c>
      <c r="E321" s="807" t="s">
        <v>547</v>
      </c>
      <c r="F321" s="784" t="s">
        <v>511</v>
      </c>
      <c r="G321" s="785" t="s">
        <v>502</v>
      </c>
      <c r="H321" s="788" t="s">
        <v>525</v>
      </c>
      <c r="I321" s="786" t="s">
        <v>533</v>
      </c>
      <c r="J321" s="788" t="s">
        <v>539</v>
      </c>
      <c r="K321" s="783" t="s">
        <v>526</v>
      </c>
      <c r="L321" s="783" t="s">
        <v>306</v>
      </c>
      <c r="M321" s="783" t="s">
        <v>534</v>
      </c>
      <c r="N321" s="794">
        <v>0.23076923076923078</v>
      </c>
      <c r="O321" s="787" t="s">
        <v>535</v>
      </c>
      <c r="P321" s="522" t="s">
        <v>306</v>
      </c>
      <c r="Q321" s="786" t="s">
        <v>1308</v>
      </c>
      <c r="R321" s="795">
        <v>0.125</v>
      </c>
      <c r="S321" s="786" t="s">
        <v>1307</v>
      </c>
      <c r="T321" s="797" t="s">
        <v>1522</v>
      </c>
    </row>
    <row r="322" spans="1:20" ht="185.25" hidden="1" x14ac:dyDescent="0.2">
      <c r="A322" s="804" t="s">
        <v>303</v>
      </c>
      <c r="B322" s="783" t="s">
        <v>321</v>
      </c>
      <c r="C322" s="783" t="s">
        <v>321</v>
      </c>
      <c r="D322" s="783" t="s">
        <v>538</v>
      </c>
      <c r="E322" s="807" t="s">
        <v>547</v>
      </c>
      <c r="F322" s="784" t="s">
        <v>503</v>
      </c>
      <c r="G322" s="785" t="s">
        <v>508</v>
      </c>
      <c r="H322" s="788" t="s">
        <v>525</v>
      </c>
      <c r="I322" s="786" t="s">
        <v>533</v>
      </c>
      <c r="J322" s="788" t="s">
        <v>539</v>
      </c>
      <c r="K322" s="783" t="s">
        <v>526</v>
      </c>
      <c r="L322" s="783" t="s">
        <v>306</v>
      </c>
      <c r="M322" s="783" t="s">
        <v>534</v>
      </c>
      <c r="N322" s="794">
        <v>0.15384615384615385</v>
      </c>
      <c r="O322" s="787" t="s">
        <v>535</v>
      </c>
      <c r="P322" s="522" t="s">
        <v>306</v>
      </c>
      <c r="Q322" s="786" t="s">
        <v>1308</v>
      </c>
      <c r="R322" s="795">
        <v>0.13333333333333333</v>
      </c>
      <c r="S322" s="786" t="s">
        <v>1307</v>
      </c>
      <c r="T322" s="788"/>
    </row>
    <row r="323" spans="1:20" ht="185.25" hidden="1" x14ac:dyDescent="0.2">
      <c r="A323" s="804" t="s">
        <v>303</v>
      </c>
      <c r="B323" s="783" t="s">
        <v>321</v>
      </c>
      <c r="C323" s="783" t="s">
        <v>321</v>
      </c>
      <c r="D323" s="783" t="s">
        <v>538</v>
      </c>
      <c r="E323" s="807" t="s">
        <v>547</v>
      </c>
      <c r="F323" s="784" t="s">
        <v>513</v>
      </c>
      <c r="G323" s="785" t="s">
        <v>512</v>
      </c>
      <c r="H323" s="788" t="s">
        <v>525</v>
      </c>
      <c r="I323" s="786" t="s">
        <v>533</v>
      </c>
      <c r="J323" s="788" t="s">
        <v>539</v>
      </c>
      <c r="K323" s="783" t="s">
        <v>526</v>
      </c>
      <c r="L323" s="783" t="s">
        <v>306</v>
      </c>
      <c r="M323" s="783" t="s">
        <v>534</v>
      </c>
      <c r="N323" s="794">
        <v>0.23076923076923078</v>
      </c>
      <c r="O323" s="787" t="s">
        <v>535</v>
      </c>
      <c r="P323" s="522" t="s">
        <v>306</v>
      </c>
      <c r="Q323" s="786" t="s">
        <v>1308</v>
      </c>
      <c r="R323" s="795">
        <v>0.12244897959183673</v>
      </c>
      <c r="S323" s="786" t="s">
        <v>1307</v>
      </c>
      <c r="T323" s="788"/>
    </row>
    <row r="324" spans="1:20" ht="356.25" hidden="1" x14ac:dyDescent="0.2">
      <c r="A324" s="804" t="s">
        <v>303</v>
      </c>
      <c r="B324" s="783" t="s">
        <v>321</v>
      </c>
      <c r="C324" s="783" t="s">
        <v>321</v>
      </c>
      <c r="D324" s="783" t="s">
        <v>538</v>
      </c>
      <c r="E324" s="807" t="s">
        <v>547</v>
      </c>
      <c r="F324" s="784" t="s">
        <v>504</v>
      </c>
      <c r="G324" s="785" t="s">
        <v>505</v>
      </c>
      <c r="H324" s="788" t="s">
        <v>525</v>
      </c>
      <c r="I324" s="786" t="s">
        <v>533</v>
      </c>
      <c r="J324" s="788" t="s">
        <v>539</v>
      </c>
      <c r="K324" s="794">
        <v>7.9030976965845906E-2</v>
      </c>
      <c r="L324" s="783" t="s">
        <v>306</v>
      </c>
      <c r="M324" s="783" t="s">
        <v>534</v>
      </c>
      <c r="N324" s="794">
        <v>7.9030976965845906E-2</v>
      </c>
      <c r="O324" s="787" t="s">
        <v>1527</v>
      </c>
      <c r="P324" s="522" t="s">
        <v>306</v>
      </c>
      <c r="Q324" s="786" t="s">
        <v>1308</v>
      </c>
      <c r="R324" s="795">
        <v>9.175084175084175E-2</v>
      </c>
      <c r="S324" s="786" t="s">
        <v>1307</v>
      </c>
      <c r="T324" s="788"/>
    </row>
    <row r="325" spans="1:20" ht="356.25" hidden="1" x14ac:dyDescent="0.2">
      <c r="A325" s="804" t="s">
        <v>303</v>
      </c>
      <c r="B325" s="783" t="s">
        <v>321</v>
      </c>
      <c r="C325" s="783" t="s">
        <v>321</v>
      </c>
      <c r="D325" s="783" t="s">
        <v>538</v>
      </c>
      <c r="E325" s="807" t="s">
        <v>547</v>
      </c>
      <c r="F325" s="784" t="s">
        <v>504</v>
      </c>
      <c r="G325" s="785" t="s">
        <v>499</v>
      </c>
      <c r="H325" s="788" t="s">
        <v>525</v>
      </c>
      <c r="I325" s="786" t="s">
        <v>533</v>
      </c>
      <c r="J325" s="788" t="s">
        <v>539</v>
      </c>
      <c r="K325" s="794">
        <v>9.0706447187928668E-2</v>
      </c>
      <c r="L325" s="783" t="s">
        <v>306</v>
      </c>
      <c r="M325" s="783" t="s">
        <v>534</v>
      </c>
      <c r="N325" s="794">
        <v>9.0706447187928668E-2</v>
      </c>
      <c r="O325" s="787" t="s">
        <v>1527</v>
      </c>
      <c r="P325" s="522" t="s">
        <v>306</v>
      </c>
      <c r="Q325" s="786" t="s">
        <v>1308</v>
      </c>
      <c r="R325" s="795">
        <v>0.10756832515767344</v>
      </c>
      <c r="S325" s="522" t="s">
        <v>1307</v>
      </c>
      <c r="T325" s="788"/>
    </row>
    <row r="326" spans="1:20" ht="185.25" hidden="1" x14ac:dyDescent="0.2">
      <c r="A326" s="804" t="s">
        <v>303</v>
      </c>
      <c r="B326" s="783" t="s">
        <v>321</v>
      </c>
      <c r="C326" s="783" t="s">
        <v>321</v>
      </c>
      <c r="D326" s="783" t="s">
        <v>538</v>
      </c>
      <c r="E326" s="807" t="s">
        <v>547</v>
      </c>
      <c r="F326" s="784" t="s">
        <v>1517</v>
      </c>
      <c r="G326" s="785" t="s">
        <v>508</v>
      </c>
      <c r="H326" s="788" t="s">
        <v>525</v>
      </c>
      <c r="I326" s="786" t="s">
        <v>533</v>
      </c>
      <c r="J326" s="788" t="s">
        <v>539</v>
      </c>
      <c r="K326" s="783" t="s">
        <v>526</v>
      </c>
      <c r="L326" s="783" t="s">
        <v>306</v>
      </c>
      <c r="M326" s="783" t="s">
        <v>534</v>
      </c>
      <c r="N326" s="794">
        <v>0.18765432098765433</v>
      </c>
      <c r="O326" s="787" t="s">
        <v>535</v>
      </c>
      <c r="P326" s="522" t="s">
        <v>306</v>
      </c>
      <c r="Q326" s="786" t="s">
        <v>1308</v>
      </c>
      <c r="R326" s="795">
        <v>0.1182108626198083</v>
      </c>
      <c r="S326" s="786" t="s">
        <v>1307</v>
      </c>
      <c r="T326" s="788" t="s">
        <v>1523</v>
      </c>
    </row>
    <row r="327" spans="1:20" ht="356.25" hidden="1" x14ac:dyDescent="0.2">
      <c r="A327" s="804" t="s">
        <v>303</v>
      </c>
      <c r="B327" s="783" t="s">
        <v>321</v>
      </c>
      <c r="C327" s="783" t="s">
        <v>321</v>
      </c>
      <c r="D327" s="783" t="s">
        <v>538</v>
      </c>
      <c r="E327" s="807" t="s">
        <v>547</v>
      </c>
      <c r="F327" s="784" t="s">
        <v>1518</v>
      </c>
      <c r="G327" s="785" t="s">
        <v>499</v>
      </c>
      <c r="H327" s="788" t="s">
        <v>525</v>
      </c>
      <c r="I327" s="786" t="s">
        <v>533</v>
      </c>
      <c r="J327" s="788" t="s">
        <v>539</v>
      </c>
      <c r="K327" s="794">
        <v>0.33333333333333331</v>
      </c>
      <c r="L327" s="783" t="s">
        <v>306</v>
      </c>
      <c r="M327" s="783" t="s">
        <v>534</v>
      </c>
      <c r="N327" s="794">
        <v>0.33333333333333331</v>
      </c>
      <c r="O327" s="787" t="s">
        <v>1527</v>
      </c>
      <c r="P327" s="522" t="s">
        <v>306</v>
      </c>
      <c r="Q327" s="786"/>
      <c r="R327" s="795">
        <v>0</v>
      </c>
      <c r="S327" s="522" t="s">
        <v>324</v>
      </c>
      <c r="T327" s="789" t="s">
        <v>1519</v>
      </c>
    </row>
    <row r="328" spans="1:20" ht="185.25" hidden="1" x14ac:dyDescent="0.2">
      <c r="A328" s="804" t="s">
        <v>303</v>
      </c>
      <c r="B328" s="783" t="s">
        <v>321</v>
      </c>
      <c r="C328" s="783" t="s">
        <v>321</v>
      </c>
      <c r="D328" s="783" t="s">
        <v>538</v>
      </c>
      <c r="E328" s="807" t="s">
        <v>547</v>
      </c>
      <c r="F328" s="784" t="s">
        <v>1520</v>
      </c>
      <c r="G328" s="785" t="s">
        <v>508</v>
      </c>
      <c r="H328" s="788" t="s">
        <v>525</v>
      </c>
      <c r="I328" s="786" t="s">
        <v>533</v>
      </c>
      <c r="J328" s="788" t="s">
        <v>539</v>
      </c>
      <c r="K328" s="783" t="s">
        <v>526</v>
      </c>
      <c r="L328" s="783" t="s">
        <v>306</v>
      </c>
      <c r="M328" s="783" t="s">
        <v>534</v>
      </c>
      <c r="N328" s="794">
        <v>0.14285714285714285</v>
      </c>
      <c r="O328" s="787" t="s">
        <v>535</v>
      </c>
      <c r="P328" s="522" t="s">
        <v>307</v>
      </c>
      <c r="Q328" s="786"/>
      <c r="R328" s="795">
        <v>0</v>
      </c>
      <c r="S328" s="522" t="s">
        <v>324</v>
      </c>
      <c r="T328" s="789" t="s">
        <v>1519</v>
      </c>
    </row>
    <row r="329" spans="1:20" ht="185.25" hidden="1" x14ac:dyDescent="0.2">
      <c r="A329" s="804" t="s">
        <v>303</v>
      </c>
      <c r="B329" s="783" t="s">
        <v>321</v>
      </c>
      <c r="C329" s="783" t="s">
        <v>321</v>
      </c>
      <c r="D329" s="783" t="s">
        <v>538</v>
      </c>
      <c r="E329" s="807" t="s">
        <v>547</v>
      </c>
      <c r="F329" s="784" t="s">
        <v>1320</v>
      </c>
      <c r="G329" s="785" t="s">
        <v>508</v>
      </c>
      <c r="H329" s="788" t="s">
        <v>525</v>
      </c>
      <c r="I329" s="786" t="s">
        <v>533</v>
      </c>
      <c r="J329" s="788" t="s">
        <v>539</v>
      </c>
      <c r="K329" s="783" t="s">
        <v>526</v>
      </c>
      <c r="L329" s="783" t="s">
        <v>306</v>
      </c>
      <c r="M329" s="783" t="s">
        <v>534</v>
      </c>
      <c r="N329" s="794">
        <v>0.22689075630252101</v>
      </c>
      <c r="O329" s="787" t="s">
        <v>535</v>
      </c>
      <c r="P329" s="522" t="s">
        <v>306</v>
      </c>
      <c r="Q329" s="786" t="s">
        <v>1308</v>
      </c>
      <c r="R329" s="795">
        <v>0.10576923076923077</v>
      </c>
      <c r="S329" s="786" t="s">
        <v>1307</v>
      </c>
      <c r="T329" s="788"/>
    </row>
    <row r="330" spans="1:20" ht="185.25" hidden="1" x14ac:dyDescent="0.2">
      <c r="A330" s="804" t="s">
        <v>303</v>
      </c>
      <c r="B330" s="783" t="s">
        <v>321</v>
      </c>
      <c r="C330" s="783" t="s">
        <v>321</v>
      </c>
      <c r="D330" s="783" t="s">
        <v>538</v>
      </c>
      <c r="E330" s="807" t="s">
        <v>547</v>
      </c>
      <c r="F330" s="784" t="s">
        <v>1320</v>
      </c>
      <c r="G330" s="785" t="s">
        <v>512</v>
      </c>
      <c r="H330" s="788" t="s">
        <v>525</v>
      </c>
      <c r="I330" s="786" t="s">
        <v>533</v>
      </c>
      <c r="J330" s="788" t="s">
        <v>539</v>
      </c>
      <c r="K330" s="783" t="s">
        <v>526</v>
      </c>
      <c r="L330" s="783" t="s">
        <v>306</v>
      </c>
      <c r="M330" s="783" t="s">
        <v>534</v>
      </c>
      <c r="N330" s="794">
        <v>0.22500000000000001</v>
      </c>
      <c r="O330" s="787" t="s">
        <v>535</v>
      </c>
      <c r="P330" s="522" t="s">
        <v>306</v>
      </c>
      <c r="Q330" s="786" t="s">
        <v>1308</v>
      </c>
      <c r="R330" s="795">
        <v>0.14285714285714285</v>
      </c>
      <c r="S330" s="786" t="s">
        <v>1307</v>
      </c>
      <c r="T330" s="788" t="s">
        <v>1524</v>
      </c>
    </row>
    <row r="331" spans="1:20" ht="185.25" hidden="1" x14ac:dyDescent="0.2">
      <c r="A331" s="804" t="s">
        <v>303</v>
      </c>
      <c r="B331" s="783" t="s">
        <v>321</v>
      </c>
      <c r="C331" s="783" t="s">
        <v>321</v>
      </c>
      <c r="D331" s="783" t="s">
        <v>538</v>
      </c>
      <c r="E331" s="807" t="s">
        <v>547</v>
      </c>
      <c r="F331" s="784" t="s">
        <v>1320</v>
      </c>
      <c r="G331" s="785" t="s">
        <v>502</v>
      </c>
      <c r="H331" s="788" t="s">
        <v>525</v>
      </c>
      <c r="I331" s="786" t="s">
        <v>533</v>
      </c>
      <c r="J331" s="788" t="s">
        <v>539</v>
      </c>
      <c r="K331" s="783" t="s">
        <v>526</v>
      </c>
      <c r="L331" s="783" t="s">
        <v>306</v>
      </c>
      <c r="M331" s="783" t="s">
        <v>534</v>
      </c>
      <c r="N331" s="794">
        <v>0.25600000000000001</v>
      </c>
      <c r="O331" s="787" t="s">
        <v>535</v>
      </c>
      <c r="P331" s="522" t="s">
        <v>306</v>
      </c>
      <c r="Q331" s="786" t="s">
        <v>1308</v>
      </c>
      <c r="R331" s="795">
        <v>8.3333333333333329E-2</v>
      </c>
      <c r="S331" s="522" t="s">
        <v>1307</v>
      </c>
      <c r="T331" s="788"/>
    </row>
    <row r="332" spans="1:20" ht="185.25" hidden="1" x14ac:dyDescent="0.2">
      <c r="A332" s="804" t="s">
        <v>303</v>
      </c>
      <c r="B332" s="783" t="s">
        <v>321</v>
      </c>
      <c r="C332" s="783" t="s">
        <v>321</v>
      </c>
      <c r="D332" s="783" t="s">
        <v>538</v>
      </c>
      <c r="E332" s="807" t="s">
        <v>547</v>
      </c>
      <c r="F332" s="784" t="s">
        <v>1339</v>
      </c>
      <c r="G332" s="785" t="s">
        <v>508</v>
      </c>
      <c r="H332" s="788" t="s">
        <v>525</v>
      </c>
      <c r="I332" s="786" t="s">
        <v>533</v>
      </c>
      <c r="J332" s="788" t="s">
        <v>539</v>
      </c>
      <c r="K332" s="783" t="s">
        <v>526</v>
      </c>
      <c r="L332" s="783" t="s">
        <v>306</v>
      </c>
      <c r="M332" s="783" t="s">
        <v>534</v>
      </c>
      <c r="N332" s="794">
        <v>0.2857142857142857</v>
      </c>
      <c r="O332" s="787" t="s">
        <v>535</v>
      </c>
      <c r="P332" s="522" t="s">
        <v>306</v>
      </c>
      <c r="Q332" s="786" t="s">
        <v>1308</v>
      </c>
      <c r="R332" s="795">
        <v>0.16666666666666666</v>
      </c>
      <c r="S332" s="786" t="s">
        <v>324</v>
      </c>
      <c r="T332" s="788" t="s">
        <v>1525</v>
      </c>
    </row>
    <row r="333" spans="1:20" ht="185.25" hidden="1" x14ac:dyDescent="0.2">
      <c r="A333" s="804" t="s">
        <v>303</v>
      </c>
      <c r="B333" s="783" t="s">
        <v>321</v>
      </c>
      <c r="C333" s="783" t="s">
        <v>321</v>
      </c>
      <c r="D333" s="783" t="s">
        <v>538</v>
      </c>
      <c r="E333" s="807" t="s">
        <v>547</v>
      </c>
      <c r="F333" s="784" t="s">
        <v>1339</v>
      </c>
      <c r="G333" s="785" t="s">
        <v>512</v>
      </c>
      <c r="H333" s="788" t="s">
        <v>525</v>
      </c>
      <c r="I333" s="786" t="s">
        <v>533</v>
      </c>
      <c r="J333" s="788" t="s">
        <v>539</v>
      </c>
      <c r="K333" s="783" t="s">
        <v>526</v>
      </c>
      <c r="L333" s="783" t="s">
        <v>306</v>
      </c>
      <c r="M333" s="783" t="s">
        <v>534</v>
      </c>
      <c r="N333" s="794">
        <v>0.16216216216216217</v>
      </c>
      <c r="O333" s="787" t="s">
        <v>535</v>
      </c>
      <c r="P333" s="522" t="s">
        <v>306</v>
      </c>
      <c r="Q333" s="786" t="s">
        <v>1308</v>
      </c>
      <c r="R333" s="795">
        <v>8.3333333333333329E-2</v>
      </c>
      <c r="S333" s="786" t="s">
        <v>1307</v>
      </c>
      <c r="T333" s="797" t="s">
        <v>1522</v>
      </c>
    </row>
    <row r="334" spans="1:20" ht="185.25" hidden="1" x14ac:dyDescent="0.2">
      <c r="A334" s="804" t="s">
        <v>303</v>
      </c>
      <c r="B334" s="783" t="s">
        <v>321</v>
      </c>
      <c r="C334" s="783" t="s">
        <v>321</v>
      </c>
      <c r="D334" s="783" t="s">
        <v>538</v>
      </c>
      <c r="E334" s="807" t="s">
        <v>547</v>
      </c>
      <c r="F334" s="784" t="s">
        <v>1339</v>
      </c>
      <c r="G334" s="785" t="s">
        <v>502</v>
      </c>
      <c r="H334" s="788" t="s">
        <v>525</v>
      </c>
      <c r="I334" s="786" t="s">
        <v>533</v>
      </c>
      <c r="J334" s="788" t="s">
        <v>539</v>
      </c>
      <c r="K334" s="783" t="s">
        <v>526</v>
      </c>
      <c r="L334" s="783" t="s">
        <v>306</v>
      </c>
      <c r="M334" s="783" t="s">
        <v>534</v>
      </c>
      <c r="N334" s="794">
        <v>0.18181818181818182</v>
      </c>
      <c r="O334" s="787" t="s">
        <v>535</v>
      </c>
      <c r="P334" s="522" t="s">
        <v>306</v>
      </c>
      <c r="Q334" s="786" t="s">
        <v>1308</v>
      </c>
      <c r="R334" s="795">
        <v>0.3</v>
      </c>
      <c r="S334" s="522" t="s">
        <v>1307</v>
      </c>
      <c r="T334" s="789" t="s">
        <v>1526</v>
      </c>
    </row>
    <row r="335" spans="1:20" ht="185.25" hidden="1" x14ac:dyDescent="0.2">
      <c r="A335" s="804" t="s">
        <v>303</v>
      </c>
      <c r="B335" s="783" t="s">
        <v>321</v>
      </c>
      <c r="C335" s="783" t="s">
        <v>321</v>
      </c>
      <c r="D335" s="783" t="s">
        <v>538</v>
      </c>
      <c r="E335" s="807" t="s">
        <v>547</v>
      </c>
      <c r="F335" s="784" t="s">
        <v>507</v>
      </c>
      <c r="G335" s="785" t="s">
        <v>508</v>
      </c>
      <c r="H335" s="788" t="s">
        <v>525</v>
      </c>
      <c r="I335" s="786" t="s">
        <v>533</v>
      </c>
      <c r="J335" s="788" t="s">
        <v>539</v>
      </c>
      <c r="K335" s="783" t="s">
        <v>526</v>
      </c>
      <c r="L335" s="783" t="s">
        <v>306</v>
      </c>
      <c r="M335" s="783" t="s">
        <v>534</v>
      </c>
      <c r="N335" s="794">
        <v>0.26470588235294118</v>
      </c>
      <c r="O335" s="787" t="s">
        <v>535</v>
      </c>
      <c r="P335" s="522" t="s">
        <v>306</v>
      </c>
      <c r="Q335" s="786" t="s">
        <v>1308</v>
      </c>
      <c r="R335" s="795">
        <v>0.22580645161290322</v>
      </c>
      <c r="S335" s="786" t="s">
        <v>1307</v>
      </c>
      <c r="T335" s="789" t="s">
        <v>1309</v>
      </c>
    </row>
    <row r="336" spans="1:20" ht="185.25" hidden="1" x14ac:dyDescent="0.2">
      <c r="A336" s="804" t="s">
        <v>303</v>
      </c>
      <c r="B336" s="783" t="s">
        <v>321</v>
      </c>
      <c r="C336" s="783" t="s">
        <v>321</v>
      </c>
      <c r="D336" s="783" t="s">
        <v>538</v>
      </c>
      <c r="E336" s="807" t="s">
        <v>547</v>
      </c>
      <c r="F336" s="784" t="s">
        <v>514</v>
      </c>
      <c r="G336" s="785" t="s">
        <v>512</v>
      </c>
      <c r="H336" s="788" t="s">
        <v>525</v>
      </c>
      <c r="I336" s="786" t="s">
        <v>533</v>
      </c>
      <c r="J336" s="788" t="s">
        <v>539</v>
      </c>
      <c r="K336" s="783" t="s">
        <v>526</v>
      </c>
      <c r="L336" s="783" t="s">
        <v>306</v>
      </c>
      <c r="M336" s="783" t="s">
        <v>534</v>
      </c>
      <c r="N336" s="794">
        <v>0.11764705882352941</v>
      </c>
      <c r="O336" s="787" t="s">
        <v>535</v>
      </c>
      <c r="P336" s="522" t="s">
        <v>306</v>
      </c>
      <c r="Q336" s="786" t="s">
        <v>1308</v>
      </c>
      <c r="R336" s="795">
        <v>0.21428571428571427</v>
      </c>
      <c r="S336" s="786" t="s">
        <v>1307</v>
      </c>
      <c r="T336" s="788" t="s">
        <v>1310</v>
      </c>
    </row>
    <row r="337" spans="1:20" ht="185.25" hidden="1" x14ac:dyDescent="0.2">
      <c r="A337" s="804" t="s">
        <v>303</v>
      </c>
      <c r="B337" s="783" t="s">
        <v>321</v>
      </c>
      <c r="C337" s="783" t="s">
        <v>321</v>
      </c>
      <c r="D337" s="783" t="s">
        <v>538</v>
      </c>
      <c r="E337" s="807" t="s">
        <v>547</v>
      </c>
      <c r="F337" s="784" t="s">
        <v>514</v>
      </c>
      <c r="G337" s="785" t="s">
        <v>502</v>
      </c>
      <c r="H337" s="788" t="s">
        <v>525</v>
      </c>
      <c r="I337" s="786" t="s">
        <v>306</v>
      </c>
      <c r="J337" s="788" t="s">
        <v>539</v>
      </c>
      <c r="K337" s="783" t="s">
        <v>526</v>
      </c>
      <c r="L337" s="783" t="s">
        <v>533</v>
      </c>
      <c r="M337" s="520" t="s">
        <v>534</v>
      </c>
      <c r="N337" s="794">
        <v>0.23300000000000001</v>
      </c>
      <c r="O337" s="787" t="s">
        <v>535</v>
      </c>
      <c r="P337" s="522" t="s">
        <v>306</v>
      </c>
      <c r="Q337" s="786" t="s">
        <v>1308</v>
      </c>
      <c r="R337" s="795">
        <v>0.21621621621621623</v>
      </c>
      <c r="S337" s="522" t="s">
        <v>1307</v>
      </c>
      <c r="T337" s="788"/>
    </row>
    <row r="338" spans="1:20" ht="28.5" x14ac:dyDescent="0.2">
      <c r="A338" s="804" t="s">
        <v>303</v>
      </c>
      <c r="B338" s="783" t="s">
        <v>321</v>
      </c>
      <c r="C338" s="783" t="s">
        <v>321</v>
      </c>
      <c r="D338" s="783" t="s">
        <v>538</v>
      </c>
      <c r="E338" s="807" t="s">
        <v>547</v>
      </c>
      <c r="F338" s="790" t="s">
        <v>1320</v>
      </c>
      <c r="G338" s="790" t="s">
        <v>506</v>
      </c>
      <c r="H338" s="788" t="s">
        <v>525</v>
      </c>
      <c r="I338" s="786" t="s">
        <v>306</v>
      </c>
      <c r="J338" s="788" t="s">
        <v>539</v>
      </c>
      <c r="K338" s="783" t="s">
        <v>526</v>
      </c>
      <c r="L338" s="783" t="s">
        <v>307</v>
      </c>
      <c r="M338" s="520" t="s">
        <v>527</v>
      </c>
      <c r="N338" s="783" t="s">
        <v>498</v>
      </c>
      <c r="O338" s="787"/>
      <c r="P338" s="522" t="s">
        <v>306</v>
      </c>
      <c r="Q338" s="788"/>
      <c r="R338" s="795">
        <v>0</v>
      </c>
      <c r="S338" s="522" t="s">
        <v>324</v>
      </c>
      <c r="T338" s="788"/>
    </row>
    <row r="339" spans="1:20" ht="42.75" x14ac:dyDescent="0.2">
      <c r="A339" s="804" t="s">
        <v>303</v>
      </c>
      <c r="B339" s="791" t="s">
        <v>521</v>
      </c>
      <c r="C339" s="791" t="s">
        <v>521</v>
      </c>
      <c r="D339" s="783" t="s">
        <v>538</v>
      </c>
      <c r="E339" s="807" t="s">
        <v>547</v>
      </c>
      <c r="F339" s="784" t="s">
        <v>522</v>
      </c>
      <c r="G339" s="790" t="s">
        <v>506</v>
      </c>
      <c r="H339" s="788" t="s">
        <v>525</v>
      </c>
      <c r="I339" s="786" t="s">
        <v>306</v>
      </c>
      <c r="J339" s="788" t="s">
        <v>539</v>
      </c>
      <c r="K339" s="783" t="s">
        <v>526</v>
      </c>
      <c r="L339" s="783" t="s">
        <v>307</v>
      </c>
      <c r="M339" s="520" t="s">
        <v>527</v>
      </c>
      <c r="N339" s="783" t="s">
        <v>498</v>
      </c>
      <c r="O339" s="787"/>
      <c r="P339" s="522" t="s">
        <v>306</v>
      </c>
      <c r="Q339" s="788"/>
      <c r="R339" s="795">
        <v>0</v>
      </c>
      <c r="S339" s="522" t="s">
        <v>324</v>
      </c>
      <c r="T339" s="788"/>
    </row>
    <row r="340" spans="1:20" ht="185.25" hidden="1" x14ac:dyDescent="0.2">
      <c r="A340" s="804" t="s">
        <v>303</v>
      </c>
      <c r="B340" s="783" t="s">
        <v>321</v>
      </c>
      <c r="C340" s="783" t="s">
        <v>321</v>
      </c>
      <c r="D340" s="783" t="s">
        <v>538</v>
      </c>
      <c r="E340" s="807" t="s">
        <v>547</v>
      </c>
      <c r="F340" s="784" t="s">
        <v>1320</v>
      </c>
      <c r="G340" s="785" t="s">
        <v>499</v>
      </c>
      <c r="H340" s="788" t="s">
        <v>525</v>
      </c>
      <c r="I340" s="786" t="s">
        <v>533</v>
      </c>
      <c r="J340" s="788" t="s">
        <v>539</v>
      </c>
      <c r="K340" s="783" t="s">
        <v>526</v>
      </c>
      <c r="L340" s="783" t="s">
        <v>306</v>
      </c>
      <c r="M340" s="783" t="s">
        <v>534</v>
      </c>
      <c r="N340" s="794">
        <v>0</v>
      </c>
      <c r="O340" s="787" t="s">
        <v>535</v>
      </c>
      <c r="P340" s="786" t="s">
        <v>306</v>
      </c>
      <c r="Q340" s="786" t="s">
        <v>1308</v>
      </c>
      <c r="R340" s="795">
        <v>0.14814814814814814</v>
      </c>
      <c r="S340" s="786" t="s">
        <v>1307</v>
      </c>
      <c r="T340" s="788"/>
    </row>
    <row r="341" spans="1:20" ht="28.5" x14ac:dyDescent="0.2">
      <c r="A341" s="804" t="s">
        <v>303</v>
      </c>
      <c r="B341" s="783" t="s">
        <v>321</v>
      </c>
      <c r="C341" s="783" t="s">
        <v>321</v>
      </c>
      <c r="D341" s="783" t="s">
        <v>538</v>
      </c>
      <c r="E341" s="806" t="s">
        <v>548</v>
      </c>
      <c r="F341" s="784" t="s">
        <v>492</v>
      </c>
      <c r="G341" s="785" t="s">
        <v>508</v>
      </c>
      <c r="H341" s="788" t="s">
        <v>525</v>
      </c>
      <c r="I341" s="786" t="s">
        <v>306</v>
      </c>
      <c r="J341" s="788" t="s">
        <v>539</v>
      </c>
      <c r="K341" s="783" t="s">
        <v>526</v>
      </c>
      <c r="L341" s="783" t="s">
        <v>307</v>
      </c>
      <c r="M341" s="520" t="s">
        <v>527</v>
      </c>
      <c r="N341" s="783" t="s">
        <v>498</v>
      </c>
      <c r="O341" s="787"/>
      <c r="P341" s="522" t="s">
        <v>306</v>
      </c>
      <c r="Q341" s="788"/>
      <c r="R341" s="788" t="s">
        <v>1521</v>
      </c>
      <c r="S341" s="522" t="s">
        <v>324</v>
      </c>
      <c r="T341" s="788"/>
    </row>
    <row r="342" spans="1:20" ht="356.25" hidden="1" x14ac:dyDescent="0.2">
      <c r="A342" s="804" t="s">
        <v>303</v>
      </c>
      <c r="B342" s="783" t="s">
        <v>321</v>
      </c>
      <c r="C342" s="783" t="s">
        <v>321</v>
      </c>
      <c r="D342" s="783" t="s">
        <v>538</v>
      </c>
      <c r="E342" s="806" t="s">
        <v>548</v>
      </c>
      <c r="F342" s="784" t="s">
        <v>511</v>
      </c>
      <c r="G342" s="785" t="s">
        <v>499</v>
      </c>
      <c r="H342" s="788" t="s">
        <v>525</v>
      </c>
      <c r="I342" s="786" t="s">
        <v>533</v>
      </c>
      <c r="J342" s="788" t="s">
        <v>539</v>
      </c>
      <c r="K342" s="794">
        <v>0.26490066225165565</v>
      </c>
      <c r="L342" s="783" t="s">
        <v>306</v>
      </c>
      <c r="M342" s="783" t="s">
        <v>534</v>
      </c>
      <c r="N342" s="794">
        <v>0.22</v>
      </c>
      <c r="O342" s="787" t="s">
        <v>1527</v>
      </c>
      <c r="P342" s="522" t="s">
        <v>306</v>
      </c>
      <c r="Q342" s="786" t="s">
        <v>1308</v>
      </c>
      <c r="R342" s="795">
        <v>0.17575757575757575</v>
      </c>
      <c r="S342" s="786" t="s">
        <v>1307</v>
      </c>
      <c r="T342" s="788"/>
    </row>
    <row r="343" spans="1:20" ht="185.25" hidden="1" x14ac:dyDescent="0.2">
      <c r="A343" s="804" t="s">
        <v>303</v>
      </c>
      <c r="B343" s="783" t="s">
        <v>321</v>
      </c>
      <c r="C343" s="783" t="s">
        <v>321</v>
      </c>
      <c r="D343" s="783" t="s">
        <v>538</v>
      </c>
      <c r="E343" s="806" t="s">
        <v>548</v>
      </c>
      <c r="F343" s="784" t="s">
        <v>511</v>
      </c>
      <c r="G343" s="785" t="s">
        <v>508</v>
      </c>
      <c r="H343" s="788" t="s">
        <v>525</v>
      </c>
      <c r="I343" s="786" t="s">
        <v>533</v>
      </c>
      <c r="J343" s="788" t="s">
        <v>539</v>
      </c>
      <c r="K343" s="783" t="s">
        <v>526</v>
      </c>
      <c r="L343" s="783" t="s">
        <v>306</v>
      </c>
      <c r="M343" s="783" t="s">
        <v>534</v>
      </c>
      <c r="N343" s="794">
        <v>0.13354531001589826</v>
      </c>
      <c r="O343" s="787" t="s">
        <v>535</v>
      </c>
      <c r="P343" s="522" t="s">
        <v>306</v>
      </c>
      <c r="Q343" s="786" t="s">
        <v>1308</v>
      </c>
      <c r="R343" s="795">
        <v>0.13375224416517056</v>
      </c>
      <c r="S343" s="522" t="s">
        <v>1307</v>
      </c>
      <c r="T343" s="788"/>
    </row>
    <row r="344" spans="1:20" ht="185.25" hidden="1" x14ac:dyDescent="0.2">
      <c r="A344" s="804" t="s">
        <v>303</v>
      </c>
      <c r="B344" s="783" t="s">
        <v>321</v>
      </c>
      <c r="C344" s="783" t="s">
        <v>321</v>
      </c>
      <c r="D344" s="783" t="s">
        <v>538</v>
      </c>
      <c r="E344" s="806" t="s">
        <v>548</v>
      </c>
      <c r="F344" s="784" t="s">
        <v>511</v>
      </c>
      <c r="G344" s="785" t="s">
        <v>512</v>
      </c>
      <c r="H344" s="788" t="s">
        <v>525</v>
      </c>
      <c r="I344" s="786" t="s">
        <v>533</v>
      </c>
      <c r="J344" s="788" t="s">
        <v>539</v>
      </c>
      <c r="K344" s="783" t="s">
        <v>526</v>
      </c>
      <c r="L344" s="783" t="s">
        <v>306</v>
      </c>
      <c r="M344" s="783" t="s">
        <v>534</v>
      </c>
      <c r="N344" s="794">
        <v>0.10248447204968944</v>
      </c>
      <c r="O344" s="787" t="s">
        <v>535</v>
      </c>
      <c r="P344" s="522" t="s">
        <v>306</v>
      </c>
      <c r="Q344" s="786" t="s">
        <v>1308</v>
      </c>
      <c r="R344" s="795">
        <v>9.5406360424028266E-2</v>
      </c>
      <c r="S344" s="786" t="s">
        <v>1307</v>
      </c>
      <c r="T344" s="788"/>
    </row>
    <row r="345" spans="1:20" ht="185.25" hidden="1" x14ac:dyDescent="0.2">
      <c r="A345" s="804" t="s">
        <v>303</v>
      </c>
      <c r="B345" s="783" t="s">
        <v>321</v>
      </c>
      <c r="C345" s="783" t="s">
        <v>321</v>
      </c>
      <c r="D345" s="783" t="s">
        <v>538</v>
      </c>
      <c r="E345" s="806" t="s">
        <v>548</v>
      </c>
      <c r="F345" s="784" t="s">
        <v>511</v>
      </c>
      <c r="G345" s="785" t="s">
        <v>502</v>
      </c>
      <c r="H345" s="788" t="s">
        <v>525</v>
      </c>
      <c r="I345" s="786" t="s">
        <v>533</v>
      </c>
      <c r="J345" s="788" t="s">
        <v>539</v>
      </c>
      <c r="K345" s="783" t="s">
        <v>526</v>
      </c>
      <c r="L345" s="783" t="s">
        <v>306</v>
      </c>
      <c r="M345" s="783" t="s">
        <v>534</v>
      </c>
      <c r="N345" s="794">
        <v>0.23076923076923078</v>
      </c>
      <c r="O345" s="787" t="s">
        <v>535</v>
      </c>
      <c r="P345" s="522" t="s">
        <v>306</v>
      </c>
      <c r="Q345" s="786" t="s">
        <v>1308</v>
      </c>
      <c r="R345" s="795">
        <v>0.125</v>
      </c>
      <c r="S345" s="786" t="s">
        <v>1307</v>
      </c>
      <c r="T345" s="797" t="s">
        <v>1522</v>
      </c>
    </row>
    <row r="346" spans="1:20" ht="185.25" hidden="1" x14ac:dyDescent="0.2">
      <c r="A346" s="804" t="s">
        <v>303</v>
      </c>
      <c r="B346" s="783" t="s">
        <v>321</v>
      </c>
      <c r="C346" s="783" t="s">
        <v>321</v>
      </c>
      <c r="D346" s="783" t="s">
        <v>538</v>
      </c>
      <c r="E346" s="806" t="s">
        <v>548</v>
      </c>
      <c r="F346" s="784" t="s">
        <v>503</v>
      </c>
      <c r="G346" s="785" t="s">
        <v>508</v>
      </c>
      <c r="H346" s="788" t="s">
        <v>525</v>
      </c>
      <c r="I346" s="786" t="s">
        <v>533</v>
      </c>
      <c r="J346" s="788" t="s">
        <v>539</v>
      </c>
      <c r="K346" s="783" t="s">
        <v>526</v>
      </c>
      <c r="L346" s="783" t="s">
        <v>306</v>
      </c>
      <c r="M346" s="783" t="s">
        <v>534</v>
      </c>
      <c r="N346" s="794">
        <v>0.15384615384615385</v>
      </c>
      <c r="O346" s="787" t="s">
        <v>535</v>
      </c>
      <c r="P346" s="522" t="s">
        <v>306</v>
      </c>
      <c r="Q346" s="786" t="s">
        <v>1308</v>
      </c>
      <c r="R346" s="795">
        <v>0.13333333333333333</v>
      </c>
      <c r="S346" s="786" t="s">
        <v>1307</v>
      </c>
      <c r="T346" s="788"/>
    </row>
    <row r="347" spans="1:20" ht="185.25" hidden="1" x14ac:dyDescent="0.2">
      <c r="A347" s="804" t="s">
        <v>303</v>
      </c>
      <c r="B347" s="783" t="s">
        <v>321</v>
      </c>
      <c r="C347" s="783" t="s">
        <v>321</v>
      </c>
      <c r="D347" s="783" t="s">
        <v>538</v>
      </c>
      <c r="E347" s="806" t="s">
        <v>548</v>
      </c>
      <c r="F347" s="784" t="s">
        <v>513</v>
      </c>
      <c r="G347" s="785" t="s">
        <v>512</v>
      </c>
      <c r="H347" s="788" t="s">
        <v>525</v>
      </c>
      <c r="I347" s="786" t="s">
        <v>533</v>
      </c>
      <c r="J347" s="788" t="s">
        <v>539</v>
      </c>
      <c r="K347" s="783" t="s">
        <v>526</v>
      </c>
      <c r="L347" s="783" t="s">
        <v>306</v>
      </c>
      <c r="M347" s="783" t="s">
        <v>534</v>
      </c>
      <c r="N347" s="794">
        <v>0.23076923076923078</v>
      </c>
      <c r="O347" s="787" t="s">
        <v>535</v>
      </c>
      <c r="P347" s="522" t="s">
        <v>306</v>
      </c>
      <c r="Q347" s="786" t="s">
        <v>1308</v>
      </c>
      <c r="R347" s="795">
        <v>0.12244897959183673</v>
      </c>
      <c r="S347" s="786" t="s">
        <v>1307</v>
      </c>
      <c r="T347" s="788"/>
    </row>
    <row r="348" spans="1:20" ht="356.25" hidden="1" x14ac:dyDescent="0.2">
      <c r="A348" s="804" t="s">
        <v>303</v>
      </c>
      <c r="B348" s="783" t="s">
        <v>321</v>
      </c>
      <c r="C348" s="783" t="s">
        <v>321</v>
      </c>
      <c r="D348" s="783" t="s">
        <v>538</v>
      </c>
      <c r="E348" s="806" t="s">
        <v>548</v>
      </c>
      <c r="F348" s="784" t="s">
        <v>504</v>
      </c>
      <c r="G348" s="785" t="s">
        <v>505</v>
      </c>
      <c r="H348" s="788" t="s">
        <v>525</v>
      </c>
      <c r="I348" s="786" t="s">
        <v>533</v>
      </c>
      <c r="J348" s="788" t="s">
        <v>539</v>
      </c>
      <c r="K348" s="794">
        <v>7.9030976965845906E-2</v>
      </c>
      <c r="L348" s="783" t="s">
        <v>306</v>
      </c>
      <c r="M348" s="783" t="s">
        <v>534</v>
      </c>
      <c r="N348" s="794">
        <v>7.9030976965845906E-2</v>
      </c>
      <c r="O348" s="787" t="s">
        <v>1527</v>
      </c>
      <c r="P348" s="522" t="s">
        <v>306</v>
      </c>
      <c r="Q348" s="786" t="s">
        <v>1308</v>
      </c>
      <c r="R348" s="795">
        <v>9.175084175084175E-2</v>
      </c>
      <c r="S348" s="786" t="s">
        <v>1307</v>
      </c>
      <c r="T348" s="788"/>
    </row>
    <row r="349" spans="1:20" ht="356.25" hidden="1" x14ac:dyDescent="0.2">
      <c r="A349" s="804" t="s">
        <v>303</v>
      </c>
      <c r="B349" s="783" t="s">
        <v>321</v>
      </c>
      <c r="C349" s="783" t="s">
        <v>321</v>
      </c>
      <c r="D349" s="783" t="s">
        <v>538</v>
      </c>
      <c r="E349" s="806" t="s">
        <v>548</v>
      </c>
      <c r="F349" s="784" t="s">
        <v>504</v>
      </c>
      <c r="G349" s="785" t="s">
        <v>499</v>
      </c>
      <c r="H349" s="788" t="s">
        <v>525</v>
      </c>
      <c r="I349" s="786" t="s">
        <v>533</v>
      </c>
      <c r="J349" s="788" t="s">
        <v>539</v>
      </c>
      <c r="K349" s="794">
        <v>9.0706447187928668E-2</v>
      </c>
      <c r="L349" s="783" t="s">
        <v>306</v>
      </c>
      <c r="M349" s="783" t="s">
        <v>534</v>
      </c>
      <c r="N349" s="794">
        <v>9.0706447187928668E-2</v>
      </c>
      <c r="O349" s="787" t="s">
        <v>1527</v>
      </c>
      <c r="P349" s="522" t="s">
        <v>306</v>
      </c>
      <c r="Q349" s="786" t="s">
        <v>1308</v>
      </c>
      <c r="R349" s="795">
        <v>0.10756832515767344</v>
      </c>
      <c r="S349" s="522" t="s">
        <v>1307</v>
      </c>
      <c r="T349" s="788"/>
    </row>
    <row r="350" spans="1:20" ht="185.25" hidden="1" x14ac:dyDescent="0.2">
      <c r="A350" s="804" t="s">
        <v>303</v>
      </c>
      <c r="B350" s="783" t="s">
        <v>321</v>
      </c>
      <c r="C350" s="783" t="s">
        <v>321</v>
      </c>
      <c r="D350" s="783" t="s">
        <v>538</v>
      </c>
      <c r="E350" s="806" t="s">
        <v>548</v>
      </c>
      <c r="F350" s="784" t="s">
        <v>1517</v>
      </c>
      <c r="G350" s="785" t="s">
        <v>508</v>
      </c>
      <c r="H350" s="788" t="s">
        <v>525</v>
      </c>
      <c r="I350" s="786" t="s">
        <v>533</v>
      </c>
      <c r="J350" s="788" t="s">
        <v>539</v>
      </c>
      <c r="K350" s="783" t="s">
        <v>526</v>
      </c>
      <c r="L350" s="783" t="s">
        <v>306</v>
      </c>
      <c r="M350" s="783" t="s">
        <v>534</v>
      </c>
      <c r="N350" s="794">
        <v>0.18765432098765433</v>
      </c>
      <c r="O350" s="787" t="s">
        <v>535</v>
      </c>
      <c r="P350" s="522" t="s">
        <v>306</v>
      </c>
      <c r="Q350" s="786" t="s">
        <v>1308</v>
      </c>
      <c r="R350" s="795">
        <v>0.1182108626198083</v>
      </c>
      <c r="S350" s="786" t="s">
        <v>1307</v>
      </c>
      <c r="T350" s="788" t="s">
        <v>1523</v>
      </c>
    </row>
    <row r="351" spans="1:20" ht="356.25" hidden="1" x14ac:dyDescent="0.2">
      <c r="A351" s="804" t="s">
        <v>303</v>
      </c>
      <c r="B351" s="783" t="s">
        <v>321</v>
      </c>
      <c r="C351" s="783" t="s">
        <v>321</v>
      </c>
      <c r="D351" s="783" t="s">
        <v>538</v>
      </c>
      <c r="E351" s="806" t="s">
        <v>548</v>
      </c>
      <c r="F351" s="784" t="s">
        <v>1518</v>
      </c>
      <c r="G351" s="785" t="s">
        <v>499</v>
      </c>
      <c r="H351" s="788" t="s">
        <v>525</v>
      </c>
      <c r="I351" s="786" t="s">
        <v>533</v>
      </c>
      <c r="J351" s="788" t="s">
        <v>539</v>
      </c>
      <c r="K351" s="794">
        <v>0.33333333333333331</v>
      </c>
      <c r="L351" s="783" t="s">
        <v>306</v>
      </c>
      <c r="M351" s="783" t="s">
        <v>534</v>
      </c>
      <c r="N351" s="794">
        <v>0.33333333333333331</v>
      </c>
      <c r="O351" s="787" t="s">
        <v>1527</v>
      </c>
      <c r="P351" s="522" t="s">
        <v>306</v>
      </c>
      <c r="Q351" s="786"/>
      <c r="R351" s="795">
        <v>0</v>
      </c>
      <c r="S351" s="522" t="s">
        <v>324</v>
      </c>
      <c r="T351" s="789" t="s">
        <v>1519</v>
      </c>
    </row>
    <row r="352" spans="1:20" ht="185.25" hidden="1" x14ac:dyDescent="0.2">
      <c r="A352" s="804" t="s">
        <v>303</v>
      </c>
      <c r="B352" s="783" t="s">
        <v>321</v>
      </c>
      <c r="C352" s="783" t="s">
        <v>321</v>
      </c>
      <c r="D352" s="783" t="s">
        <v>538</v>
      </c>
      <c r="E352" s="806" t="s">
        <v>548</v>
      </c>
      <c r="F352" s="784" t="s">
        <v>1520</v>
      </c>
      <c r="G352" s="785" t="s">
        <v>508</v>
      </c>
      <c r="H352" s="788" t="s">
        <v>525</v>
      </c>
      <c r="I352" s="786" t="s">
        <v>533</v>
      </c>
      <c r="J352" s="788" t="s">
        <v>539</v>
      </c>
      <c r="K352" s="783" t="s">
        <v>526</v>
      </c>
      <c r="L352" s="783" t="s">
        <v>306</v>
      </c>
      <c r="M352" s="783" t="s">
        <v>534</v>
      </c>
      <c r="N352" s="794">
        <v>0.14285714285714285</v>
      </c>
      <c r="O352" s="787" t="s">
        <v>535</v>
      </c>
      <c r="P352" s="522" t="s">
        <v>307</v>
      </c>
      <c r="Q352" s="786"/>
      <c r="R352" s="795">
        <v>0</v>
      </c>
      <c r="S352" s="522" t="s">
        <v>324</v>
      </c>
      <c r="T352" s="789" t="s">
        <v>1519</v>
      </c>
    </row>
    <row r="353" spans="1:20" ht="185.25" hidden="1" x14ac:dyDescent="0.2">
      <c r="A353" s="804" t="s">
        <v>303</v>
      </c>
      <c r="B353" s="783" t="s">
        <v>321</v>
      </c>
      <c r="C353" s="783" t="s">
        <v>321</v>
      </c>
      <c r="D353" s="783" t="s">
        <v>538</v>
      </c>
      <c r="E353" s="806" t="s">
        <v>548</v>
      </c>
      <c r="F353" s="784" t="s">
        <v>1320</v>
      </c>
      <c r="G353" s="785" t="s">
        <v>508</v>
      </c>
      <c r="H353" s="788" t="s">
        <v>525</v>
      </c>
      <c r="I353" s="786" t="s">
        <v>533</v>
      </c>
      <c r="J353" s="788" t="s">
        <v>539</v>
      </c>
      <c r="K353" s="783" t="s">
        <v>526</v>
      </c>
      <c r="L353" s="783" t="s">
        <v>306</v>
      </c>
      <c r="M353" s="783" t="s">
        <v>534</v>
      </c>
      <c r="N353" s="794">
        <v>0.22689075630252101</v>
      </c>
      <c r="O353" s="787" t="s">
        <v>535</v>
      </c>
      <c r="P353" s="522" t="s">
        <v>306</v>
      </c>
      <c r="Q353" s="786" t="s">
        <v>1308</v>
      </c>
      <c r="R353" s="795">
        <v>0.10576923076923077</v>
      </c>
      <c r="S353" s="786" t="s">
        <v>1307</v>
      </c>
      <c r="T353" s="788"/>
    </row>
    <row r="354" spans="1:20" ht="185.25" hidden="1" x14ac:dyDescent="0.2">
      <c r="A354" s="804" t="s">
        <v>303</v>
      </c>
      <c r="B354" s="783" t="s">
        <v>321</v>
      </c>
      <c r="C354" s="783" t="s">
        <v>321</v>
      </c>
      <c r="D354" s="783" t="s">
        <v>538</v>
      </c>
      <c r="E354" s="806" t="s">
        <v>548</v>
      </c>
      <c r="F354" s="784" t="s">
        <v>1320</v>
      </c>
      <c r="G354" s="785" t="s">
        <v>512</v>
      </c>
      <c r="H354" s="788" t="s">
        <v>525</v>
      </c>
      <c r="I354" s="786" t="s">
        <v>533</v>
      </c>
      <c r="J354" s="788" t="s">
        <v>539</v>
      </c>
      <c r="K354" s="783" t="s">
        <v>526</v>
      </c>
      <c r="L354" s="783" t="s">
        <v>306</v>
      </c>
      <c r="M354" s="783" t="s">
        <v>534</v>
      </c>
      <c r="N354" s="794">
        <v>0.22500000000000001</v>
      </c>
      <c r="O354" s="787" t="s">
        <v>535</v>
      </c>
      <c r="P354" s="522" t="s">
        <v>306</v>
      </c>
      <c r="Q354" s="786" t="s">
        <v>1308</v>
      </c>
      <c r="R354" s="795">
        <v>0.14285714285714285</v>
      </c>
      <c r="S354" s="786" t="s">
        <v>1307</v>
      </c>
      <c r="T354" s="788" t="s">
        <v>1524</v>
      </c>
    </row>
    <row r="355" spans="1:20" ht="185.25" hidden="1" x14ac:dyDescent="0.2">
      <c r="A355" s="804" t="s">
        <v>303</v>
      </c>
      <c r="B355" s="783" t="s">
        <v>321</v>
      </c>
      <c r="C355" s="783" t="s">
        <v>321</v>
      </c>
      <c r="D355" s="783" t="s">
        <v>538</v>
      </c>
      <c r="E355" s="806" t="s">
        <v>548</v>
      </c>
      <c r="F355" s="784" t="s">
        <v>1320</v>
      </c>
      <c r="G355" s="785" t="s">
        <v>502</v>
      </c>
      <c r="H355" s="788" t="s">
        <v>525</v>
      </c>
      <c r="I355" s="786" t="s">
        <v>533</v>
      </c>
      <c r="J355" s="788" t="s">
        <v>539</v>
      </c>
      <c r="K355" s="783" t="s">
        <v>526</v>
      </c>
      <c r="L355" s="783" t="s">
        <v>306</v>
      </c>
      <c r="M355" s="783" t="s">
        <v>534</v>
      </c>
      <c r="N355" s="794">
        <v>0.25600000000000001</v>
      </c>
      <c r="O355" s="787" t="s">
        <v>535</v>
      </c>
      <c r="P355" s="522" t="s">
        <v>306</v>
      </c>
      <c r="Q355" s="786" t="s">
        <v>1308</v>
      </c>
      <c r="R355" s="795">
        <v>8.3333333333333329E-2</v>
      </c>
      <c r="S355" s="522" t="s">
        <v>1307</v>
      </c>
      <c r="T355" s="788"/>
    </row>
    <row r="356" spans="1:20" ht="185.25" hidden="1" x14ac:dyDescent="0.2">
      <c r="A356" s="804" t="s">
        <v>303</v>
      </c>
      <c r="B356" s="783" t="s">
        <v>321</v>
      </c>
      <c r="C356" s="783" t="s">
        <v>321</v>
      </c>
      <c r="D356" s="783" t="s">
        <v>538</v>
      </c>
      <c r="E356" s="806" t="s">
        <v>548</v>
      </c>
      <c r="F356" s="784" t="s">
        <v>1339</v>
      </c>
      <c r="G356" s="785" t="s">
        <v>508</v>
      </c>
      <c r="H356" s="788" t="s">
        <v>525</v>
      </c>
      <c r="I356" s="786" t="s">
        <v>533</v>
      </c>
      <c r="J356" s="788" t="s">
        <v>539</v>
      </c>
      <c r="K356" s="783" t="s">
        <v>526</v>
      </c>
      <c r="L356" s="783" t="s">
        <v>306</v>
      </c>
      <c r="M356" s="783" t="s">
        <v>534</v>
      </c>
      <c r="N356" s="794">
        <v>0.2857142857142857</v>
      </c>
      <c r="O356" s="787" t="s">
        <v>535</v>
      </c>
      <c r="P356" s="522" t="s">
        <v>306</v>
      </c>
      <c r="Q356" s="786" t="s">
        <v>1308</v>
      </c>
      <c r="R356" s="795">
        <v>0.16666666666666666</v>
      </c>
      <c r="S356" s="786" t="s">
        <v>324</v>
      </c>
      <c r="T356" s="788" t="s">
        <v>1525</v>
      </c>
    </row>
    <row r="357" spans="1:20" ht="185.25" hidden="1" x14ac:dyDescent="0.2">
      <c r="A357" s="804" t="s">
        <v>303</v>
      </c>
      <c r="B357" s="783" t="s">
        <v>321</v>
      </c>
      <c r="C357" s="783" t="s">
        <v>321</v>
      </c>
      <c r="D357" s="783" t="s">
        <v>538</v>
      </c>
      <c r="E357" s="806" t="s">
        <v>548</v>
      </c>
      <c r="F357" s="784" t="s">
        <v>1339</v>
      </c>
      <c r="G357" s="785" t="s">
        <v>512</v>
      </c>
      <c r="H357" s="788" t="s">
        <v>525</v>
      </c>
      <c r="I357" s="786" t="s">
        <v>533</v>
      </c>
      <c r="J357" s="788" t="s">
        <v>539</v>
      </c>
      <c r="K357" s="783" t="s">
        <v>526</v>
      </c>
      <c r="L357" s="783" t="s">
        <v>306</v>
      </c>
      <c r="M357" s="783" t="s">
        <v>534</v>
      </c>
      <c r="N357" s="794">
        <v>0.16216216216216217</v>
      </c>
      <c r="O357" s="787" t="s">
        <v>535</v>
      </c>
      <c r="P357" s="522" t="s">
        <v>306</v>
      </c>
      <c r="Q357" s="786" t="s">
        <v>1308</v>
      </c>
      <c r="R357" s="795">
        <v>8.3333333333333329E-2</v>
      </c>
      <c r="S357" s="786" t="s">
        <v>1307</v>
      </c>
      <c r="T357" s="797" t="s">
        <v>1522</v>
      </c>
    </row>
    <row r="358" spans="1:20" ht="185.25" hidden="1" x14ac:dyDescent="0.2">
      <c r="A358" s="804" t="s">
        <v>303</v>
      </c>
      <c r="B358" s="783" t="s">
        <v>321</v>
      </c>
      <c r="C358" s="783" t="s">
        <v>321</v>
      </c>
      <c r="D358" s="783" t="s">
        <v>538</v>
      </c>
      <c r="E358" s="806" t="s">
        <v>548</v>
      </c>
      <c r="F358" s="784" t="s">
        <v>1339</v>
      </c>
      <c r="G358" s="785" t="s">
        <v>502</v>
      </c>
      <c r="H358" s="788" t="s">
        <v>525</v>
      </c>
      <c r="I358" s="786" t="s">
        <v>533</v>
      </c>
      <c r="J358" s="788" t="s">
        <v>539</v>
      </c>
      <c r="K358" s="783" t="s">
        <v>526</v>
      </c>
      <c r="L358" s="783" t="s">
        <v>306</v>
      </c>
      <c r="M358" s="783" t="s">
        <v>534</v>
      </c>
      <c r="N358" s="794">
        <v>0.18181818181818182</v>
      </c>
      <c r="O358" s="787" t="s">
        <v>535</v>
      </c>
      <c r="P358" s="522" t="s">
        <v>306</v>
      </c>
      <c r="Q358" s="786" t="s">
        <v>1308</v>
      </c>
      <c r="R358" s="795">
        <v>0.3</v>
      </c>
      <c r="S358" s="522" t="s">
        <v>1307</v>
      </c>
      <c r="T358" s="789" t="s">
        <v>1526</v>
      </c>
    </row>
    <row r="359" spans="1:20" ht="185.25" hidden="1" x14ac:dyDescent="0.2">
      <c r="A359" s="804" t="s">
        <v>303</v>
      </c>
      <c r="B359" s="783" t="s">
        <v>321</v>
      </c>
      <c r="C359" s="783" t="s">
        <v>321</v>
      </c>
      <c r="D359" s="783" t="s">
        <v>538</v>
      </c>
      <c r="E359" s="806" t="s">
        <v>548</v>
      </c>
      <c r="F359" s="784" t="s">
        <v>507</v>
      </c>
      <c r="G359" s="785" t="s">
        <v>508</v>
      </c>
      <c r="H359" s="788" t="s">
        <v>525</v>
      </c>
      <c r="I359" s="786" t="s">
        <v>533</v>
      </c>
      <c r="J359" s="788" t="s">
        <v>539</v>
      </c>
      <c r="K359" s="783" t="s">
        <v>526</v>
      </c>
      <c r="L359" s="783" t="s">
        <v>306</v>
      </c>
      <c r="M359" s="783" t="s">
        <v>534</v>
      </c>
      <c r="N359" s="794">
        <v>0.26470588235294118</v>
      </c>
      <c r="O359" s="787" t="s">
        <v>535</v>
      </c>
      <c r="P359" s="522" t="s">
        <v>306</v>
      </c>
      <c r="Q359" s="786" t="s">
        <v>1308</v>
      </c>
      <c r="R359" s="795">
        <v>0.22580645161290322</v>
      </c>
      <c r="S359" s="786" t="s">
        <v>1307</v>
      </c>
      <c r="T359" s="789" t="s">
        <v>1309</v>
      </c>
    </row>
    <row r="360" spans="1:20" ht="185.25" hidden="1" x14ac:dyDescent="0.2">
      <c r="A360" s="804" t="s">
        <v>303</v>
      </c>
      <c r="B360" s="783" t="s">
        <v>321</v>
      </c>
      <c r="C360" s="783" t="s">
        <v>321</v>
      </c>
      <c r="D360" s="783" t="s">
        <v>538</v>
      </c>
      <c r="E360" s="806" t="s">
        <v>548</v>
      </c>
      <c r="F360" s="784" t="s">
        <v>514</v>
      </c>
      <c r="G360" s="785" t="s">
        <v>512</v>
      </c>
      <c r="H360" s="788" t="s">
        <v>525</v>
      </c>
      <c r="I360" s="786" t="s">
        <v>533</v>
      </c>
      <c r="J360" s="788" t="s">
        <v>539</v>
      </c>
      <c r="K360" s="783" t="s">
        <v>526</v>
      </c>
      <c r="L360" s="783" t="s">
        <v>306</v>
      </c>
      <c r="M360" s="783" t="s">
        <v>534</v>
      </c>
      <c r="N360" s="794">
        <v>0.11764705882352941</v>
      </c>
      <c r="O360" s="787" t="s">
        <v>535</v>
      </c>
      <c r="P360" s="522" t="s">
        <v>306</v>
      </c>
      <c r="Q360" s="786" t="s">
        <v>1308</v>
      </c>
      <c r="R360" s="795">
        <v>0.21428571428571427</v>
      </c>
      <c r="S360" s="786" t="s">
        <v>1307</v>
      </c>
      <c r="T360" s="788" t="s">
        <v>1310</v>
      </c>
    </row>
    <row r="361" spans="1:20" ht="185.25" hidden="1" x14ac:dyDescent="0.2">
      <c r="A361" s="804" t="s">
        <v>303</v>
      </c>
      <c r="B361" s="783" t="s">
        <v>321</v>
      </c>
      <c r="C361" s="783" t="s">
        <v>321</v>
      </c>
      <c r="D361" s="783" t="s">
        <v>538</v>
      </c>
      <c r="E361" s="806" t="s">
        <v>548</v>
      </c>
      <c r="F361" s="784" t="s">
        <v>514</v>
      </c>
      <c r="G361" s="785" t="s">
        <v>502</v>
      </c>
      <c r="H361" s="788" t="s">
        <v>525</v>
      </c>
      <c r="I361" s="786" t="s">
        <v>306</v>
      </c>
      <c r="J361" s="788" t="s">
        <v>539</v>
      </c>
      <c r="K361" s="783" t="s">
        <v>526</v>
      </c>
      <c r="L361" s="783" t="s">
        <v>533</v>
      </c>
      <c r="M361" s="520" t="s">
        <v>534</v>
      </c>
      <c r="N361" s="794">
        <v>0.23300000000000001</v>
      </c>
      <c r="O361" s="787" t="s">
        <v>535</v>
      </c>
      <c r="P361" s="522" t="s">
        <v>306</v>
      </c>
      <c r="Q361" s="786" t="s">
        <v>1308</v>
      </c>
      <c r="R361" s="795">
        <v>0.21621621621621623</v>
      </c>
      <c r="S361" s="522" t="s">
        <v>1307</v>
      </c>
      <c r="T361" s="788"/>
    </row>
    <row r="362" spans="1:20" ht="28.5" x14ac:dyDescent="0.2">
      <c r="A362" s="804" t="s">
        <v>303</v>
      </c>
      <c r="B362" s="783" t="s">
        <v>321</v>
      </c>
      <c r="C362" s="783" t="s">
        <v>321</v>
      </c>
      <c r="D362" s="783" t="s">
        <v>538</v>
      </c>
      <c r="E362" s="806" t="s">
        <v>548</v>
      </c>
      <c r="F362" s="790" t="s">
        <v>1320</v>
      </c>
      <c r="G362" s="790" t="s">
        <v>506</v>
      </c>
      <c r="H362" s="788" t="s">
        <v>525</v>
      </c>
      <c r="I362" s="786" t="s">
        <v>306</v>
      </c>
      <c r="J362" s="788" t="s">
        <v>539</v>
      </c>
      <c r="K362" s="783" t="s">
        <v>526</v>
      </c>
      <c r="L362" s="783" t="s">
        <v>307</v>
      </c>
      <c r="M362" s="520" t="s">
        <v>527</v>
      </c>
      <c r="N362" s="783" t="s">
        <v>498</v>
      </c>
      <c r="O362" s="787"/>
      <c r="P362" s="522" t="s">
        <v>306</v>
      </c>
      <c r="Q362" s="788"/>
      <c r="R362" s="795">
        <v>0</v>
      </c>
      <c r="S362" s="522" t="s">
        <v>324</v>
      </c>
      <c r="T362" s="788"/>
    </row>
    <row r="363" spans="1:20" ht="42.75" x14ac:dyDescent="0.2">
      <c r="A363" s="804" t="s">
        <v>303</v>
      </c>
      <c r="B363" s="791" t="s">
        <v>521</v>
      </c>
      <c r="C363" s="791" t="s">
        <v>521</v>
      </c>
      <c r="D363" s="783" t="s">
        <v>538</v>
      </c>
      <c r="E363" s="806" t="s">
        <v>548</v>
      </c>
      <c r="F363" s="784" t="s">
        <v>522</v>
      </c>
      <c r="G363" s="790" t="s">
        <v>506</v>
      </c>
      <c r="H363" s="788" t="s">
        <v>525</v>
      </c>
      <c r="I363" s="786" t="s">
        <v>306</v>
      </c>
      <c r="J363" s="788" t="s">
        <v>539</v>
      </c>
      <c r="K363" s="783" t="s">
        <v>526</v>
      </c>
      <c r="L363" s="783" t="s">
        <v>307</v>
      </c>
      <c r="M363" s="520" t="s">
        <v>527</v>
      </c>
      <c r="N363" s="783" t="s">
        <v>498</v>
      </c>
      <c r="O363" s="787"/>
      <c r="P363" s="522" t="s">
        <v>306</v>
      </c>
      <c r="Q363" s="788"/>
      <c r="R363" s="795">
        <v>0</v>
      </c>
      <c r="S363" s="522" t="s">
        <v>324</v>
      </c>
      <c r="T363" s="788"/>
    </row>
    <row r="364" spans="1:20" ht="185.25" hidden="1" x14ac:dyDescent="0.2">
      <c r="A364" s="804" t="s">
        <v>303</v>
      </c>
      <c r="B364" s="783" t="s">
        <v>321</v>
      </c>
      <c r="C364" s="783" t="s">
        <v>321</v>
      </c>
      <c r="D364" s="783" t="s">
        <v>538</v>
      </c>
      <c r="E364" s="806" t="s">
        <v>548</v>
      </c>
      <c r="F364" s="784" t="s">
        <v>1320</v>
      </c>
      <c r="G364" s="785" t="s">
        <v>499</v>
      </c>
      <c r="H364" s="788" t="s">
        <v>525</v>
      </c>
      <c r="I364" s="786" t="s">
        <v>533</v>
      </c>
      <c r="J364" s="788" t="s">
        <v>539</v>
      </c>
      <c r="K364" s="783" t="s">
        <v>526</v>
      </c>
      <c r="L364" s="783" t="s">
        <v>306</v>
      </c>
      <c r="M364" s="783" t="s">
        <v>534</v>
      </c>
      <c r="N364" s="794">
        <v>0</v>
      </c>
      <c r="O364" s="787" t="s">
        <v>535</v>
      </c>
      <c r="P364" s="786" t="s">
        <v>306</v>
      </c>
      <c r="Q364" s="786" t="s">
        <v>1308</v>
      </c>
      <c r="R364" s="795">
        <v>0.14814814814814814</v>
      </c>
      <c r="S364" s="786" t="s">
        <v>1307</v>
      </c>
      <c r="T364" s="788"/>
    </row>
    <row r="365" spans="1:20" ht="28.5" x14ac:dyDescent="0.2">
      <c r="A365" s="804" t="s">
        <v>303</v>
      </c>
      <c r="B365" s="783" t="s">
        <v>321</v>
      </c>
      <c r="C365" s="783" t="s">
        <v>321</v>
      </c>
      <c r="D365" s="783" t="s">
        <v>538</v>
      </c>
      <c r="E365" s="806" t="s">
        <v>549</v>
      </c>
      <c r="F365" s="784" t="s">
        <v>492</v>
      </c>
      <c r="G365" s="785" t="s">
        <v>508</v>
      </c>
      <c r="H365" s="788" t="s">
        <v>525</v>
      </c>
      <c r="I365" s="786" t="s">
        <v>306</v>
      </c>
      <c r="J365" s="788" t="s">
        <v>539</v>
      </c>
      <c r="K365" s="783" t="s">
        <v>526</v>
      </c>
      <c r="L365" s="783" t="s">
        <v>307</v>
      </c>
      <c r="M365" s="520" t="s">
        <v>527</v>
      </c>
      <c r="N365" s="783" t="s">
        <v>498</v>
      </c>
      <c r="O365" s="787"/>
      <c r="P365" s="522" t="s">
        <v>306</v>
      </c>
      <c r="Q365" s="788"/>
      <c r="R365" s="788" t="s">
        <v>1521</v>
      </c>
      <c r="S365" s="522" t="s">
        <v>324</v>
      </c>
      <c r="T365" s="788"/>
    </row>
    <row r="366" spans="1:20" ht="356.25" hidden="1" x14ac:dyDescent="0.2">
      <c r="A366" s="804" t="s">
        <v>303</v>
      </c>
      <c r="B366" s="783" t="s">
        <v>321</v>
      </c>
      <c r="C366" s="783" t="s">
        <v>321</v>
      </c>
      <c r="D366" s="783" t="s">
        <v>538</v>
      </c>
      <c r="E366" s="806" t="s">
        <v>549</v>
      </c>
      <c r="F366" s="784" t="s">
        <v>511</v>
      </c>
      <c r="G366" s="785" t="s">
        <v>499</v>
      </c>
      <c r="H366" s="788" t="s">
        <v>525</v>
      </c>
      <c r="I366" s="786" t="s">
        <v>533</v>
      </c>
      <c r="J366" s="788" t="s">
        <v>539</v>
      </c>
      <c r="K366" s="794">
        <v>0.26490066225165565</v>
      </c>
      <c r="L366" s="783" t="s">
        <v>306</v>
      </c>
      <c r="M366" s="783" t="s">
        <v>534</v>
      </c>
      <c r="N366" s="794">
        <v>0.22</v>
      </c>
      <c r="O366" s="787" t="s">
        <v>1527</v>
      </c>
      <c r="P366" s="522" t="s">
        <v>306</v>
      </c>
      <c r="Q366" s="786" t="s">
        <v>1308</v>
      </c>
      <c r="R366" s="795">
        <v>0.17575757575757575</v>
      </c>
      <c r="S366" s="786" t="s">
        <v>1307</v>
      </c>
      <c r="T366" s="788"/>
    </row>
    <row r="367" spans="1:20" ht="185.25" hidden="1" x14ac:dyDescent="0.2">
      <c r="A367" s="804" t="s">
        <v>303</v>
      </c>
      <c r="B367" s="783" t="s">
        <v>321</v>
      </c>
      <c r="C367" s="783" t="s">
        <v>321</v>
      </c>
      <c r="D367" s="783" t="s">
        <v>538</v>
      </c>
      <c r="E367" s="806" t="s">
        <v>549</v>
      </c>
      <c r="F367" s="784" t="s">
        <v>511</v>
      </c>
      <c r="G367" s="785" t="s">
        <v>508</v>
      </c>
      <c r="H367" s="788" t="s">
        <v>525</v>
      </c>
      <c r="I367" s="786" t="s">
        <v>533</v>
      </c>
      <c r="J367" s="788" t="s">
        <v>539</v>
      </c>
      <c r="K367" s="783" t="s">
        <v>526</v>
      </c>
      <c r="L367" s="783" t="s">
        <v>306</v>
      </c>
      <c r="M367" s="783" t="s">
        <v>534</v>
      </c>
      <c r="N367" s="794">
        <v>0.13354531001589826</v>
      </c>
      <c r="O367" s="787" t="s">
        <v>535</v>
      </c>
      <c r="P367" s="522" t="s">
        <v>306</v>
      </c>
      <c r="Q367" s="786" t="s">
        <v>1308</v>
      </c>
      <c r="R367" s="795">
        <v>0.13375224416517056</v>
      </c>
      <c r="S367" s="522" t="s">
        <v>1307</v>
      </c>
      <c r="T367" s="788"/>
    </row>
    <row r="368" spans="1:20" ht="185.25" hidden="1" x14ac:dyDescent="0.2">
      <c r="A368" s="804" t="s">
        <v>303</v>
      </c>
      <c r="B368" s="783" t="s">
        <v>321</v>
      </c>
      <c r="C368" s="783" t="s">
        <v>321</v>
      </c>
      <c r="D368" s="783" t="s">
        <v>538</v>
      </c>
      <c r="E368" s="806" t="s">
        <v>549</v>
      </c>
      <c r="F368" s="784" t="s">
        <v>511</v>
      </c>
      <c r="G368" s="785" t="s">
        <v>512</v>
      </c>
      <c r="H368" s="788" t="s">
        <v>525</v>
      </c>
      <c r="I368" s="786" t="s">
        <v>533</v>
      </c>
      <c r="J368" s="788" t="s">
        <v>539</v>
      </c>
      <c r="K368" s="783" t="s">
        <v>526</v>
      </c>
      <c r="L368" s="783" t="s">
        <v>306</v>
      </c>
      <c r="M368" s="783" t="s">
        <v>534</v>
      </c>
      <c r="N368" s="794">
        <v>0.10248447204968944</v>
      </c>
      <c r="O368" s="787" t="s">
        <v>535</v>
      </c>
      <c r="P368" s="522" t="s">
        <v>306</v>
      </c>
      <c r="Q368" s="786" t="s">
        <v>1308</v>
      </c>
      <c r="R368" s="795">
        <v>9.5406360424028266E-2</v>
      </c>
      <c r="S368" s="786" t="s">
        <v>1307</v>
      </c>
      <c r="T368" s="788"/>
    </row>
    <row r="369" spans="1:20" ht="185.25" hidden="1" x14ac:dyDescent="0.2">
      <c r="A369" s="804" t="s">
        <v>303</v>
      </c>
      <c r="B369" s="783" t="s">
        <v>321</v>
      </c>
      <c r="C369" s="783" t="s">
        <v>321</v>
      </c>
      <c r="D369" s="783" t="s">
        <v>538</v>
      </c>
      <c r="E369" s="806" t="s">
        <v>549</v>
      </c>
      <c r="F369" s="784" t="s">
        <v>511</v>
      </c>
      <c r="G369" s="785" t="s">
        <v>502</v>
      </c>
      <c r="H369" s="788" t="s">
        <v>525</v>
      </c>
      <c r="I369" s="786" t="s">
        <v>533</v>
      </c>
      <c r="J369" s="788" t="s">
        <v>539</v>
      </c>
      <c r="K369" s="783" t="s">
        <v>526</v>
      </c>
      <c r="L369" s="783" t="s">
        <v>306</v>
      </c>
      <c r="M369" s="783" t="s">
        <v>534</v>
      </c>
      <c r="N369" s="794">
        <v>0.23076923076923078</v>
      </c>
      <c r="O369" s="787" t="s">
        <v>535</v>
      </c>
      <c r="P369" s="522" t="s">
        <v>306</v>
      </c>
      <c r="Q369" s="786" t="s">
        <v>1308</v>
      </c>
      <c r="R369" s="795">
        <v>0.125</v>
      </c>
      <c r="S369" s="786" t="s">
        <v>1307</v>
      </c>
      <c r="T369" s="797" t="s">
        <v>1522</v>
      </c>
    </row>
    <row r="370" spans="1:20" ht="185.25" hidden="1" x14ac:dyDescent="0.2">
      <c r="A370" s="804" t="s">
        <v>303</v>
      </c>
      <c r="B370" s="783" t="s">
        <v>321</v>
      </c>
      <c r="C370" s="783" t="s">
        <v>321</v>
      </c>
      <c r="D370" s="783" t="s">
        <v>538</v>
      </c>
      <c r="E370" s="806" t="s">
        <v>549</v>
      </c>
      <c r="F370" s="784" t="s">
        <v>503</v>
      </c>
      <c r="G370" s="785" t="s">
        <v>508</v>
      </c>
      <c r="H370" s="788" t="s">
        <v>525</v>
      </c>
      <c r="I370" s="786" t="s">
        <v>533</v>
      </c>
      <c r="J370" s="788" t="s">
        <v>539</v>
      </c>
      <c r="K370" s="783" t="s">
        <v>526</v>
      </c>
      <c r="L370" s="783" t="s">
        <v>306</v>
      </c>
      <c r="M370" s="783" t="s">
        <v>534</v>
      </c>
      <c r="N370" s="794">
        <v>0.15384615384615385</v>
      </c>
      <c r="O370" s="787" t="s">
        <v>535</v>
      </c>
      <c r="P370" s="522" t="s">
        <v>306</v>
      </c>
      <c r="Q370" s="786" t="s">
        <v>1308</v>
      </c>
      <c r="R370" s="795">
        <v>0.13333333333333333</v>
      </c>
      <c r="S370" s="786" t="s">
        <v>1307</v>
      </c>
      <c r="T370" s="788"/>
    </row>
    <row r="371" spans="1:20" ht="185.25" hidden="1" x14ac:dyDescent="0.2">
      <c r="A371" s="804" t="s">
        <v>303</v>
      </c>
      <c r="B371" s="783" t="s">
        <v>321</v>
      </c>
      <c r="C371" s="783" t="s">
        <v>321</v>
      </c>
      <c r="D371" s="783" t="s">
        <v>538</v>
      </c>
      <c r="E371" s="806" t="s">
        <v>549</v>
      </c>
      <c r="F371" s="784" t="s">
        <v>513</v>
      </c>
      <c r="G371" s="785" t="s">
        <v>512</v>
      </c>
      <c r="H371" s="788" t="s">
        <v>525</v>
      </c>
      <c r="I371" s="786" t="s">
        <v>533</v>
      </c>
      <c r="J371" s="788" t="s">
        <v>539</v>
      </c>
      <c r="K371" s="783" t="s">
        <v>526</v>
      </c>
      <c r="L371" s="783" t="s">
        <v>306</v>
      </c>
      <c r="M371" s="783" t="s">
        <v>534</v>
      </c>
      <c r="N371" s="794">
        <v>0.23076923076923078</v>
      </c>
      <c r="O371" s="787" t="s">
        <v>535</v>
      </c>
      <c r="P371" s="522" t="s">
        <v>306</v>
      </c>
      <c r="Q371" s="786" t="s">
        <v>1308</v>
      </c>
      <c r="R371" s="795">
        <v>0.12244897959183673</v>
      </c>
      <c r="S371" s="786" t="s">
        <v>1307</v>
      </c>
      <c r="T371" s="788"/>
    </row>
    <row r="372" spans="1:20" ht="356.25" hidden="1" x14ac:dyDescent="0.2">
      <c r="A372" s="804" t="s">
        <v>303</v>
      </c>
      <c r="B372" s="783" t="s">
        <v>321</v>
      </c>
      <c r="C372" s="783" t="s">
        <v>321</v>
      </c>
      <c r="D372" s="783" t="s">
        <v>538</v>
      </c>
      <c r="E372" s="806" t="s">
        <v>549</v>
      </c>
      <c r="F372" s="784" t="s">
        <v>504</v>
      </c>
      <c r="G372" s="785" t="s">
        <v>505</v>
      </c>
      <c r="H372" s="788" t="s">
        <v>525</v>
      </c>
      <c r="I372" s="786" t="s">
        <v>533</v>
      </c>
      <c r="J372" s="788" t="s">
        <v>539</v>
      </c>
      <c r="K372" s="794">
        <v>7.9030976965845906E-2</v>
      </c>
      <c r="L372" s="783" t="s">
        <v>306</v>
      </c>
      <c r="M372" s="783" t="s">
        <v>534</v>
      </c>
      <c r="N372" s="794">
        <v>7.9030976965845906E-2</v>
      </c>
      <c r="O372" s="787" t="s">
        <v>1527</v>
      </c>
      <c r="P372" s="522" t="s">
        <v>306</v>
      </c>
      <c r="Q372" s="786" t="s">
        <v>1308</v>
      </c>
      <c r="R372" s="795">
        <v>9.175084175084175E-2</v>
      </c>
      <c r="S372" s="786" t="s">
        <v>1307</v>
      </c>
      <c r="T372" s="788"/>
    </row>
    <row r="373" spans="1:20" ht="356.25" hidden="1" x14ac:dyDescent="0.2">
      <c r="A373" s="804" t="s">
        <v>303</v>
      </c>
      <c r="B373" s="783" t="s">
        <v>321</v>
      </c>
      <c r="C373" s="783" t="s">
        <v>321</v>
      </c>
      <c r="D373" s="783" t="s">
        <v>538</v>
      </c>
      <c r="E373" s="806" t="s">
        <v>549</v>
      </c>
      <c r="F373" s="784" t="s">
        <v>504</v>
      </c>
      <c r="G373" s="785" t="s">
        <v>499</v>
      </c>
      <c r="H373" s="788" t="s">
        <v>525</v>
      </c>
      <c r="I373" s="786" t="s">
        <v>533</v>
      </c>
      <c r="J373" s="788" t="s">
        <v>539</v>
      </c>
      <c r="K373" s="794">
        <v>9.0706447187928668E-2</v>
      </c>
      <c r="L373" s="783" t="s">
        <v>306</v>
      </c>
      <c r="M373" s="783" t="s">
        <v>534</v>
      </c>
      <c r="N373" s="794">
        <v>9.0706447187928668E-2</v>
      </c>
      <c r="O373" s="787" t="s">
        <v>1527</v>
      </c>
      <c r="P373" s="522" t="s">
        <v>306</v>
      </c>
      <c r="Q373" s="786" t="s">
        <v>1308</v>
      </c>
      <c r="R373" s="795">
        <v>0.10756832515767344</v>
      </c>
      <c r="S373" s="522" t="s">
        <v>1307</v>
      </c>
      <c r="T373" s="788"/>
    </row>
    <row r="374" spans="1:20" ht="185.25" hidden="1" x14ac:dyDescent="0.2">
      <c r="A374" s="804" t="s">
        <v>303</v>
      </c>
      <c r="B374" s="783" t="s">
        <v>321</v>
      </c>
      <c r="C374" s="783" t="s">
        <v>321</v>
      </c>
      <c r="D374" s="783" t="s">
        <v>538</v>
      </c>
      <c r="E374" s="806" t="s">
        <v>549</v>
      </c>
      <c r="F374" s="784" t="s">
        <v>1517</v>
      </c>
      <c r="G374" s="785" t="s">
        <v>508</v>
      </c>
      <c r="H374" s="788" t="s">
        <v>525</v>
      </c>
      <c r="I374" s="786" t="s">
        <v>533</v>
      </c>
      <c r="J374" s="788" t="s">
        <v>539</v>
      </c>
      <c r="K374" s="783" t="s">
        <v>526</v>
      </c>
      <c r="L374" s="783" t="s">
        <v>306</v>
      </c>
      <c r="M374" s="783" t="s">
        <v>534</v>
      </c>
      <c r="N374" s="794">
        <v>0.18765432098765433</v>
      </c>
      <c r="O374" s="787" t="s">
        <v>535</v>
      </c>
      <c r="P374" s="522" t="s">
        <v>306</v>
      </c>
      <c r="Q374" s="786" t="s">
        <v>1308</v>
      </c>
      <c r="R374" s="795">
        <v>0.1182108626198083</v>
      </c>
      <c r="S374" s="786" t="s">
        <v>1307</v>
      </c>
      <c r="T374" s="788" t="s">
        <v>1523</v>
      </c>
    </row>
    <row r="375" spans="1:20" ht="356.25" hidden="1" x14ac:dyDescent="0.2">
      <c r="A375" s="804" t="s">
        <v>303</v>
      </c>
      <c r="B375" s="783" t="s">
        <v>321</v>
      </c>
      <c r="C375" s="783" t="s">
        <v>321</v>
      </c>
      <c r="D375" s="783" t="s">
        <v>538</v>
      </c>
      <c r="E375" s="806" t="s">
        <v>549</v>
      </c>
      <c r="F375" s="784" t="s">
        <v>1518</v>
      </c>
      <c r="G375" s="785" t="s">
        <v>499</v>
      </c>
      <c r="H375" s="788" t="s">
        <v>525</v>
      </c>
      <c r="I375" s="786" t="s">
        <v>533</v>
      </c>
      <c r="J375" s="788" t="s">
        <v>539</v>
      </c>
      <c r="K375" s="794">
        <v>0.33333333333333331</v>
      </c>
      <c r="L375" s="783" t="s">
        <v>306</v>
      </c>
      <c r="M375" s="783" t="s">
        <v>534</v>
      </c>
      <c r="N375" s="794">
        <v>0.33333333333333331</v>
      </c>
      <c r="O375" s="787" t="s">
        <v>1527</v>
      </c>
      <c r="P375" s="522" t="s">
        <v>306</v>
      </c>
      <c r="Q375" s="786"/>
      <c r="R375" s="795">
        <v>0</v>
      </c>
      <c r="S375" s="522" t="s">
        <v>324</v>
      </c>
      <c r="T375" s="789" t="s">
        <v>1519</v>
      </c>
    </row>
    <row r="376" spans="1:20" ht="185.25" hidden="1" x14ac:dyDescent="0.2">
      <c r="A376" s="804" t="s">
        <v>303</v>
      </c>
      <c r="B376" s="783" t="s">
        <v>321</v>
      </c>
      <c r="C376" s="783" t="s">
        <v>321</v>
      </c>
      <c r="D376" s="783" t="s">
        <v>538</v>
      </c>
      <c r="E376" s="806" t="s">
        <v>549</v>
      </c>
      <c r="F376" s="784" t="s">
        <v>1520</v>
      </c>
      <c r="G376" s="785" t="s">
        <v>508</v>
      </c>
      <c r="H376" s="788" t="s">
        <v>525</v>
      </c>
      <c r="I376" s="786" t="s">
        <v>533</v>
      </c>
      <c r="J376" s="788" t="s">
        <v>539</v>
      </c>
      <c r="K376" s="783" t="s">
        <v>526</v>
      </c>
      <c r="L376" s="783" t="s">
        <v>306</v>
      </c>
      <c r="M376" s="783" t="s">
        <v>534</v>
      </c>
      <c r="N376" s="794">
        <v>0.14285714285714285</v>
      </c>
      <c r="O376" s="787" t="s">
        <v>535</v>
      </c>
      <c r="P376" s="522" t="s">
        <v>307</v>
      </c>
      <c r="Q376" s="786"/>
      <c r="R376" s="795">
        <v>0</v>
      </c>
      <c r="S376" s="522" t="s">
        <v>324</v>
      </c>
      <c r="T376" s="789" t="s">
        <v>1519</v>
      </c>
    </row>
    <row r="377" spans="1:20" ht="185.25" hidden="1" x14ac:dyDescent="0.2">
      <c r="A377" s="804" t="s">
        <v>303</v>
      </c>
      <c r="B377" s="783" t="s">
        <v>321</v>
      </c>
      <c r="C377" s="783" t="s">
        <v>321</v>
      </c>
      <c r="D377" s="783" t="s">
        <v>538</v>
      </c>
      <c r="E377" s="806" t="s">
        <v>549</v>
      </c>
      <c r="F377" s="784" t="s">
        <v>1320</v>
      </c>
      <c r="G377" s="785" t="s">
        <v>508</v>
      </c>
      <c r="H377" s="788" t="s">
        <v>525</v>
      </c>
      <c r="I377" s="786" t="s">
        <v>533</v>
      </c>
      <c r="J377" s="788" t="s">
        <v>539</v>
      </c>
      <c r="K377" s="783" t="s">
        <v>526</v>
      </c>
      <c r="L377" s="783" t="s">
        <v>306</v>
      </c>
      <c r="M377" s="783" t="s">
        <v>534</v>
      </c>
      <c r="N377" s="794">
        <v>0.22689075630252101</v>
      </c>
      <c r="O377" s="787" t="s">
        <v>535</v>
      </c>
      <c r="P377" s="522" t="s">
        <v>306</v>
      </c>
      <c r="Q377" s="786" t="s">
        <v>1308</v>
      </c>
      <c r="R377" s="795">
        <v>0.10576923076923077</v>
      </c>
      <c r="S377" s="786" t="s">
        <v>1307</v>
      </c>
      <c r="T377" s="788"/>
    </row>
    <row r="378" spans="1:20" ht="185.25" hidden="1" x14ac:dyDescent="0.2">
      <c r="A378" s="804" t="s">
        <v>303</v>
      </c>
      <c r="B378" s="783" t="s">
        <v>321</v>
      </c>
      <c r="C378" s="783" t="s">
        <v>321</v>
      </c>
      <c r="D378" s="783" t="s">
        <v>538</v>
      </c>
      <c r="E378" s="806" t="s">
        <v>549</v>
      </c>
      <c r="F378" s="784" t="s">
        <v>1320</v>
      </c>
      <c r="G378" s="785" t="s">
        <v>512</v>
      </c>
      <c r="H378" s="788" t="s">
        <v>525</v>
      </c>
      <c r="I378" s="786" t="s">
        <v>533</v>
      </c>
      <c r="J378" s="788" t="s">
        <v>539</v>
      </c>
      <c r="K378" s="783" t="s">
        <v>526</v>
      </c>
      <c r="L378" s="783" t="s">
        <v>306</v>
      </c>
      <c r="M378" s="783" t="s">
        <v>534</v>
      </c>
      <c r="N378" s="794">
        <v>0.22500000000000001</v>
      </c>
      <c r="O378" s="787" t="s">
        <v>535</v>
      </c>
      <c r="P378" s="522" t="s">
        <v>306</v>
      </c>
      <c r="Q378" s="786" t="s">
        <v>1308</v>
      </c>
      <c r="R378" s="795">
        <v>0.14285714285714285</v>
      </c>
      <c r="S378" s="786" t="s">
        <v>1307</v>
      </c>
      <c r="T378" s="788" t="s">
        <v>1524</v>
      </c>
    </row>
    <row r="379" spans="1:20" ht="185.25" hidden="1" x14ac:dyDescent="0.2">
      <c r="A379" s="804" t="s">
        <v>303</v>
      </c>
      <c r="B379" s="783" t="s">
        <v>321</v>
      </c>
      <c r="C379" s="783" t="s">
        <v>321</v>
      </c>
      <c r="D379" s="783" t="s">
        <v>538</v>
      </c>
      <c r="E379" s="806" t="s">
        <v>549</v>
      </c>
      <c r="F379" s="784" t="s">
        <v>1320</v>
      </c>
      <c r="G379" s="785" t="s">
        <v>502</v>
      </c>
      <c r="H379" s="788" t="s">
        <v>525</v>
      </c>
      <c r="I379" s="786" t="s">
        <v>533</v>
      </c>
      <c r="J379" s="788" t="s">
        <v>539</v>
      </c>
      <c r="K379" s="783" t="s">
        <v>526</v>
      </c>
      <c r="L379" s="783" t="s">
        <v>306</v>
      </c>
      <c r="M379" s="783" t="s">
        <v>534</v>
      </c>
      <c r="N379" s="794">
        <v>0.25600000000000001</v>
      </c>
      <c r="O379" s="787" t="s">
        <v>535</v>
      </c>
      <c r="P379" s="522" t="s">
        <v>306</v>
      </c>
      <c r="Q379" s="786" t="s">
        <v>1308</v>
      </c>
      <c r="R379" s="795">
        <v>8.3333333333333329E-2</v>
      </c>
      <c r="S379" s="522" t="s">
        <v>1307</v>
      </c>
      <c r="T379" s="788"/>
    </row>
    <row r="380" spans="1:20" ht="185.25" hidden="1" x14ac:dyDescent="0.2">
      <c r="A380" s="804" t="s">
        <v>303</v>
      </c>
      <c r="B380" s="783" t="s">
        <v>321</v>
      </c>
      <c r="C380" s="783" t="s">
        <v>321</v>
      </c>
      <c r="D380" s="783" t="s">
        <v>538</v>
      </c>
      <c r="E380" s="806" t="s">
        <v>549</v>
      </c>
      <c r="F380" s="784" t="s">
        <v>1339</v>
      </c>
      <c r="G380" s="785" t="s">
        <v>508</v>
      </c>
      <c r="H380" s="788" t="s">
        <v>525</v>
      </c>
      <c r="I380" s="786" t="s">
        <v>533</v>
      </c>
      <c r="J380" s="788" t="s">
        <v>539</v>
      </c>
      <c r="K380" s="783" t="s">
        <v>526</v>
      </c>
      <c r="L380" s="783" t="s">
        <v>306</v>
      </c>
      <c r="M380" s="783" t="s">
        <v>534</v>
      </c>
      <c r="N380" s="794">
        <v>0.2857142857142857</v>
      </c>
      <c r="O380" s="787" t="s">
        <v>535</v>
      </c>
      <c r="P380" s="522" t="s">
        <v>306</v>
      </c>
      <c r="Q380" s="786" t="s">
        <v>1308</v>
      </c>
      <c r="R380" s="795">
        <v>0.16666666666666666</v>
      </c>
      <c r="S380" s="786" t="s">
        <v>324</v>
      </c>
      <c r="T380" s="788" t="s">
        <v>1525</v>
      </c>
    </row>
    <row r="381" spans="1:20" ht="185.25" hidden="1" x14ac:dyDescent="0.2">
      <c r="A381" s="804" t="s">
        <v>303</v>
      </c>
      <c r="B381" s="783" t="s">
        <v>321</v>
      </c>
      <c r="C381" s="783" t="s">
        <v>321</v>
      </c>
      <c r="D381" s="783" t="s">
        <v>538</v>
      </c>
      <c r="E381" s="806" t="s">
        <v>549</v>
      </c>
      <c r="F381" s="784" t="s">
        <v>1339</v>
      </c>
      <c r="G381" s="785" t="s">
        <v>512</v>
      </c>
      <c r="H381" s="788" t="s">
        <v>525</v>
      </c>
      <c r="I381" s="786" t="s">
        <v>533</v>
      </c>
      <c r="J381" s="788" t="s">
        <v>539</v>
      </c>
      <c r="K381" s="783" t="s">
        <v>526</v>
      </c>
      <c r="L381" s="783" t="s">
        <v>306</v>
      </c>
      <c r="M381" s="783" t="s">
        <v>534</v>
      </c>
      <c r="N381" s="794">
        <v>0.16216216216216217</v>
      </c>
      <c r="O381" s="787" t="s">
        <v>535</v>
      </c>
      <c r="P381" s="522" t="s">
        <v>306</v>
      </c>
      <c r="Q381" s="786" t="s">
        <v>1308</v>
      </c>
      <c r="R381" s="795">
        <v>8.3333333333333329E-2</v>
      </c>
      <c r="S381" s="786" t="s">
        <v>1307</v>
      </c>
      <c r="T381" s="797" t="s">
        <v>1522</v>
      </c>
    </row>
    <row r="382" spans="1:20" ht="185.25" hidden="1" x14ac:dyDescent="0.2">
      <c r="A382" s="804" t="s">
        <v>303</v>
      </c>
      <c r="B382" s="783" t="s">
        <v>321</v>
      </c>
      <c r="C382" s="783" t="s">
        <v>321</v>
      </c>
      <c r="D382" s="783" t="s">
        <v>538</v>
      </c>
      <c r="E382" s="806" t="s">
        <v>549</v>
      </c>
      <c r="F382" s="784" t="s">
        <v>1339</v>
      </c>
      <c r="G382" s="785" t="s">
        <v>502</v>
      </c>
      <c r="H382" s="788" t="s">
        <v>525</v>
      </c>
      <c r="I382" s="786" t="s">
        <v>533</v>
      </c>
      <c r="J382" s="788" t="s">
        <v>539</v>
      </c>
      <c r="K382" s="783" t="s">
        <v>526</v>
      </c>
      <c r="L382" s="783" t="s">
        <v>306</v>
      </c>
      <c r="M382" s="783" t="s">
        <v>534</v>
      </c>
      <c r="N382" s="794">
        <v>0.18181818181818182</v>
      </c>
      <c r="O382" s="787" t="s">
        <v>535</v>
      </c>
      <c r="P382" s="522" t="s">
        <v>306</v>
      </c>
      <c r="Q382" s="786" t="s">
        <v>1308</v>
      </c>
      <c r="R382" s="795">
        <v>0.3</v>
      </c>
      <c r="S382" s="522" t="s">
        <v>1307</v>
      </c>
      <c r="T382" s="789" t="s">
        <v>1526</v>
      </c>
    </row>
    <row r="383" spans="1:20" ht="185.25" hidden="1" x14ac:dyDescent="0.2">
      <c r="A383" s="804" t="s">
        <v>303</v>
      </c>
      <c r="B383" s="783" t="s">
        <v>321</v>
      </c>
      <c r="C383" s="783" t="s">
        <v>321</v>
      </c>
      <c r="D383" s="783" t="s">
        <v>538</v>
      </c>
      <c r="E383" s="806" t="s">
        <v>549</v>
      </c>
      <c r="F383" s="784" t="s">
        <v>507</v>
      </c>
      <c r="G383" s="785" t="s">
        <v>508</v>
      </c>
      <c r="H383" s="788" t="s">
        <v>525</v>
      </c>
      <c r="I383" s="786" t="s">
        <v>533</v>
      </c>
      <c r="J383" s="788" t="s">
        <v>539</v>
      </c>
      <c r="K383" s="783" t="s">
        <v>526</v>
      </c>
      <c r="L383" s="783" t="s">
        <v>306</v>
      </c>
      <c r="M383" s="783" t="s">
        <v>534</v>
      </c>
      <c r="N383" s="794">
        <v>0.26470588235294118</v>
      </c>
      <c r="O383" s="787" t="s">
        <v>535</v>
      </c>
      <c r="P383" s="522" t="s">
        <v>306</v>
      </c>
      <c r="Q383" s="786" t="s">
        <v>1308</v>
      </c>
      <c r="R383" s="795">
        <v>0.22580645161290322</v>
      </c>
      <c r="S383" s="786" t="s">
        <v>1307</v>
      </c>
      <c r="T383" s="789" t="s">
        <v>1309</v>
      </c>
    </row>
    <row r="384" spans="1:20" ht="185.25" hidden="1" x14ac:dyDescent="0.2">
      <c r="A384" s="804" t="s">
        <v>303</v>
      </c>
      <c r="B384" s="783" t="s">
        <v>321</v>
      </c>
      <c r="C384" s="783" t="s">
        <v>321</v>
      </c>
      <c r="D384" s="783" t="s">
        <v>538</v>
      </c>
      <c r="E384" s="806" t="s">
        <v>549</v>
      </c>
      <c r="F384" s="784" t="s">
        <v>514</v>
      </c>
      <c r="G384" s="785" t="s">
        <v>512</v>
      </c>
      <c r="H384" s="788" t="s">
        <v>525</v>
      </c>
      <c r="I384" s="786" t="s">
        <v>533</v>
      </c>
      <c r="J384" s="788" t="s">
        <v>539</v>
      </c>
      <c r="K384" s="783" t="s">
        <v>526</v>
      </c>
      <c r="L384" s="783" t="s">
        <v>306</v>
      </c>
      <c r="M384" s="783" t="s">
        <v>534</v>
      </c>
      <c r="N384" s="794">
        <v>0.11764705882352941</v>
      </c>
      <c r="O384" s="787" t="s">
        <v>535</v>
      </c>
      <c r="P384" s="522" t="s">
        <v>306</v>
      </c>
      <c r="Q384" s="786" t="s">
        <v>1308</v>
      </c>
      <c r="R384" s="795">
        <v>0.21428571428571427</v>
      </c>
      <c r="S384" s="786" t="s">
        <v>1307</v>
      </c>
      <c r="T384" s="788" t="s">
        <v>1310</v>
      </c>
    </row>
    <row r="385" spans="1:20" ht="185.25" hidden="1" x14ac:dyDescent="0.2">
      <c r="A385" s="804" t="s">
        <v>303</v>
      </c>
      <c r="B385" s="783" t="s">
        <v>321</v>
      </c>
      <c r="C385" s="783" t="s">
        <v>321</v>
      </c>
      <c r="D385" s="783" t="s">
        <v>538</v>
      </c>
      <c r="E385" s="806" t="s">
        <v>549</v>
      </c>
      <c r="F385" s="784" t="s">
        <v>514</v>
      </c>
      <c r="G385" s="785" t="s">
        <v>502</v>
      </c>
      <c r="H385" s="788" t="s">
        <v>525</v>
      </c>
      <c r="I385" s="786" t="s">
        <v>306</v>
      </c>
      <c r="J385" s="788" t="s">
        <v>539</v>
      </c>
      <c r="K385" s="783" t="s">
        <v>526</v>
      </c>
      <c r="L385" s="783" t="s">
        <v>533</v>
      </c>
      <c r="M385" s="520" t="s">
        <v>534</v>
      </c>
      <c r="N385" s="794">
        <v>0.23300000000000001</v>
      </c>
      <c r="O385" s="787" t="s">
        <v>535</v>
      </c>
      <c r="P385" s="522" t="s">
        <v>306</v>
      </c>
      <c r="Q385" s="786" t="s">
        <v>1308</v>
      </c>
      <c r="R385" s="795">
        <v>0.21621621621621623</v>
      </c>
      <c r="S385" s="522" t="s">
        <v>1307</v>
      </c>
      <c r="T385" s="788"/>
    </row>
    <row r="386" spans="1:20" ht="28.5" x14ac:dyDescent="0.2">
      <c r="A386" s="804" t="s">
        <v>303</v>
      </c>
      <c r="B386" s="783" t="s">
        <v>321</v>
      </c>
      <c r="C386" s="783" t="s">
        <v>321</v>
      </c>
      <c r="D386" s="783" t="s">
        <v>538</v>
      </c>
      <c r="E386" s="806" t="s">
        <v>549</v>
      </c>
      <c r="F386" s="790" t="s">
        <v>1320</v>
      </c>
      <c r="G386" s="790" t="s">
        <v>506</v>
      </c>
      <c r="H386" s="788" t="s">
        <v>525</v>
      </c>
      <c r="I386" s="786" t="s">
        <v>306</v>
      </c>
      <c r="J386" s="788" t="s">
        <v>539</v>
      </c>
      <c r="K386" s="783" t="s">
        <v>526</v>
      </c>
      <c r="L386" s="783" t="s">
        <v>307</v>
      </c>
      <c r="M386" s="520" t="s">
        <v>527</v>
      </c>
      <c r="N386" s="783" t="s">
        <v>498</v>
      </c>
      <c r="O386" s="787"/>
      <c r="P386" s="522" t="s">
        <v>306</v>
      </c>
      <c r="Q386" s="788"/>
      <c r="R386" s="795">
        <v>0</v>
      </c>
      <c r="S386" s="522" t="s">
        <v>324</v>
      </c>
      <c r="T386" s="788"/>
    </row>
    <row r="387" spans="1:20" ht="42.75" x14ac:dyDescent="0.2">
      <c r="A387" s="804" t="s">
        <v>303</v>
      </c>
      <c r="B387" s="791" t="s">
        <v>521</v>
      </c>
      <c r="C387" s="791" t="s">
        <v>521</v>
      </c>
      <c r="D387" s="783" t="s">
        <v>538</v>
      </c>
      <c r="E387" s="806" t="s">
        <v>549</v>
      </c>
      <c r="F387" s="784" t="s">
        <v>522</v>
      </c>
      <c r="G387" s="790" t="s">
        <v>506</v>
      </c>
      <c r="H387" s="788" t="s">
        <v>525</v>
      </c>
      <c r="I387" s="786" t="s">
        <v>306</v>
      </c>
      <c r="J387" s="788" t="s">
        <v>539</v>
      </c>
      <c r="K387" s="783" t="s">
        <v>526</v>
      </c>
      <c r="L387" s="783" t="s">
        <v>307</v>
      </c>
      <c r="M387" s="520" t="s">
        <v>527</v>
      </c>
      <c r="N387" s="783" t="s">
        <v>498</v>
      </c>
      <c r="O387" s="787"/>
      <c r="P387" s="522" t="s">
        <v>306</v>
      </c>
      <c r="Q387" s="788"/>
      <c r="R387" s="795">
        <v>0</v>
      </c>
      <c r="S387" s="522" t="s">
        <v>324</v>
      </c>
      <c r="T387" s="788"/>
    </row>
    <row r="388" spans="1:20" ht="185.25" hidden="1" x14ac:dyDescent="0.2">
      <c r="A388" s="804" t="s">
        <v>303</v>
      </c>
      <c r="B388" s="783" t="s">
        <v>321</v>
      </c>
      <c r="C388" s="783" t="s">
        <v>321</v>
      </c>
      <c r="D388" s="783" t="s">
        <v>538</v>
      </c>
      <c r="E388" s="806" t="s">
        <v>549</v>
      </c>
      <c r="F388" s="784" t="s">
        <v>1320</v>
      </c>
      <c r="G388" s="785" t="s">
        <v>499</v>
      </c>
      <c r="H388" s="788" t="s">
        <v>525</v>
      </c>
      <c r="I388" s="786" t="s">
        <v>533</v>
      </c>
      <c r="J388" s="788" t="s">
        <v>539</v>
      </c>
      <c r="K388" s="783" t="s">
        <v>526</v>
      </c>
      <c r="L388" s="783" t="s">
        <v>306</v>
      </c>
      <c r="M388" s="783" t="s">
        <v>534</v>
      </c>
      <c r="N388" s="794">
        <v>0</v>
      </c>
      <c r="O388" s="787" t="s">
        <v>535</v>
      </c>
      <c r="P388" s="786" t="s">
        <v>306</v>
      </c>
      <c r="Q388" s="786" t="s">
        <v>1308</v>
      </c>
      <c r="R388" s="795">
        <v>0.14814814814814814</v>
      </c>
      <c r="S388" s="786" t="s">
        <v>1307</v>
      </c>
      <c r="T388" s="788"/>
    </row>
  </sheetData>
  <autoFilter ref="A4:T388" xr:uid="{00000000-0009-0000-0000-000008000000}">
    <filterColumn colId="12">
      <filters>
        <filter val="None"/>
      </filters>
    </filterColumn>
  </autoFilter>
  <dataValidations disablePrompts="1" count="3">
    <dataValidation type="list" allowBlank="1" showInputMessage="1" showErrorMessage="1" sqref="E51:E73 E304" xr:uid="{00000000-0002-0000-0800-000000000000}">
      <formula1>$AQ$9:$AQ$28</formula1>
    </dataValidation>
    <dataValidation type="list" allowBlank="1" showInputMessage="1" showErrorMessage="1" sqref="G282 G304:G316 G82 G84 G75 G36 G38 G29 G6 G15 G13 G52 G61 G59 G98 G107 G105 G236 G245 G243 G259 G268 G266 G190 G199 G197 G144 G153 G151 G128 G130 G121 G174 G176 G167 G220 G222 G213 G289 G291 G325 G327 G318 G340 G349 G351 G342 G364 G373 G375 G366 G388" xr:uid="{00000000-0002-0000-0800-000001000000}">
      <formula1>$AE$2:$AE$22</formula1>
    </dataValidation>
    <dataValidation type="list" allowBlank="1" showInputMessage="1" showErrorMessage="1" sqref="E51:E73 E304" xr:uid="{00000000-0002-0000-0800-000002000000}">
      <formula1>#REF!</formula1>
    </dataValidation>
  </dataValidations>
  <pageMargins left="0.25" right="0.25" top="0.75" bottom="0.75" header="0.3" footer="0.3"/>
  <pageSetup paperSize="9" scale="3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8" ma:contentTypeDescription="Create a new document." ma:contentTypeScope="" ma:versionID="7d48e66664301a79c79929aeb3dd2628">
  <xsd:schema xmlns:xsd="http://www.w3.org/2001/XMLSchema" xmlns:xs="http://www.w3.org/2001/XMLSchema" xmlns:p="http://schemas.microsoft.com/office/2006/metadata/properties" xmlns:ns2="f7c5e3fa-378b-48b1-a129-e33a73f99ee9" targetNamespace="http://schemas.microsoft.com/office/2006/metadata/properties" ma:root="true" ma:fieldsID="25744a8ff3d9ae2e75067a537ef311ce"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DCC947-2DF6-449F-92E2-A93053964A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c5e3fa-378b-48b1-a129-e33a73f99e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49F207-1F07-4FF7-8B5E-24628446E461}">
  <ds:schemaRefs>
    <ds:schemaRef ds:uri="http://schemas.microsoft.com/sharepoint/v3/contenttype/forms"/>
  </ds:schemaRefs>
</ds:datastoreItem>
</file>

<file path=customXml/itemProps3.xml><?xml version="1.0" encoding="utf-8"?>
<ds:datastoreItem xmlns:ds="http://schemas.openxmlformats.org/officeDocument/2006/customXml" ds:itemID="{50B55E96-A45D-46BA-8DDC-FC9EC173F29D}">
  <ds:schemaRefs>
    <ds:schemaRef ds:uri="f7c5e3fa-378b-48b1-a129-e33a73f99ee9"/>
    <ds:schemaRef ds:uri="http://purl.org/dc/dcmitype/"/>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2</vt:i4>
      </vt:variant>
    </vt:vector>
  </HeadingPairs>
  <TitlesOfParts>
    <vt:vector size="24" baseType="lpstr">
      <vt:lpstr>Table1A List of required stocks</vt:lpstr>
      <vt:lpstr>Table 1B Planning of sampling</vt:lpstr>
      <vt:lpstr>Table1C Sampling intensity </vt:lpstr>
      <vt:lpstr>Table1D Recreational Fisheries</vt:lpstr>
      <vt:lpstr>Table1E Anadromous catadromous</vt:lpstr>
      <vt:lpstr>Table1F Incidental by catch</vt:lpstr>
      <vt:lpstr>Table1G List of research survey</vt:lpstr>
      <vt:lpstr>Table1H Research survey data</vt:lpstr>
      <vt:lpstr>Table2A Fishing activity variab</vt:lpstr>
      <vt:lpstr>Table3A  Pop segment fisheries</vt:lpstr>
      <vt:lpstr>Table3B Pop segments aquacultur</vt:lpstr>
      <vt:lpstr>Table3C Pop segments processin</vt:lpstr>
      <vt:lpstr>Table4A Sampling plan descripti</vt:lpstr>
      <vt:lpstr>Table4B Sampling frame descrip</vt:lpstr>
      <vt:lpstr>Table4C Data on the fisheries</vt:lpstr>
      <vt:lpstr>Table4D Landing locations</vt:lpstr>
      <vt:lpstr>Table5A Quality assurance frame</vt:lpstr>
      <vt:lpstr>Table5B Quality assurance frame</vt:lpstr>
      <vt:lpstr>Table6A_Data_availability</vt:lpstr>
      <vt:lpstr>Table7A_Planned Regional_coord</vt:lpstr>
      <vt:lpstr>Table7B_Follow up of Recommenda</vt:lpstr>
      <vt:lpstr>Table7C_Bi- and multilateral </vt:lpstr>
      <vt:lpstr>'Table1G List of research survey'!Area_stampa</vt:lpstr>
      <vt:lpstr>'Table1H Research survey data'!Area_stampa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KOSTOPOULOU Venetia (MARE)</dc:creator>
  <cp:lastModifiedBy>ENRICO ARNERI</cp:lastModifiedBy>
  <cp:lastPrinted>2022-05-27T07:18:47Z</cp:lastPrinted>
  <dcterms:created xsi:type="dcterms:W3CDTF">2014-09-03T13:43:33Z</dcterms:created>
  <dcterms:modified xsi:type="dcterms:W3CDTF">2022-06-23T09:51:05Z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ies>
</file>